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CEC06195-AB49-4570-B693-6BE9AC745BC5}" xr6:coauthVersionLast="47" xr6:coauthVersionMax="47" xr10:uidLastSave="{00000000-0000-0000-0000-000000000000}"/>
  <bookViews>
    <workbookView xWindow="-118" yWindow="-118" windowWidth="33749" windowHeight="18471" xr2:uid="{00000000-000D-0000-FFFF-FFFF00000000}"/>
  </bookViews>
  <sheets>
    <sheet name="表紙" sheetId="4" r:id="rId1"/>
    <sheet name="目次" sheetId="6" r:id="rId2"/>
    <sheet name="P1" sheetId="7" r:id="rId3"/>
    <sheet name="P2" sheetId="46" r:id="rId4"/>
    <sheet name="P3" sheetId="9" r:id="rId5"/>
    <sheet name="P4" sheetId="10" r:id="rId6"/>
    <sheet name="P5" sheetId="11" r:id="rId7"/>
    <sheet name="P6" sheetId="12" r:id="rId8"/>
    <sheet name="P7" sheetId="13" r:id="rId9"/>
    <sheet name="P8" sheetId="14" r:id="rId10"/>
    <sheet name="P9" sheetId="15" r:id="rId11"/>
    <sheet name="P10" sheetId="16" r:id="rId12"/>
    <sheet name="P11" sheetId="17" r:id="rId13"/>
    <sheet name="P12" sheetId="18" r:id="rId14"/>
    <sheet name="P13" sheetId="19" r:id="rId15"/>
    <sheet name="P14" sheetId="20" r:id="rId16"/>
    <sheet name="P15" sheetId="21" r:id="rId17"/>
    <sheet name="P16" sheetId="22" r:id="rId18"/>
    <sheet name="P17" sheetId="23" r:id="rId19"/>
    <sheet name="P18" sheetId="24" r:id="rId20"/>
    <sheet name="P19" sheetId="25" r:id="rId21"/>
    <sheet name="P20" sheetId="47" r:id="rId22"/>
    <sheet name="P21" sheetId="27" r:id="rId23"/>
    <sheet name="P22" sheetId="28" r:id="rId24"/>
    <sheet name="P23" sheetId="29" r:id="rId25"/>
    <sheet name="P24" sheetId="30" r:id="rId26"/>
    <sheet name="P25" sheetId="31" r:id="rId27"/>
    <sheet name="P26" sheetId="32" r:id="rId28"/>
    <sheet name="P27" sheetId="33" r:id="rId29"/>
    <sheet name="P28" sheetId="34" r:id="rId30"/>
    <sheet name="P29" sheetId="36" r:id="rId31"/>
    <sheet name="P30" sheetId="37" r:id="rId32"/>
    <sheet name="P31" sheetId="38" r:id="rId33"/>
    <sheet name="P32" sheetId="39" r:id="rId34"/>
    <sheet name="P33" sheetId="40" r:id="rId35"/>
    <sheet name="P34" sheetId="41" r:id="rId36"/>
    <sheet name="P35" sheetId="42" r:id="rId37"/>
    <sheet name="P36" sheetId="43" r:id="rId38"/>
    <sheet name="P37" sheetId="44" r:id="rId39"/>
    <sheet name="P38" sheetId="45" r:id="rId40"/>
  </sheets>
  <definedNames>
    <definedName name="_xlnm._FilterDatabase" localSheetId="17" hidden="1">'P16'!$A$2:$V$41</definedName>
    <definedName name="a">"$#REF!.$#REF!$#REF!"</definedName>
    <definedName name="Excel_BuiltIn__FilterDatabase_1">"$#REF!.$C$3:$V$42"</definedName>
    <definedName name="_xlnm.Print_Area" localSheetId="15">'P14'!$A$1:$L$20</definedName>
    <definedName name="_xlnm.Print_Area" localSheetId="25">'P24'!$A$1:$N$30</definedName>
    <definedName name="_xlnm.Print_Area" localSheetId="27">'P26'!$A$1:$L$21</definedName>
    <definedName name="_xlnm.Print_Area" localSheetId="7">'P6'!$A$1:$S$22</definedName>
    <definedName name="_xlnm.Print_Area" localSheetId="8">'P7'!$A$1:$Q$26</definedName>
    <definedName name="_xlnm.Print_Area" localSheetId="9">'P8'!$A$1:$Q$29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9" i="45" l="1"/>
  <c r="M19" i="45"/>
  <c r="L19" i="45"/>
  <c r="K19" i="45"/>
  <c r="J19" i="45"/>
  <c r="I19" i="45"/>
  <c r="H19" i="45"/>
  <c r="G19" i="45"/>
  <c r="F19" i="45"/>
  <c r="E19" i="45"/>
  <c r="D19" i="45"/>
  <c r="C19" i="45"/>
  <c r="O27" i="41"/>
  <c r="S27" i="41" s="1"/>
  <c r="J27" i="41"/>
  <c r="M27" i="41" s="1"/>
  <c r="S24" i="41"/>
  <c r="M24" i="41"/>
  <c r="S23" i="41"/>
  <c r="M23" i="41"/>
  <c r="S22" i="41"/>
  <c r="S19" i="41"/>
  <c r="S18" i="41"/>
  <c r="G15" i="41"/>
  <c r="G14" i="41"/>
  <c r="G11" i="41"/>
  <c r="G10" i="41"/>
  <c r="S9" i="41"/>
  <c r="P9" i="41"/>
  <c r="G9" i="41"/>
  <c r="G6" i="41"/>
  <c r="S5" i="41"/>
  <c r="AZ18" i="40"/>
  <c r="AV18" i="40"/>
  <c r="AP18" i="40"/>
  <c r="AL18" i="40"/>
  <c r="AF18" i="40"/>
  <c r="AB18" i="40"/>
  <c r="W18" i="40"/>
  <c r="R18" i="40"/>
  <c r="M18" i="40"/>
  <c r="BD41" i="39"/>
  <c r="AP41" i="39"/>
  <c r="AL41" i="39"/>
  <c r="AJ41" i="39"/>
  <c r="Q41" i="39"/>
  <c r="L41" i="39"/>
  <c r="I41" i="39"/>
  <c r="BD40" i="39"/>
  <c r="BB40" i="39"/>
  <c r="BB41" i="39" s="1"/>
  <c r="AR40" i="39"/>
  <c r="AR41" i="39" s="1"/>
  <c r="AP40" i="39"/>
  <c r="AL40" i="39"/>
  <c r="AJ40" i="39"/>
  <c r="AF40" i="39"/>
  <c r="AF41" i="39" s="1"/>
  <c r="AD40" i="39"/>
  <c r="AD41" i="39" s="1"/>
  <c r="AP4" i="39"/>
  <c r="G25" i="38"/>
  <c r="G23" i="38"/>
  <c r="G21" i="38"/>
  <c r="G19" i="38"/>
  <c r="G17" i="38"/>
  <c r="G15" i="38"/>
  <c r="G13" i="38"/>
  <c r="G11" i="38"/>
  <c r="F38" i="37"/>
  <c r="F36" i="37"/>
  <c r="F34" i="37"/>
  <c r="F32" i="37"/>
  <c r="F30" i="37"/>
  <c r="F28" i="37"/>
  <c r="F26" i="37"/>
  <c r="F24" i="37"/>
  <c r="F22" i="37"/>
  <c r="F20" i="37"/>
  <c r="F18" i="37"/>
  <c r="F16" i="37"/>
  <c r="F14" i="37"/>
  <c r="F12" i="37"/>
  <c r="F10" i="37"/>
  <c r="F8" i="37"/>
  <c r="F6" i="37"/>
  <c r="CC26" i="36"/>
  <c r="BX26" i="36"/>
  <c r="BS26" i="36"/>
  <c r="BM26" i="36"/>
  <c r="BX25" i="36"/>
  <c r="BX24" i="36"/>
  <c r="BX23" i="36"/>
  <c r="BX22" i="36"/>
  <c r="BX21" i="36"/>
  <c r="BX20" i="36"/>
  <c r="BX19" i="36"/>
  <c r="BX18" i="36"/>
  <c r="AJ6" i="36"/>
  <c r="K19" i="32"/>
  <c r="K14" i="32"/>
  <c r="J9" i="32"/>
  <c r="M29" i="30"/>
  <c r="L29" i="30"/>
  <c r="J29" i="30"/>
  <c r="I29" i="30"/>
  <c r="H29" i="30"/>
  <c r="F29" i="30"/>
  <c r="E29" i="30"/>
  <c r="G29" i="30" s="1"/>
  <c r="M24" i="30"/>
  <c r="L24" i="30"/>
  <c r="J24" i="30"/>
  <c r="I24" i="30"/>
  <c r="H24" i="30"/>
  <c r="F24" i="30"/>
  <c r="E24" i="30"/>
  <c r="G24" i="30" s="1"/>
  <c r="M13" i="30"/>
  <c r="L13" i="30"/>
  <c r="J13" i="30"/>
  <c r="I13" i="30"/>
  <c r="H13" i="30"/>
  <c r="F13" i="30"/>
  <c r="E13" i="30"/>
  <c r="AC24" i="29"/>
  <c r="X24" i="29"/>
  <c r="AC21" i="29"/>
  <c r="X21" i="29"/>
  <c r="AC18" i="29"/>
  <c r="X18" i="29"/>
  <c r="AC15" i="29"/>
  <c r="X15" i="29"/>
  <c r="AC12" i="29"/>
  <c r="X12" i="29"/>
  <c r="AC9" i="29"/>
  <c r="X9" i="29"/>
  <c r="K16" i="25"/>
  <c r="J16" i="25"/>
  <c r="I16" i="25"/>
  <c r="H16" i="25"/>
  <c r="G16" i="25"/>
  <c r="F16" i="25"/>
  <c r="E16" i="25"/>
  <c r="D16" i="25"/>
  <c r="L15" i="25"/>
  <c r="L14" i="25"/>
  <c r="L13" i="25"/>
  <c r="O35" i="23"/>
  <c r="N35" i="23"/>
  <c r="M35" i="23"/>
  <c r="L35" i="23"/>
  <c r="K35" i="23"/>
  <c r="J35" i="23"/>
  <c r="I35" i="23"/>
  <c r="H35" i="23"/>
  <c r="P34" i="23"/>
  <c r="P33" i="23"/>
  <c r="P32" i="23"/>
  <c r="P31" i="23"/>
  <c r="P30" i="23"/>
  <c r="P29" i="23"/>
  <c r="P28" i="23"/>
  <c r="P27" i="23"/>
  <c r="P26" i="23"/>
  <c r="P25" i="23"/>
  <c r="P24" i="23"/>
  <c r="P23" i="23"/>
  <c r="P22" i="23"/>
  <c r="P21" i="23"/>
  <c r="P20" i="23"/>
  <c r="P19" i="23"/>
  <c r="P18" i="23"/>
  <c r="P17" i="23"/>
  <c r="P35" i="23" s="1"/>
  <c r="T41" i="22"/>
  <c r="R41" i="22"/>
  <c r="O41" i="22"/>
  <c r="N41" i="22"/>
  <c r="K41" i="22"/>
  <c r="J41" i="22"/>
  <c r="H41" i="22"/>
  <c r="G41" i="22"/>
  <c r="V40" i="22"/>
  <c r="S40" i="22"/>
  <c r="S39" i="22"/>
  <c r="V39" i="22" s="1"/>
  <c r="V38" i="22"/>
  <c r="S38" i="22"/>
  <c r="S37" i="22"/>
  <c r="V37" i="22" s="1"/>
  <c r="V36" i="22"/>
  <c r="S36" i="22"/>
  <c r="V35" i="22"/>
  <c r="S35" i="22"/>
  <c r="V34" i="22"/>
  <c r="S34" i="22"/>
  <c r="S33" i="22"/>
  <c r="V33" i="22" s="1"/>
  <c r="V32" i="22"/>
  <c r="S32" i="22"/>
  <c r="S31" i="22"/>
  <c r="V31" i="22" s="1"/>
  <c r="V30" i="22"/>
  <c r="S30" i="22"/>
  <c r="U29" i="22"/>
  <c r="U41" i="22" s="1"/>
  <c r="T29" i="22"/>
  <c r="R29" i="22"/>
  <c r="Q29" i="22"/>
  <c r="Q41" i="22" s="1"/>
  <c r="P29" i="22"/>
  <c r="P41" i="22" s="1"/>
  <c r="N29" i="22"/>
  <c r="M29" i="22"/>
  <c r="M41" i="22" s="1"/>
  <c r="L29" i="22"/>
  <c r="L41" i="22" s="1"/>
  <c r="K29" i="22"/>
  <c r="J29" i="22"/>
  <c r="I29" i="22"/>
  <c r="I41" i="22" s="1"/>
  <c r="H29" i="22"/>
  <c r="G29" i="22"/>
  <c r="F29" i="22"/>
  <c r="F41" i="22" s="1"/>
  <c r="E29" i="22"/>
  <c r="E41" i="22" s="1"/>
  <c r="D29" i="22"/>
  <c r="D41" i="22" s="1"/>
  <c r="C29" i="22"/>
  <c r="C41" i="22" s="1"/>
  <c r="S28" i="22"/>
  <c r="V28" i="22" s="1"/>
  <c r="V27" i="22"/>
  <c r="S27" i="22"/>
  <c r="S26" i="22"/>
  <c r="V26" i="22" s="1"/>
  <c r="S25" i="22"/>
  <c r="V25" i="22" s="1"/>
  <c r="V24" i="22"/>
  <c r="S24" i="22"/>
  <c r="S23" i="22"/>
  <c r="V23" i="22" s="1"/>
  <c r="S22" i="22"/>
  <c r="V22" i="22" s="1"/>
  <c r="V21" i="22"/>
  <c r="S21" i="22"/>
  <c r="S20" i="22"/>
  <c r="V20" i="22" s="1"/>
  <c r="S19" i="22"/>
  <c r="V19" i="22" s="1"/>
  <c r="V18" i="22"/>
  <c r="S18" i="22"/>
  <c r="S17" i="22"/>
  <c r="V17" i="22" s="1"/>
  <c r="S16" i="22"/>
  <c r="V16" i="22" s="1"/>
  <c r="V15" i="22"/>
  <c r="S15" i="22"/>
  <c r="S14" i="22"/>
  <c r="V14" i="22" s="1"/>
  <c r="S13" i="22"/>
  <c r="V13" i="22" s="1"/>
  <c r="V12" i="22"/>
  <c r="S12" i="22"/>
  <c r="S11" i="22"/>
  <c r="V11" i="22" s="1"/>
  <c r="S10" i="22"/>
  <c r="V10" i="22" s="1"/>
  <c r="V9" i="22"/>
  <c r="S9" i="22"/>
  <c r="S8" i="22"/>
  <c r="V8" i="22" s="1"/>
  <c r="S7" i="22"/>
  <c r="V7" i="22" s="1"/>
  <c r="V6" i="22"/>
  <c r="S6" i="22"/>
  <c r="S5" i="22"/>
  <c r="V5" i="22" s="1"/>
  <c r="S4" i="22"/>
  <c r="V4" i="22" s="1"/>
  <c r="V3" i="22"/>
  <c r="V29" i="22" s="1"/>
  <c r="V41" i="22" s="1"/>
  <c r="S3" i="22"/>
  <c r="S29" i="22" s="1"/>
  <c r="S41" i="22" s="1"/>
  <c r="T42" i="21"/>
  <c r="P42" i="21"/>
  <c r="O42" i="21"/>
  <c r="M42" i="21"/>
  <c r="L42" i="21"/>
  <c r="K42" i="21"/>
  <c r="H42" i="21"/>
  <c r="D42" i="21"/>
  <c r="C42" i="21"/>
  <c r="S41" i="21"/>
  <c r="V41" i="21" s="1"/>
  <c r="V40" i="21"/>
  <c r="S40" i="21"/>
  <c r="S39" i="21"/>
  <c r="V39" i="21" s="1"/>
  <c r="S38" i="21"/>
  <c r="V38" i="21" s="1"/>
  <c r="V37" i="21"/>
  <c r="S37" i="21"/>
  <c r="S36" i="21"/>
  <c r="V36" i="21" s="1"/>
  <c r="S35" i="21"/>
  <c r="V35" i="21" s="1"/>
  <c r="V34" i="21"/>
  <c r="S34" i="21"/>
  <c r="S33" i="21"/>
  <c r="V33" i="21" s="1"/>
  <c r="S32" i="21"/>
  <c r="V32" i="21" s="1"/>
  <c r="V31" i="21"/>
  <c r="S31" i="21"/>
  <c r="U30" i="21"/>
  <c r="U42" i="21" s="1"/>
  <c r="T30" i="21"/>
  <c r="R30" i="21"/>
  <c r="R42" i="21" s="1"/>
  <c r="Q30" i="21"/>
  <c r="Q42" i="21" s="1"/>
  <c r="P30" i="21"/>
  <c r="O30" i="21"/>
  <c r="N30" i="21"/>
  <c r="N42" i="21" s="1"/>
  <c r="M30" i="21"/>
  <c r="L30" i="21"/>
  <c r="K30" i="21"/>
  <c r="J30" i="21"/>
  <c r="J42" i="21" s="1"/>
  <c r="I30" i="21"/>
  <c r="I42" i="21" s="1"/>
  <c r="H30" i="21"/>
  <c r="G30" i="21"/>
  <c r="G42" i="21" s="1"/>
  <c r="F30" i="21"/>
  <c r="S30" i="21" s="1"/>
  <c r="E30" i="21"/>
  <c r="E42" i="21" s="1"/>
  <c r="D30" i="21"/>
  <c r="C30" i="21"/>
  <c r="S29" i="21"/>
  <c r="V29" i="21" s="1"/>
  <c r="V28" i="21"/>
  <c r="S28" i="21"/>
  <c r="S27" i="21"/>
  <c r="V27" i="21" s="1"/>
  <c r="S26" i="21"/>
  <c r="V26" i="21" s="1"/>
  <c r="V25" i="21"/>
  <c r="S25" i="21"/>
  <c r="S24" i="21"/>
  <c r="V24" i="21" s="1"/>
  <c r="S23" i="21"/>
  <c r="V23" i="21" s="1"/>
  <c r="V22" i="21"/>
  <c r="S22" i="21"/>
  <c r="S21" i="21"/>
  <c r="V21" i="21" s="1"/>
  <c r="S20" i="21"/>
  <c r="V20" i="21" s="1"/>
  <c r="V19" i="21"/>
  <c r="S19" i="21"/>
  <c r="S18" i="21"/>
  <c r="V18" i="21" s="1"/>
  <c r="S17" i="21"/>
  <c r="V17" i="21" s="1"/>
  <c r="V16" i="21"/>
  <c r="S16" i="21"/>
  <c r="S15" i="21"/>
  <c r="V15" i="21" s="1"/>
  <c r="S14" i="21"/>
  <c r="V14" i="21" s="1"/>
  <c r="V13" i="21"/>
  <c r="S13" i="21"/>
  <c r="S12" i="21"/>
  <c r="V12" i="21" s="1"/>
  <c r="S11" i="21"/>
  <c r="V11" i="21" s="1"/>
  <c r="V10" i="21"/>
  <c r="S10" i="21"/>
  <c r="S9" i="21"/>
  <c r="V9" i="21" s="1"/>
  <c r="S8" i="21"/>
  <c r="V8" i="21" s="1"/>
  <c r="V7" i="21"/>
  <c r="S7" i="21"/>
  <c r="S6" i="21"/>
  <c r="V6" i="21" s="1"/>
  <c r="S5" i="21"/>
  <c r="V5" i="21" s="1"/>
  <c r="V4" i="21"/>
  <c r="S4" i="21"/>
  <c r="S22" i="12"/>
  <c r="R22" i="12"/>
  <c r="P22" i="12"/>
  <c r="O22" i="12"/>
  <c r="N22" i="12"/>
  <c r="M22" i="12"/>
  <c r="L22" i="12"/>
  <c r="K22" i="12"/>
  <c r="J22" i="12"/>
  <c r="I22" i="12"/>
  <c r="G22" i="12"/>
  <c r="F22" i="12"/>
  <c r="E22" i="12"/>
  <c r="D22" i="12"/>
  <c r="S21" i="12"/>
  <c r="R21" i="12"/>
  <c r="O21" i="12"/>
  <c r="N21" i="12"/>
  <c r="M21" i="12"/>
  <c r="L21" i="12"/>
  <c r="K21" i="12"/>
  <c r="J21" i="12"/>
  <c r="I21" i="12"/>
  <c r="H21" i="12"/>
  <c r="G21" i="12"/>
  <c r="F21" i="12"/>
  <c r="E21" i="12"/>
  <c r="D21" i="12"/>
  <c r="S20" i="12"/>
  <c r="R20" i="12"/>
  <c r="O20" i="12"/>
  <c r="N20" i="12"/>
  <c r="M20" i="12"/>
  <c r="L20" i="12"/>
  <c r="K20" i="12"/>
  <c r="J20" i="12"/>
  <c r="I20" i="12"/>
  <c r="H20" i="12"/>
  <c r="G20" i="12"/>
  <c r="F20" i="12"/>
  <c r="E20" i="12"/>
  <c r="D20" i="12"/>
  <c r="P19" i="12"/>
  <c r="Q19" i="12" s="1"/>
  <c r="H19" i="12"/>
  <c r="P18" i="12"/>
  <c r="Q18" i="12" s="1"/>
  <c r="H18" i="12"/>
  <c r="P17" i="12"/>
  <c r="H17" i="12"/>
  <c r="Q17" i="12" s="1"/>
  <c r="Q16" i="12"/>
  <c r="P16" i="12"/>
  <c r="H16" i="12"/>
  <c r="P15" i="12"/>
  <c r="P21" i="12" s="1"/>
  <c r="H15" i="12"/>
  <c r="P14" i="12"/>
  <c r="Q14" i="12" s="1"/>
  <c r="H14" i="12"/>
  <c r="P13" i="12"/>
  <c r="H13" i="12"/>
  <c r="Q13" i="12" s="1"/>
  <c r="Q22" i="12" s="1"/>
  <c r="Q12" i="12"/>
  <c r="P12" i="12"/>
  <c r="H12" i="12"/>
  <c r="P11" i="12"/>
  <c r="Q11" i="12" s="1"/>
  <c r="H11" i="12"/>
  <c r="D19" i="11"/>
  <c r="B19" i="11"/>
  <c r="C36" i="9"/>
  <c r="I22" i="9"/>
  <c r="I24" i="9"/>
  <c r="A18" i="42"/>
  <c r="A12" i="42"/>
  <c r="J28" i="41"/>
  <c r="M28" i="41" s="1"/>
  <c r="D15" i="41"/>
  <c r="P15" i="41"/>
  <c r="BB35" i="39"/>
  <c r="BD35" i="39"/>
  <c r="BB39" i="39"/>
  <c r="BD39" i="39"/>
  <c r="O5" i="38"/>
  <c r="Q20" i="12" l="1"/>
  <c r="S42" i="21"/>
  <c r="V30" i="21"/>
  <c r="V42" i="21" s="1"/>
  <c r="Q15" i="12"/>
  <c r="Q21" i="12" s="1"/>
  <c r="P20" i="12"/>
  <c r="H22" i="12"/>
  <c r="F42" i="21"/>
  <c r="S28" i="41"/>
  <c r="S15" i="41"/>
  <c r="O28" i="41"/>
  <c r="G28" i="30" l="1"/>
  <c r="G27" i="30"/>
  <c r="G26" i="30"/>
  <c r="G25" i="30"/>
  <c r="G23" i="30"/>
  <c r="G22" i="30"/>
  <c r="G21" i="30"/>
  <c r="G20" i="30"/>
  <c r="G19" i="30"/>
  <c r="G18" i="30"/>
  <c r="G17" i="30"/>
  <c r="G16" i="30"/>
  <c r="G15" i="30"/>
  <c r="G14" i="30"/>
  <c r="G12" i="30"/>
  <c r="G11" i="30"/>
  <c r="G10" i="30"/>
  <c r="G9" i="30"/>
  <c r="G13"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700-000001000000}">
      <text>
        <r>
          <rPr>
            <b/>
            <sz val="9"/>
            <color indexed="8"/>
            <rFont val="ＭＳ Ｐゴシック"/>
            <family val="3"/>
            <charset val="128"/>
          </rPr>
          <t>出典：山形県農林水産統計年報
水産編（抜粋）平成18年～19年　　Ⅳ水産業の部　215ページ
１　漁業基本構造統計
（１）漁業経営体数
ア　経営体階層別経営体数</t>
        </r>
      </text>
    </comment>
    <comment ref="A15" authorId="0" shapeId="0" xr:uid="{00000000-0006-0000-0700-000002000000}">
      <text>
        <r>
          <rPr>
            <b/>
            <sz val="9"/>
            <color indexed="8"/>
            <rFont val="ＭＳ Ｐゴシック"/>
            <family val="3"/>
            <charset val="128"/>
          </rPr>
          <t xml:space="preserve">出典：2013年（第12次）漁業センサス
第２巻　海面漁業に関する統計（都道府県編）
5　漁業就業者
（1）漁業就業者数(p72)
(2)男女別年齢階層別漁業者数（ｐ74）
</t>
        </r>
      </text>
    </comment>
  </commentList>
</comments>
</file>

<file path=xl/sharedStrings.xml><?xml version="1.0" encoding="utf-8"?>
<sst xmlns="http://schemas.openxmlformats.org/spreadsheetml/2006/main" count="3599" uniqueCount="1921">
  <si>
    <t>山形県</t>
    <rPh sb="0" eb="3">
      <t>ヤマガタケン</t>
    </rPh>
    <phoneticPr fontId="4"/>
  </si>
  <si>
    <t>山形県の水産</t>
    <rPh sb="0" eb="3">
      <t>ヤマガタケン</t>
    </rPh>
    <rPh sb="4" eb="6">
      <t>スイサン</t>
    </rPh>
    <phoneticPr fontId="4"/>
  </si>
  <si>
    <r>
      <rPr>
        <sz val="14"/>
        <color theme="1"/>
        <rFont val="ＭＳ 明朝"/>
        <family val="1"/>
        <charset val="128"/>
      </rPr>
      <t>目　　　　　　次　</t>
    </r>
    <rPh sb="0" eb="1">
      <t>メ</t>
    </rPh>
    <rPh sb="7" eb="8">
      <t>ツギ</t>
    </rPh>
    <phoneticPr fontId="4"/>
  </si>
  <si>
    <r>
      <rPr>
        <sz val="10"/>
        <color theme="1"/>
        <rFont val="ＭＳ 明朝"/>
        <family val="1"/>
        <charset val="128"/>
      </rPr>
      <t>さけ人工ふ化場位置略図･････････････････････････</t>
    </r>
  </si>
  <si>
    <t>7~ 8</t>
  </si>
  <si>
    <t>9~10</t>
  </si>
  <si>
    <r>
      <t xml:space="preserve">1 </t>
    </r>
    <r>
      <rPr>
        <sz val="10"/>
        <color theme="1"/>
        <rFont val="ＭＳ 明朝"/>
        <family val="1"/>
        <charset val="128"/>
      </rPr>
      <t>山形県沖合漁場概要図･･･････････････････････････････</t>
    </r>
    <phoneticPr fontId="4"/>
  </si>
  <si>
    <r>
      <t xml:space="preserve">2 </t>
    </r>
    <r>
      <rPr>
        <sz val="10"/>
        <color theme="1"/>
        <rFont val="ＭＳ 明朝"/>
        <family val="1"/>
        <charset val="128"/>
      </rPr>
      <t>水産行政･研究組織機構･････････････････････････</t>
    </r>
    <phoneticPr fontId="4"/>
  </si>
  <si>
    <r>
      <t xml:space="preserve">3 </t>
    </r>
    <r>
      <rPr>
        <sz val="10"/>
        <color theme="1"/>
        <rFont val="ＭＳ 明朝"/>
        <family val="1"/>
        <charset val="128"/>
      </rPr>
      <t>委員会･附属機関等･･･････････････････････････</t>
    </r>
    <phoneticPr fontId="4"/>
  </si>
  <si>
    <r>
      <t xml:space="preserve">5 </t>
    </r>
    <r>
      <rPr>
        <sz val="10"/>
        <color theme="1"/>
        <rFont val="ＭＳ 明朝"/>
        <family val="1"/>
        <charset val="128"/>
      </rPr>
      <t>主要魚種の漁期･漁場･･･････････････････････････</t>
    </r>
    <phoneticPr fontId="4"/>
  </si>
  <si>
    <r>
      <t xml:space="preserve">6 </t>
    </r>
    <r>
      <rPr>
        <sz val="10"/>
        <color theme="1"/>
        <rFont val="ＭＳ 明朝"/>
        <family val="1"/>
        <charset val="128"/>
      </rPr>
      <t>漁業経営体数････････････････････････････････････</t>
    </r>
    <phoneticPr fontId="4"/>
  </si>
  <si>
    <r>
      <t xml:space="preserve">7 </t>
    </r>
    <r>
      <rPr>
        <sz val="10"/>
        <color theme="1"/>
        <rFont val="ＭＳ 明朝"/>
        <family val="1"/>
        <charset val="128"/>
      </rPr>
      <t>海面漁業就業者数･････････････････････････････････</t>
    </r>
    <phoneticPr fontId="4"/>
  </si>
  <si>
    <r>
      <t xml:space="preserve">8 </t>
    </r>
    <r>
      <rPr>
        <sz val="10"/>
        <color theme="1"/>
        <rFont val="ＭＳ 明朝"/>
        <family val="1"/>
        <charset val="128"/>
      </rPr>
      <t>漁船勢力･････････････････････････････････････</t>
    </r>
    <phoneticPr fontId="4"/>
  </si>
  <si>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4"/>
  </si>
  <si>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4"/>
  </si>
  <si>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4"/>
  </si>
  <si>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4"/>
  </si>
  <si>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4"/>
  </si>
  <si>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4"/>
  </si>
  <si>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4"/>
  </si>
  <si>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4"/>
  </si>
  <si>
    <t xml:space="preserve"> 023-630-3257</t>
    <phoneticPr fontId="14"/>
  </si>
  <si>
    <t xml:space="preserve"> 023-630-3298</t>
    <phoneticPr fontId="14"/>
  </si>
  <si>
    <t xml:space="preserve"> 0234-24-6046</t>
  </si>
  <si>
    <t xml:space="preserve"> 0238-38-3214</t>
  </si>
  <si>
    <t xml:space="preserve"> 023-630-3096</t>
  </si>
  <si>
    <t>Fax</t>
  </si>
  <si>
    <t xml:space="preserve"> 023-630</t>
  </si>
  <si>
    <r>
      <rPr>
        <sz val="12"/>
        <color theme="1"/>
        <rFont val="ＭＳ 明朝"/>
        <family val="1"/>
        <charset val="128"/>
      </rPr>
      <t>３　委員会･附属機関等</t>
    </r>
    <r>
      <rPr>
        <sz val="11"/>
        <color theme="1"/>
        <rFont val="Century"/>
        <family val="1"/>
      </rPr>
      <t/>
    </r>
    <phoneticPr fontId="4"/>
  </si>
  <si>
    <r>
      <rPr>
        <sz val="11"/>
        <color theme="1"/>
        <rFont val="ＭＳ 明朝"/>
        <family val="1"/>
        <charset val="128"/>
      </rPr>
      <t>委員数</t>
    </r>
  </si>
  <si>
    <r>
      <rPr>
        <sz val="11"/>
        <color theme="1"/>
        <rFont val="ＭＳ 明朝"/>
        <family val="1"/>
        <charset val="128"/>
      </rPr>
      <t>委員選任方法</t>
    </r>
  </si>
  <si>
    <r>
      <rPr>
        <sz val="11"/>
        <color theme="1"/>
        <rFont val="ＭＳ 明朝"/>
        <family val="1"/>
        <charset val="128"/>
      </rPr>
      <t>根拠法</t>
    </r>
  </si>
  <si>
    <r>
      <rPr>
        <sz val="11"/>
        <color theme="1"/>
        <rFont val="ＭＳ 明朝"/>
        <family val="1"/>
        <charset val="128"/>
      </rPr>
      <t>山形海区漁業調整委員会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</si>
  <si>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phoneticPr fontId="4"/>
  </si>
  <si>
    <r>
      <t>10</t>
    </r>
    <r>
      <rPr>
        <sz val="11"/>
        <color theme="1"/>
        <rFont val="ＭＳ 明朝"/>
        <family val="1"/>
        <charset val="128"/>
      </rPr>
      <t>名</t>
    </r>
  </si>
  <si>
    <r>
      <rPr>
        <sz val="11"/>
        <color theme="1"/>
        <rFont val="ＭＳ 明朝"/>
        <family val="1"/>
        <charset val="128"/>
      </rPr>
      <t>公</t>
    </r>
    <r>
      <rPr>
        <sz val="11"/>
        <color theme="1"/>
        <rFont val="Century"/>
        <family val="1"/>
      </rPr>
      <t xml:space="preserve"> </t>
    </r>
    <r>
      <rPr>
        <sz val="11"/>
        <color theme="1"/>
        <rFont val="ＭＳ 明朝"/>
        <family val="1"/>
        <charset val="128"/>
      </rPr>
      <t>選</t>
    </r>
    <r>
      <rPr>
        <sz val="11"/>
        <color theme="1"/>
        <rFont val="Century"/>
        <family val="1"/>
      </rPr>
      <t xml:space="preserve">       </t>
    </r>
    <r>
      <rPr>
        <sz val="11"/>
        <color theme="1"/>
        <rFont val="ＭＳ 明朝"/>
        <family val="1"/>
        <charset val="128"/>
      </rPr>
      <t>　</t>
    </r>
    <r>
      <rPr>
        <sz val="11"/>
        <color theme="1"/>
        <rFont val="Century"/>
        <family val="1"/>
      </rPr>
      <t>6</t>
    </r>
    <r>
      <rPr>
        <sz val="11"/>
        <color theme="1"/>
        <rFont val="ＭＳ 明朝"/>
        <family val="1"/>
        <charset val="128"/>
      </rPr>
      <t>名</t>
    </r>
    <phoneticPr fontId="4"/>
  </si>
  <si>
    <r>
      <rPr>
        <sz val="11"/>
        <color theme="1"/>
        <rFont val="ＭＳ 明朝"/>
        <family val="1"/>
        <charset val="128"/>
      </rPr>
      <t>漁業法</t>
    </r>
  </si>
  <si>
    <r>
      <rPr>
        <sz val="11"/>
        <color theme="1"/>
        <rFont val="ＭＳ 明朝"/>
        <family val="1"/>
        <charset val="128"/>
      </rPr>
      <t>山形県庄内総合支庁産業経済部水産振興課内</t>
    </r>
  </si>
  <si>
    <r>
      <rPr>
        <sz val="11"/>
        <color theme="1"/>
        <rFont val="ＭＳ 明朝"/>
        <family val="1"/>
        <charset val="128"/>
      </rPr>
      <t>知事選任　</t>
    </r>
    <r>
      <rPr>
        <sz val="11"/>
        <color theme="1"/>
        <rFont val="Century"/>
        <family val="1"/>
      </rPr>
      <t>4</t>
    </r>
    <r>
      <rPr>
        <sz val="11"/>
        <color theme="1"/>
        <rFont val="ＭＳ 明朝"/>
        <family val="1"/>
        <charset val="128"/>
      </rPr>
      <t>名</t>
    </r>
  </si>
  <si>
    <r>
      <rPr>
        <sz val="11"/>
        <color theme="1"/>
        <rFont val="ＭＳ 明朝"/>
        <family val="1"/>
        <charset val="128"/>
      </rPr>
      <t>山形県内水面漁場管理委員会</t>
    </r>
  </si>
  <si>
    <r>
      <rPr>
        <sz val="11"/>
        <color theme="1"/>
        <rFont val="ＭＳ 明朝"/>
        <family val="1"/>
        <charset val="128"/>
      </rPr>
      <t>山形県山形市松波二丁目</t>
    </r>
    <r>
      <rPr>
        <sz val="11"/>
        <color theme="1"/>
        <rFont val="Century"/>
        <family val="1"/>
      </rPr>
      <t>8</t>
    </r>
    <r>
      <rPr>
        <sz val="11"/>
        <color theme="1"/>
        <rFont val="ＭＳ 明朝"/>
        <family val="1"/>
        <charset val="128"/>
      </rPr>
      <t>番</t>
    </r>
    <r>
      <rPr>
        <sz val="11"/>
        <color theme="1"/>
        <rFont val="Century"/>
        <family val="1"/>
      </rPr>
      <t>1</t>
    </r>
    <r>
      <rPr>
        <sz val="11"/>
        <color theme="1"/>
        <rFont val="ＭＳ 明朝"/>
        <family val="1"/>
        <charset val="128"/>
      </rPr>
      <t>号</t>
    </r>
  </si>
  <si>
    <r>
      <rPr>
        <sz val="11"/>
        <color theme="1"/>
        <rFont val="ＭＳ 明朝"/>
        <family val="1"/>
        <charset val="128"/>
      </rPr>
      <t>知事選任</t>
    </r>
    <r>
      <rPr>
        <sz val="11"/>
        <color theme="1"/>
        <rFont val="Century"/>
        <family val="1"/>
      </rPr>
      <t xml:space="preserve">  10</t>
    </r>
    <r>
      <rPr>
        <sz val="11"/>
        <color theme="1"/>
        <rFont val="ＭＳ 明朝"/>
        <family val="1"/>
        <charset val="128"/>
      </rPr>
      <t>名</t>
    </r>
    <phoneticPr fontId="4"/>
  </si>
  <si>
    <r>
      <rPr>
        <sz val="11"/>
        <color theme="1"/>
        <rFont val="ＭＳ 明朝"/>
        <family val="1"/>
        <charset val="128"/>
      </rPr>
      <t>〃</t>
    </r>
  </si>
  <si>
    <r>
      <rPr>
        <sz val="11"/>
        <color theme="1"/>
        <rFont val="ＭＳ 明朝"/>
        <family val="1"/>
        <charset val="128"/>
      </rPr>
      <t>山形県農林水産部水産振興課内</t>
    </r>
  </si>
  <si>
    <r>
      <rPr>
        <sz val="11"/>
        <color theme="1"/>
        <rFont val="ＭＳ 明朝"/>
        <family val="1"/>
        <charset val="128"/>
      </rPr>
      <t>山形県海面利用協議会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</si>
  <si>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</si>
  <si>
    <r>
      <t>19</t>
    </r>
    <r>
      <rPr>
        <sz val="11"/>
        <color theme="1"/>
        <rFont val="ＭＳ 明朝"/>
        <family val="1"/>
        <charset val="128"/>
      </rPr>
      <t>名</t>
    </r>
  </si>
  <si>
    <r>
      <rPr>
        <sz val="11"/>
        <color theme="1"/>
        <rFont val="ＭＳ 明朝"/>
        <family val="1"/>
        <charset val="128"/>
      </rPr>
      <t>知事選任</t>
    </r>
    <r>
      <rPr>
        <sz val="11"/>
        <color theme="1"/>
        <rFont val="Century"/>
        <family val="1"/>
      </rPr>
      <t xml:space="preserve">  19</t>
    </r>
    <r>
      <rPr>
        <sz val="11"/>
        <color theme="1"/>
        <rFont val="ＭＳ 明朝"/>
        <family val="1"/>
        <charset val="128"/>
      </rPr>
      <t>名</t>
    </r>
    <phoneticPr fontId="4"/>
  </si>
  <si>
    <r>
      <rPr>
        <sz val="11"/>
        <color theme="1"/>
        <rFont val="ＭＳ 明朝"/>
        <family val="1"/>
        <charset val="128"/>
      </rPr>
      <t>規約</t>
    </r>
  </si>
  <si>
    <r>
      <t>60</t>
    </r>
    <r>
      <rPr>
        <sz val="11"/>
        <color indexed="8"/>
        <rFont val="ＭＳ 明朝"/>
        <family val="1"/>
        <charset val="128"/>
      </rPr>
      <t>歳以上</t>
    </r>
  </si>
  <si>
    <r>
      <t>40</t>
    </r>
    <r>
      <rPr>
        <sz val="11"/>
        <color indexed="8"/>
        <rFont val="ＭＳ 明朝"/>
        <family val="1"/>
        <charset val="128"/>
      </rPr>
      <t>～</t>
    </r>
    <r>
      <rPr>
        <sz val="11"/>
        <color indexed="8"/>
        <rFont val="Century"/>
        <family val="1"/>
      </rPr>
      <t>59</t>
    </r>
  </si>
  <si>
    <r>
      <t>25</t>
    </r>
    <r>
      <rPr>
        <sz val="11"/>
        <color indexed="8"/>
        <rFont val="ＭＳ 明朝"/>
        <family val="1"/>
        <charset val="128"/>
      </rPr>
      <t>～</t>
    </r>
    <r>
      <rPr>
        <sz val="11"/>
        <color indexed="8"/>
        <rFont val="Century"/>
        <family val="1"/>
      </rPr>
      <t>39</t>
    </r>
  </si>
  <si>
    <r>
      <t>15</t>
    </r>
    <r>
      <rPr>
        <sz val="11"/>
        <color indexed="8"/>
        <rFont val="ＭＳ 明朝"/>
        <family val="1"/>
        <charset val="128"/>
      </rPr>
      <t>～</t>
    </r>
    <r>
      <rPr>
        <sz val="11"/>
        <color indexed="8"/>
        <rFont val="Century"/>
        <family val="1"/>
      </rPr>
      <t>24</t>
    </r>
  </si>
  <si>
    <r>
      <rPr>
        <sz val="11"/>
        <color indexed="8"/>
        <rFont val="ＭＳ 明朝"/>
        <family val="1"/>
        <charset val="128"/>
      </rPr>
      <t>小計</t>
    </r>
  </si>
  <si>
    <r>
      <rPr>
        <sz val="11"/>
        <color indexed="8"/>
        <rFont val="ＭＳ 明朝"/>
        <family val="1"/>
        <charset val="128"/>
      </rPr>
      <t>女</t>
    </r>
  </si>
  <si>
    <r>
      <rPr>
        <sz val="11"/>
        <color indexed="8"/>
        <rFont val="ＭＳ 明朝"/>
        <family val="1"/>
        <charset val="128"/>
      </rPr>
      <t>男</t>
    </r>
  </si>
  <si>
    <r>
      <rPr>
        <sz val="11"/>
        <color indexed="8"/>
        <rFont val="ＭＳ 明朝"/>
        <family val="1"/>
        <charset val="128"/>
      </rPr>
      <t>男</t>
    </r>
    <r>
      <rPr>
        <sz val="11"/>
        <color indexed="8"/>
        <rFont val="Century"/>
        <family val="1"/>
      </rPr>
      <t xml:space="preserve"> </t>
    </r>
    <r>
      <rPr>
        <sz val="11"/>
        <color indexed="8"/>
        <rFont val="ＭＳ 明朝"/>
        <family val="1"/>
        <charset val="128"/>
      </rPr>
      <t>女</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齢</t>
    </r>
    <r>
      <rPr>
        <sz val="11"/>
        <color indexed="8"/>
        <rFont val="Century"/>
        <family val="1"/>
      </rPr>
      <t xml:space="preserve"> </t>
    </r>
    <r>
      <rPr>
        <sz val="11"/>
        <color indexed="8"/>
        <rFont val="ＭＳ 明朝"/>
        <family val="1"/>
        <charset val="128"/>
      </rPr>
      <t>別</t>
    </r>
  </si>
  <si>
    <r>
      <rPr>
        <sz val="11"/>
        <color indexed="8"/>
        <rFont val="ＭＳ 明朝"/>
        <family val="1"/>
        <charset val="128"/>
      </rPr>
      <t>計</t>
    </r>
  </si>
  <si>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</si>
  <si>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2"/>
        <color indexed="8"/>
        <rFont val="ＭＳ 明朝"/>
        <family val="1"/>
        <charset val="128"/>
      </rPr>
      <t>７　海面漁業就業者数</t>
    </r>
  </si>
  <si>
    <t>―</t>
  </si>
  <si>
    <r>
      <rPr>
        <sz val="11"/>
        <color indexed="8"/>
        <rFont val="ＭＳ 明朝"/>
        <family val="1"/>
        <charset val="128"/>
      </rPr>
      <t>念珠関</t>
    </r>
  </si>
  <si>
    <r>
      <rPr>
        <sz val="11"/>
        <color indexed="8"/>
        <rFont val="ＭＳ 明朝"/>
        <family val="1"/>
        <charset val="128"/>
      </rPr>
      <t>温海</t>
    </r>
  </si>
  <si>
    <r>
      <rPr>
        <sz val="11"/>
        <color indexed="8"/>
        <rFont val="ＭＳ 明朝"/>
        <family val="1"/>
        <charset val="128"/>
      </rPr>
      <t>豊浦</t>
    </r>
  </si>
  <si>
    <r>
      <rPr>
        <sz val="11"/>
        <color indexed="8"/>
        <rFont val="ＭＳ 明朝"/>
        <family val="1"/>
        <charset val="128"/>
      </rPr>
      <t>由良</t>
    </r>
  </si>
  <si>
    <r>
      <rPr>
        <sz val="11"/>
        <color indexed="8"/>
        <rFont val="ＭＳ 明朝"/>
        <family val="1"/>
        <charset val="128"/>
      </rPr>
      <t>加茂</t>
    </r>
  </si>
  <si>
    <r>
      <rPr>
        <sz val="11"/>
        <color indexed="8"/>
        <rFont val="ＭＳ 明朝"/>
        <family val="1"/>
        <charset val="128"/>
      </rPr>
      <t>飛島</t>
    </r>
  </si>
  <si>
    <r>
      <rPr>
        <sz val="11"/>
        <color indexed="8"/>
        <rFont val="ＭＳ 明朝"/>
        <family val="1"/>
        <charset val="128"/>
      </rPr>
      <t>遊佐</t>
    </r>
  </si>
  <si>
    <r>
      <rPr>
        <sz val="11"/>
        <color indexed="8"/>
        <rFont val="ＭＳ 明朝"/>
        <family val="1"/>
        <charset val="128"/>
      </rPr>
      <t>地区別経営体数</t>
    </r>
  </si>
  <si>
    <r>
      <t>200</t>
    </r>
    <r>
      <rPr>
        <sz val="11"/>
        <color indexed="8"/>
        <rFont val="ＭＳ 明朝"/>
        <family val="1"/>
        <charset val="128"/>
      </rPr>
      <t>～</t>
    </r>
  </si>
  <si>
    <r>
      <t>100</t>
    </r>
    <r>
      <rPr>
        <sz val="11"/>
        <color indexed="8"/>
        <rFont val="ＭＳ 明朝"/>
        <family val="1"/>
        <charset val="128"/>
      </rPr>
      <t>～</t>
    </r>
    <r>
      <rPr>
        <sz val="11"/>
        <color indexed="8"/>
        <rFont val="Century"/>
        <family val="1"/>
      </rPr>
      <t>200</t>
    </r>
  </si>
  <si>
    <r>
      <t>50</t>
    </r>
    <r>
      <rPr>
        <sz val="11"/>
        <color indexed="8"/>
        <rFont val="ＭＳ 明朝"/>
        <family val="1"/>
        <charset val="128"/>
      </rPr>
      <t>～</t>
    </r>
    <r>
      <rPr>
        <sz val="11"/>
        <color indexed="8"/>
        <rFont val="Century"/>
        <family val="1"/>
      </rPr>
      <t>100</t>
    </r>
  </si>
  <si>
    <r>
      <t>30</t>
    </r>
    <r>
      <rPr>
        <sz val="11"/>
        <color indexed="8"/>
        <rFont val="ＭＳ 明朝"/>
        <family val="1"/>
        <charset val="128"/>
      </rPr>
      <t>～</t>
    </r>
    <r>
      <rPr>
        <sz val="11"/>
        <color indexed="8"/>
        <rFont val="Century"/>
        <family val="1"/>
      </rPr>
      <t>50</t>
    </r>
  </si>
  <si>
    <r>
      <t>20</t>
    </r>
    <r>
      <rPr>
        <sz val="11"/>
        <color indexed="8"/>
        <rFont val="ＭＳ 明朝"/>
        <family val="1"/>
        <charset val="128"/>
      </rPr>
      <t>～</t>
    </r>
    <r>
      <rPr>
        <sz val="11"/>
        <color indexed="8"/>
        <rFont val="Century"/>
        <family val="1"/>
      </rPr>
      <t>30</t>
    </r>
  </si>
  <si>
    <r>
      <t>10</t>
    </r>
    <r>
      <rPr>
        <sz val="11"/>
        <color indexed="8"/>
        <rFont val="ＭＳ 明朝"/>
        <family val="1"/>
        <charset val="128"/>
      </rPr>
      <t>～</t>
    </r>
    <r>
      <rPr>
        <sz val="11"/>
        <color indexed="8"/>
        <rFont val="Century"/>
        <family val="1"/>
      </rPr>
      <t>20</t>
    </r>
  </si>
  <si>
    <r>
      <t>5</t>
    </r>
    <r>
      <rPr>
        <sz val="11"/>
        <color indexed="8"/>
        <rFont val="ＭＳ 明朝"/>
        <family val="1"/>
        <charset val="128"/>
      </rPr>
      <t>～</t>
    </r>
    <r>
      <rPr>
        <sz val="11"/>
        <color indexed="8"/>
        <rFont val="Century"/>
        <family val="1"/>
      </rPr>
      <t>10</t>
    </r>
  </si>
  <si>
    <r>
      <t>3</t>
    </r>
    <r>
      <rPr>
        <sz val="11"/>
        <color indexed="8"/>
        <rFont val="ＭＳ 明朝"/>
        <family val="1"/>
        <charset val="128"/>
      </rPr>
      <t>～</t>
    </r>
    <r>
      <rPr>
        <sz val="11"/>
        <color indexed="8"/>
        <rFont val="Century"/>
        <family val="1"/>
      </rPr>
      <t>5</t>
    </r>
  </si>
  <si>
    <r>
      <t>1</t>
    </r>
    <r>
      <rPr>
        <sz val="11"/>
        <color indexed="8"/>
        <rFont val="ＭＳ 明朝"/>
        <family val="1"/>
        <charset val="128"/>
      </rPr>
      <t>～</t>
    </r>
    <r>
      <rPr>
        <sz val="11"/>
        <color indexed="8"/>
        <rFont val="Century"/>
        <family val="1"/>
      </rPr>
      <t>3</t>
    </r>
  </si>
  <si>
    <r>
      <t>1t</t>
    </r>
    <r>
      <rPr>
        <sz val="11"/>
        <color indexed="8"/>
        <rFont val="ＭＳ 明朝"/>
        <family val="1"/>
        <charset val="128"/>
      </rPr>
      <t>未満</t>
    </r>
  </si>
  <si>
    <r>
      <rPr>
        <sz val="11"/>
        <color indexed="8"/>
        <rFont val="ＭＳ 明朝"/>
        <family val="1"/>
        <charset val="128"/>
      </rPr>
      <t>海面養殖</t>
    </r>
  </si>
  <si>
    <r>
      <rPr>
        <sz val="11"/>
        <color indexed="8"/>
        <rFont val="ＭＳ 明朝"/>
        <family val="1"/>
        <charset val="128"/>
      </rPr>
      <t>小型定置</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</si>
  <si>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</si>
  <si>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r>
      <rPr>
        <sz val="11"/>
        <color indexed="8"/>
        <rFont val="ＭＳ 明朝"/>
        <family val="1"/>
        <charset val="128"/>
      </rPr>
      <t>無動力</t>
    </r>
  </si>
  <si>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</si>
  <si>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漁業地区専兼別</t>
    </r>
  </si>
  <si>
    <r>
      <rPr>
        <sz val="11"/>
        <color indexed="8"/>
        <rFont val="ＭＳ 明朝"/>
        <family val="1"/>
        <charset val="128"/>
      </rPr>
      <t>平成</t>
    </r>
    <r>
      <rPr>
        <sz val="11"/>
        <color indexed="8"/>
        <rFont val="Century"/>
        <family val="1"/>
      </rPr>
      <t>25</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4"/>
  </si>
  <si>
    <r>
      <rPr>
        <sz val="12"/>
        <color indexed="8"/>
        <rFont val="ＭＳ 明朝"/>
        <family val="1"/>
        <charset val="128"/>
      </rPr>
      <t>６　漁業経営体数</t>
    </r>
    <phoneticPr fontId="14"/>
  </si>
  <si>
    <r>
      <rPr>
        <sz val="12"/>
        <rFont val="ＭＳ 明朝"/>
        <family val="1"/>
        <charset val="128"/>
      </rPr>
      <t>８　漁　船　勢　力</t>
    </r>
  </si>
  <si>
    <r>
      <t>&lt;</t>
    </r>
    <r>
      <rPr>
        <sz val="11"/>
        <rFont val="ＭＳ 明朝"/>
        <family val="1"/>
        <charset val="128"/>
      </rPr>
      <t>隻数</t>
    </r>
    <r>
      <rPr>
        <sz val="11"/>
        <rFont val="Century"/>
        <family val="1"/>
      </rPr>
      <t>&gt;</t>
    </r>
  </si>
  <si>
    <r>
      <t>&lt;</t>
    </r>
    <r>
      <rPr>
        <sz val="11"/>
        <rFont val="ＭＳ 明朝"/>
        <family val="1"/>
        <charset val="128"/>
      </rPr>
      <t>ﾄﾝ数､馬力数</t>
    </r>
    <r>
      <rPr>
        <sz val="11"/>
        <rFont val="Century"/>
        <family val="1"/>
      </rPr>
      <t>&gt;</t>
    </r>
  </si>
  <si>
    <r>
      <rPr>
        <sz val="11"/>
        <rFont val="ＭＳ 明朝"/>
        <family val="1"/>
        <charset val="128"/>
      </rPr>
      <t>船質</t>
    </r>
  </si>
  <si>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</si>
  <si>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</si>
  <si>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</si>
  <si>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</si>
  <si>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ﾄﾝ
未満</t>
    </r>
  </si>
  <si>
    <t>1~2.9</t>
  </si>
  <si>
    <t>3~4.9</t>
  </si>
  <si>
    <r>
      <t>5</t>
    </r>
    <r>
      <rPr>
        <sz val="11"/>
        <rFont val="ＭＳ 明朝"/>
        <family val="1"/>
        <charset val="128"/>
      </rPr>
      <t>ﾄﾝ
未満計</t>
    </r>
    <phoneticPr fontId="14"/>
  </si>
  <si>
    <t>5~9</t>
  </si>
  <si>
    <t>10~19</t>
  </si>
  <si>
    <t>20~29</t>
  </si>
  <si>
    <t>30~49</t>
  </si>
  <si>
    <t>50~99</t>
  </si>
  <si>
    <t>100~199</t>
  </si>
  <si>
    <r>
      <t>200</t>
    </r>
    <r>
      <rPr>
        <sz val="11"/>
        <rFont val="ＭＳ 明朝"/>
        <family val="1"/>
        <charset val="128"/>
      </rPr>
      <t>ﾄﾝ
以上</t>
    </r>
  </si>
  <si>
    <r>
      <t>5</t>
    </r>
    <r>
      <rPr>
        <sz val="11"/>
        <rFont val="ＭＳ 明朝"/>
        <family val="1"/>
        <charset val="128"/>
      </rPr>
      <t>ﾄﾝ
以上計</t>
    </r>
  </si>
  <si>
    <r>
      <rPr>
        <sz val="11"/>
        <rFont val="ＭＳ 明朝"/>
        <family val="1"/>
        <charset val="128"/>
      </rPr>
      <t>計</t>
    </r>
  </si>
  <si>
    <r>
      <rPr>
        <sz val="11"/>
        <rFont val="ＭＳ 明朝"/>
        <family val="1"/>
        <charset val="128"/>
      </rPr>
      <t>動力</t>
    </r>
  </si>
  <si>
    <r>
      <rPr>
        <sz val="11"/>
        <rFont val="ＭＳ 明朝"/>
        <family val="1"/>
        <charset val="128"/>
      </rPr>
      <t>木</t>
    </r>
  </si>
  <si>
    <r>
      <rPr>
        <sz val="11"/>
        <rFont val="ＭＳ 明朝"/>
        <family val="1"/>
        <charset val="128"/>
      </rPr>
      <t>隻</t>
    </r>
    <r>
      <rPr>
        <sz val="11"/>
        <rFont val="Century"/>
        <family val="1"/>
      </rPr>
      <t xml:space="preserve"> </t>
    </r>
    <r>
      <rPr>
        <sz val="11"/>
        <rFont val="ＭＳ 明朝"/>
        <family val="1"/>
        <charset val="128"/>
      </rPr>
      <t>数</t>
    </r>
  </si>
  <si>
    <r>
      <rPr>
        <sz val="11"/>
        <rFont val="ＭＳ 明朝"/>
        <family val="1"/>
        <charset val="128"/>
      </rPr>
      <t>ﾄﾝ数</t>
    </r>
  </si>
  <si>
    <r>
      <rPr>
        <sz val="11"/>
        <rFont val="ＭＳ 明朝"/>
        <family val="1"/>
        <charset val="128"/>
      </rPr>
      <t>馬力数</t>
    </r>
  </si>
  <si>
    <r>
      <rPr>
        <sz val="11"/>
        <rFont val="ＭＳ 明朝"/>
        <family val="1"/>
        <charset val="128"/>
      </rPr>
      <t>鋼</t>
    </r>
  </si>
  <si>
    <t>FRP</t>
  </si>
  <si>
    <r>
      <rPr>
        <sz val="12"/>
        <rFont val="ＭＳ 明朝"/>
        <family val="1"/>
        <charset val="128"/>
      </rPr>
      <t>　</t>
    </r>
    <r>
      <rPr>
        <sz val="12"/>
        <rFont val="Century"/>
        <family val="1"/>
      </rPr>
      <t>9</t>
    </r>
    <r>
      <rPr>
        <sz val="12"/>
        <rFont val="ＭＳ 明朝"/>
        <family val="1"/>
        <charset val="128"/>
      </rPr>
      <t>　</t>
    </r>
    <r>
      <rPr>
        <sz val="12"/>
        <rFont val="Century"/>
        <family val="1"/>
      </rPr>
      <t xml:space="preserve"> </t>
    </r>
    <r>
      <rPr>
        <sz val="12"/>
        <rFont val="ＭＳ 明朝"/>
        <family val="1"/>
        <charset val="128"/>
      </rPr>
      <t>生</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高</t>
    </r>
    <phoneticPr fontId="14"/>
  </si>
  <si>
    <r>
      <rPr>
        <sz val="12"/>
        <rFont val="ＭＳ 明朝"/>
        <family val="1"/>
        <charset val="128"/>
      </rPr>
      <t>　ア　魚種別漁獲量</t>
    </r>
    <r>
      <rPr>
        <sz val="12"/>
        <rFont val="Century"/>
        <family val="1"/>
      </rPr>
      <t xml:space="preserve"> </t>
    </r>
    <phoneticPr fontId="14"/>
  </si>
  <si>
    <r>
      <t xml:space="preserve">1  </t>
    </r>
    <r>
      <rPr>
        <sz val="11"/>
        <color indexed="8"/>
        <rFont val="ＭＳ 明朝"/>
        <family val="1"/>
        <charset val="128"/>
      </rPr>
      <t>月</t>
    </r>
    <phoneticPr fontId="14"/>
  </si>
  <si>
    <r>
      <t xml:space="preserve">2  </t>
    </r>
    <r>
      <rPr>
        <sz val="11"/>
        <color indexed="8"/>
        <rFont val="ＭＳ 明朝"/>
        <family val="1"/>
        <charset val="128"/>
      </rPr>
      <t>月</t>
    </r>
    <phoneticPr fontId="14"/>
  </si>
  <si>
    <r>
      <t xml:space="preserve">3  </t>
    </r>
    <r>
      <rPr>
        <sz val="11"/>
        <color indexed="8"/>
        <rFont val="ＭＳ 明朝"/>
        <family val="1"/>
        <charset val="128"/>
      </rPr>
      <t>月</t>
    </r>
    <phoneticPr fontId="14"/>
  </si>
  <si>
    <r>
      <t xml:space="preserve">4  </t>
    </r>
    <r>
      <rPr>
        <sz val="11"/>
        <color indexed="8"/>
        <rFont val="ＭＳ 明朝"/>
        <family val="1"/>
        <charset val="128"/>
      </rPr>
      <t>月</t>
    </r>
    <phoneticPr fontId="14"/>
  </si>
  <si>
    <r>
      <t xml:space="preserve">5  </t>
    </r>
    <r>
      <rPr>
        <sz val="11"/>
        <color indexed="8"/>
        <rFont val="ＭＳ 明朝"/>
        <family val="1"/>
        <charset val="128"/>
      </rPr>
      <t>月</t>
    </r>
    <phoneticPr fontId="14"/>
  </si>
  <si>
    <r>
      <t xml:space="preserve">6  </t>
    </r>
    <r>
      <rPr>
        <sz val="11"/>
        <color indexed="8"/>
        <rFont val="ＭＳ 明朝"/>
        <family val="1"/>
        <charset val="128"/>
      </rPr>
      <t>月</t>
    </r>
    <phoneticPr fontId="14"/>
  </si>
  <si>
    <r>
      <t xml:space="preserve">7  </t>
    </r>
    <r>
      <rPr>
        <sz val="11"/>
        <color indexed="8"/>
        <rFont val="ＭＳ 明朝"/>
        <family val="1"/>
        <charset val="128"/>
      </rPr>
      <t>月</t>
    </r>
    <phoneticPr fontId="14"/>
  </si>
  <si>
    <r>
      <t xml:space="preserve">8  </t>
    </r>
    <r>
      <rPr>
        <sz val="11"/>
        <color indexed="8"/>
        <rFont val="ＭＳ 明朝"/>
        <family val="1"/>
        <charset val="128"/>
      </rPr>
      <t>月</t>
    </r>
    <phoneticPr fontId="14"/>
  </si>
  <si>
    <r>
      <t xml:space="preserve">9  </t>
    </r>
    <r>
      <rPr>
        <sz val="11"/>
        <color indexed="8"/>
        <rFont val="ＭＳ 明朝"/>
        <family val="1"/>
        <charset val="128"/>
      </rPr>
      <t>月</t>
    </r>
    <phoneticPr fontId="14"/>
  </si>
  <si>
    <r>
      <t xml:space="preserve">10  </t>
    </r>
    <r>
      <rPr>
        <sz val="11"/>
        <color indexed="8"/>
        <rFont val="ＭＳ 明朝"/>
        <family val="1"/>
        <charset val="128"/>
      </rPr>
      <t>月</t>
    </r>
    <phoneticPr fontId="14"/>
  </si>
  <si>
    <r>
      <t xml:space="preserve">11  </t>
    </r>
    <r>
      <rPr>
        <sz val="11"/>
        <color indexed="8"/>
        <rFont val="ＭＳ 明朝"/>
        <family val="1"/>
        <charset val="128"/>
      </rPr>
      <t>月</t>
    </r>
    <phoneticPr fontId="14"/>
  </si>
  <si>
    <r>
      <t xml:space="preserve">12  </t>
    </r>
    <r>
      <rPr>
        <sz val="11"/>
        <color indexed="8"/>
        <rFont val="ＭＳ 明朝"/>
        <family val="1"/>
        <charset val="128"/>
      </rPr>
      <t>月</t>
    </r>
    <phoneticPr fontId="14"/>
  </si>
  <si>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</si>
  <si>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前年比</t>
    </r>
  </si>
  <si>
    <t>1</t>
  </si>
  <si>
    <r>
      <rPr>
        <sz val="11"/>
        <color indexed="8"/>
        <rFont val="ＭＳ 明朝"/>
        <family val="1"/>
        <charset val="128"/>
      </rPr>
      <t>さけ</t>
    </r>
  </si>
  <si>
    <t>2</t>
  </si>
  <si>
    <r>
      <rPr>
        <sz val="11"/>
        <color indexed="8"/>
        <rFont val="ＭＳ 明朝"/>
        <family val="1"/>
        <charset val="128"/>
      </rPr>
      <t>ます</t>
    </r>
  </si>
  <si>
    <t>3</t>
  </si>
  <si>
    <r>
      <rPr>
        <sz val="11"/>
        <color indexed="8"/>
        <rFont val="ＭＳ 明朝"/>
        <family val="1"/>
        <charset val="128"/>
      </rPr>
      <t>たい類</t>
    </r>
  </si>
  <si>
    <t>4</t>
  </si>
  <si>
    <r>
      <rPr>
        <sz val="11"/>
        <color indexed="8"/>
        <rFont val="ＭＳ 明朝"/>
        <family val="1"/>
        <charset val="128"/>
      </rPr>
      <t>まがれい</t>
    </r>
  </si>
  <si>
    <t>5</t>
  </si>
  <si>
    <r>
      <rPr>
        <sz val="11"/>
        <color indexed="8"/>
        <rFont val="ＭＳ 明朝"/>
        <family val="1"/>
        <charset val="128"/>
      </rPr>
      <t>その他のかれい類</t>
    </r>
  </si>
  <si>
    <t>6</t>
  </si>
  <si>
    <r>
      <rPr>
        <sz val="11"/>
        <color indexed="8"/>
        <rFont val="ＭＳ 明朝"/>
        <family val="1"/>
        <charset val="128"/>
      </rPr>
      <t>ひらめ</t>
    </r>
  </si>
  <si>
    <t>7</t>
  </si>
  <si>
    <r>
      <rPr>
        <sz val="11"/>
        <color indexed="8"/>
        <rFont val="ＭＳ 明朝"/>
        <family val="1"/>
        <charset val="128"/>
      </rPr>
      <t>にぎす</t>
    </r>
  </si>
  <si>
    <t>8</t>
  </si>
  <si>
    <r>
      <rPr>
        <sz val="11"/>
        <color indexed="8"/>
        <rFont val="ＭＳ 明朝"/>
        <family val="1"/>
        <charset val="128"/>
      </rPr>
      <t>たら</t>
    </r>
  </si>
  <si>
    <t>9</t>
  </si>
  <si>
    <r>
      <rPr>
        <sz val="11"/>
        <color indexed="8"/>
        <rFont val="ＭＳ 明朝"/>
        <family val="1"/>
        <charset val="128"/>
      </rPr>
      <t>すけとうだら</t>
    </r>
  </si>
  <si>
    <t>10</t>
  </si>
  <si>
    <r>
      <rPr>
        <sz val="11"/>
        <color indexed="8"/>
        <rFont val="ＭＳ 明朝"/>
        <family val="1"/>
        <charset val="128"/>
      </rPr>
      <t>ほっけ</t>
    </r>
  </si>
  <si>
    <t>11</t>
  </si>
  <si>
    <r>
      <rPr>
        <sz val="11"/>
        <color indexed="8"/>
        <rFont val="ＭＳ 明朝"/>
        <family val="1"/>
        <charset val="128"/>
      </rPr>
      <t>さめ</t>
    </r>
  </si>
  <si>
    <t>12</t>
  </si>
  <si>
    <r>
      <rPr>
        <sz val="11"/>
        <color indexed="8"/>
        <rFont val="ＭＳ 明朝"/>
        <family val="1"/>
        <charset val="128"/>
      </rPr>
      <t>はたはた</t>
    </r>
  </si>
  <si>
    <t>13</t>
  </si>
  <si>
    <r>
      <rPr>
        <sz val="11"/>
        <color indexed="8"/>
        <rFont val="ＭＳ 明朝"/>
        <family val="1"/>
        <charset val="128"/>
      </rPr>
      <t>あんこう</t>
    </r>
  </si>
  <si>
    <t>14</t>
  </si>
  <si>
    <r>
      <rPr>
        <sz val="11"/>
        <color indexed="8"/>
        <rFont val="ＭＳ 明朝"/>
        <family val="1"/>
        <charset val="128"/>
      </rPr>
      <t>いわし</t>
    </r>
  </si>
  <si>
    <t>15</t>
  </si>
  <si>
    <r>
      <rPr>
        <sz val="11"/>
        <color indexed="8"/>
        <rFont val="ＭＳ 明朝"/>
        <family val="1"/>
        <charset val="128"/>
      </rPr>
      <t>ぶり･いなだ</t>
    </r>
  </si>
  <si>
    <t>16</t>
  </si>
  <si>
    <r>
      <rPr>
        <sz val="11"/>
        <color indexed="8"/>
        <rFont val="ＭＳ 明朝"/>
        <family val="1"/>
        <charset val="128"/>
      </rPr>
      <t>めばる類</t>
    </r>
  </si>
  <si>
    <t>17</t>
  </si>
  <si>
    <r>
      <rPr>
        <sz val="11"/>
        <color indexed="8"/>
        <rFont val="ＭＳ 明朝"/>
        <family val="1"/>
        <charset val="128"/>
      </rPr>
      <t>きす</t>
    </r>
  </si>
  <si>
    <t>18</t>
    <phoneticPr fontId="14"/>
  </si>
  <si>
    <r>
      <rPr>
        <sz val="11"/>
        <color indexed="8"/>
        <rFont val="ＭＳ 明朝"/>
        <family val="1"/>
        <charset val="128"/>
      </rPr>
      <t>かながしら</t>
    </r>
  </si>
  <si>
    <t>19</t>
  </si>
  <si>
    <r>
      <rPr>
        <sz val="11"/>
        <color indexed="8"/>
        <rFont val="ＭＳ 明朝"/>
        <family val="1"/>
        <charset val="128"/>
      </rPr>
      <t>あじ</t>
    </r>
  </si>
  <si>
    <t>20</t>
  </si>
  <si>
    <r>
      <rPr>
        <sz val="11"/>
        <color indexed="8"/>
        <rFont val="ＭＳ 明朝"/>
        <family val="1"/>
        <charset val="128"/>
      </rPr>
      <t>まぐろ類</t>
    </r>
  </si>
  <si>
    <t>21</t>
  </si>
  <si>
    <r>
      <rPr>
        <sz val="11"/>
        <color indexed="8"/>
        <rFont val="ＭＳ 明朝"/>
        <family val="1"/>
        <charset val="128"/>
      </rPr>
      <t>さわら</t>
    </r>
  </si>
  <si>
    <t>22</t>
  </si>
  <si>
    <r>
      <rPr>
        <sz val="11"/>
        <color indexed="8"/>
        <rFont val="ＭＳ 明朝"/>
        <family val="1"/>
        <charset val="128"/>
      </rPr>
      <t>その他の魚類</t>
    </r>
  </si>
  <si>
    <t>23</t>
  </si>
  <si>
    <r>
      <rPr>
        <sz val="11"/>
        <color indexed="8"/>
        <rFont val="ＭＳ 明朝"/>
        <family val="1"/>
        <charset val="128"/>
      </rPr>
      <t>するめいか</t>
    </r>
  </si>
  <si>
    <t>24</t>
  </si>
  <si>
    <r>
      <rPr>
        <sz val="11"/>
        <color indexed="8"/>
        <rFont val="ＭＳ 明朝"/>
        <family val="1"/>
        <charset val="128"/>
      </rPr>
      <t>やりいか</t>
    </r>
  </si>
  <si>
    <t>25</t>
  </si>
  <si>
    <r>
      <rPr>
        <sz val="11"/>
        <color indexed="8"/>
        <rFont val="ＭＳ 明朝"/>
        <family val="1"/>
        <charset val="128"/>
      </rPr>
      <t>その他のいか類</t>
    </r>
  </si>
  <si>
    <t>26</t>
  </si>
  <si>
    <r>
      <rPr>
        <sz val="11"/>
        <color indexed="8"/>
        <rFont val="ＭＳ 明朝"/>
        <family val="1"/>
        <charset val="128"/>
      </rPr>
      <t>くるまえび</t>
    </r>
  </si>
  <si>
    <t>27</t>
  </si>
  <si>
    <r>
      <rPr>
        <sz val="11"/>
        <color indexed="8"/>
        <rFont val="ＭＳ 明朝"/>
        <family val="1"/>
        <charset val="128"/>
      </rPr>
      <t>ほっこくあかえび</t>
    </r>
  </si>
  <si>
    <t>28</t>
  </si>
  <si>
    <r>
      <rPr>
        <sz val="11"/>
        <color indexed="8"/>
        <rFont val="ＭＳ 明朝"/>
        <family val="1"/>
        <charset val="128"/>
      </rPr>
      <t>その他のえび</t>
    </r>
  </si>
  <si>
    <t>29</t>
  </si>
  <si>
    <r>
      <rPr>
        <sz val="11"/>
        <color indexed="8"/>
        <rFont val="ＭＳ 明朝"/>
        <family val="1"/>
        <charset val="128"/>
      </rPr>
      <t>ずわいがに</t>
    </r>
  </si>
  <si>
    <t>30</t>
  </si>
  <si>
    <r>
      <rPr>
        <sz val="11"/>
        <color indexed="8"/>
        <rFont val="ＭＳ 明朝"/>
        <family val="1"/>
        <charset val="128"/>
      </rPr>
      <t>べにずわい</t>
    </r>
  </si>
  <si>
    <t>31</t>
  </si>
  <si>
    <r>
      <rPr>
        <sz val="11"/>
        <color indexed="8"/>
        <rFont val="ＭＳ 明朝"/>
        <family val="1"/>
        <charset val="128"/>
      </rPr>
      <t>がざみ</t>
    </r>
  </si>
  <si>
    <t>32</t>
  </si>
  <si>
    <r>
      <rPr>
        <sz val="11"/>
        <color indexed="8"/>
        <rFont val="ＭＳ 明朝"/>
        <family val="1"/>
        <charset val="128"/>
      </rPr>
      <t>その他の水産動物</t>
    </r>
  </si>
  <si>
    <t>33</t>
  </si>
  <si>
    <r>
      <rPr>
        <sz val="11"/>
        <color indexed="8"/>
        <rFont val="ＭＳ 明朝"/>
        <family val="1"/>
        <charset val="128"/>
      </rPr>
      <t>あわび</t>
    </r>
  </si>
  <si>
    <t>34</t>
  </si>
  <si>
    <r>
      <rPr>
        <sz val="11"/>
        <color indexed="8"/>
        <rFont val="ＭＳ 明朝"/>
        <family val="1"/>
        <charset val="128"/>
      </rPr>
      <t>さざえ</t>
    </r>
  </si>
  <si>
    <t>35</t>
  </si>
  <si>
    <r>
      <rPr>
        <sz val="11"/>
        <color indexed="8"/>
        <rFont val="ＭＳ 明朝"/>
        <family val="1"/>
        <charset val="128"/>
      </rPr>
      <t>いわがき</t>
    </r>
  </si>
  <si>
    <t>36</t>
  </si>
  <si>
    <r>
      <rPr>
        <sz val="11"/>
        <color indexed="8"/>
        <rFont val="ＭＳ 明朝"/>
        <family val="1"/>
        <charset val="128"/>
      </rPr>
      <t>こだまがい</t>
    </r>
  </si>
  <si>
    <t>37</t>
  </si>
  <si>
    <r>
      <rPr>
        <sz val="11"/>
        <color indexed="8"/>
        <rFont val="ＭＳ 明朝"/>
        <family val="1"/>
        <charset val="128"/>
      </rPr>
      <t>その他の貝類</t>
    </r>
  </si>
  <si>
    <t>38</t>
  </si>
  <si>
    <r>
      <rPr>
        <sz val="11"/>
        <color indexed="8"/>
        <rFont val="ＭＳ 明朝"/>
        <family val="1"/>
        <charset val="128"/>
      </rPr>
      <t>わかめ</t>
    </r>
  </si>
  <si>
    <t>39</t>
  </si>
  <si>
    <r>
      <rPr>
        <sz val="11"/>
        <color indexed="8"/>
        <rFont val="ＭＳ 明朝"/>
        <family val="1"/>
        <charset val="128"/>
      </rPr>
      <t>のり</t>
    </r>
  </si>
  <si>
    <t>40</t>
  </si>
  <si>
    <r>
      <rPr>
        <sz val="11"/>
        <color indexed="8"/>
        <rFont val="ＭＳ 明朝"/>
        <family val="1"/>
        <charset val="128"/>
      </rPr>
      <t>その他の藻類</t>
    </r>
  </si>
  <si>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</si>
  <si>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比</t>
    </r>
  </si>
  <si>
    <r>
      <rPr>
        <sz val="12"/>
        <color indexed="8"/>
        <rFont val="ＭＳ 明朝"/>
        <family val="1"/>
        <charset val="128"/>
      </rPr>
      <t>イ　魚種別生産額</t>
    </r>
  </si>
  <si>
    <r>
      <t xml:space="preserve">1  </t>
    </r>
    <r>
      <rPr>
        <sz val="11"/>
        <color indexed="8"/>
        <rFont val="ＭＳ 明朝"/>
        <family val="1"/>
        <charset val="128"/>
      </rPr>
      <t>月</t>
    </r>
  </si>
  <si>
    <r>
      <t xml:space="preserve">2  </t>
    </r>
    <r>
      <rPr>
        <sz val="11"/>
        <color indexed="8"/>
        <rFont val="ＭＳ 明朝"/>
        <family val="1"/>
        <charset val="128"/>
      </rPr>
      <t>月</t>
    </r>
  </si>
  <si>
    <r>
      <t xml:space="preserve">3  </t>
    </r>
    <r>
      <rPr>
        <sz val="11"/>
        <color indexed="8"/>
        <rFont val="ＭＳ 明朝"/>
        <family val="1"/>
        <charset val="128"/>
      </rPr>
      <t>月</t>
    </r>
  </si>
  <si>
    <r>
      <t xml:space="preserve">4  </t>
    </r>
    <r>
      <rPr>
        <sz val="11"/>
        <color indexed="8"/>
        <rFont val="ＭＳ 明朝"/>
        <family val="1"/>
        <charset val="128"/>
      </rPr>
      <t>月</t>
    </r>
  </si>
  <si>
    <r>
      <t xml:space="preserve">5  </t>
    </r>
    <r>
      <rPr>
        <sz val="11"/>
        <color indexed="8"/>
        <rFont val="ＭＳ 明朝"/>
        <family val="1"/>
        <charset val="128"/>
      </rPr>
      <t>月</t>
    </r>
  </si>
  <si>
    <r>
      <t xml:space="preserve">6  </t>
    </r>
    <r>
      <rPr>
        <sz val="11"/>
        <color indexed="8"/>
        <rFont val="ＭＳ 明朝"/>
        <family val="1"/>
        <charset val="128"/>
      </rPr>
      <t>月</t>
    </r>
  </si>
  <si>
    <r>
      <t xml:space="preserve">7  </t>
    </r>
    <r>
      <rPr>
        <sz val="11"/>
        <color indexed="8"/>
        <rFont val="ＭＳ 明朝"/>
        <family val="1"/>
        <charset val="128"/>
      </rPr>
      <t>月</t>
    </r>
  </si>
  <si>
    <r>
      <t xml:space="preserve">8  </t>
    </r>
    <r>
      <rPr>
        <sz val="11"/>
        <color indexed="8"/>
        <rFont val="ＭＳ 明朝"/>
        <family val="1"/>
        <charset val="128"/>
      </rPr>
      <t>月</t>
    </r>
  </si>
  <si>
    <r>
      <t xml:space="preserve">9  </t>
    </r>
    <r>
      <rPr>
        <sz val="11"/>
        <color indexed="8"/>
        <rFont val="ＭＳ 明朝"/>
        <family val="1"/>
        <charset val="128"/>
      </rPr>
      <t>月</t>
    </r>
  </si>
  <si>
    <r>
      <t xml:space="preserve">10  </t>
    </r>
    <r>
      <rPr>
        <sz val="11"/>
        <color indexed="8"/>
        <rFont val="ＭＳ 明朝"/>
        <family val="1"/>
        <charset val="128"/>
      </rPr>
      <t>月</t>
    </r>
  </si>
  <si>
    <r>
      <t xml:space="preserve">11  </t>
    </r>
    <r>
      <rPr>
        <sz val="11"/>
        <color indexed="8"/>
        <rFont val="ＭＳ 明朝"/>
        <family val="1"/>
        <charset val="128"/>
      </rPr>
      <t>月</t>
    </r>
  </si>
  <si>
    <r>
      <t xml:space="preserve">12  </t>
    </r>
    <r>
      <rPr>
        <sz val="11"/>
        <color indexed="8"/>
        <rFont val="ＭＳ 明朝"/>
        <family val="1"/>
        <charset val="128"/>
      </rPr>
      <t>月</t>
    </r>
  </si>
  <si>
    <t>18</t>
  </si>
  <si>
    <t>ウ　漁業種類別漁獲量</t>
    <phoneticPr fontId="14"/>
  </si>
  <si>
    <r>
      <t xml:space="preserve">1 </t>
    </r>
    <r>
      <rPr>
        <sz val="11"/>
        <rFont val="ＭＳ 明朝"/>
        <family val="1"/>
        <charset val="128"/>
      </rPr>
      <t>月</t>
    </r>
  </si>
  <si>
    <r>
      <t xml:space="preserve">2 </t>
    </r>
    <r>
      <rPr>
        <sz val="11"/>
        <rFont val="ＭＳ 明朝"/>
        <family val="1"/>
        <charset val="128"/>
      </rPr>
      <t>月</t>
    </r>
  </si>
  <si>
    <r>
      <t xml:space="preserve">3 </t>
    </r>
    <r>
      <rPr>
        <sz val="11"/>
        <rFont val="ＭＳ 明朝"/>
        <family val="1"/>
        <charset val="128"/>
      </rPr>
      <t>月</t>
    </r>
  </si>
  <si>
    <r>
      <t xml:space="preserve">4 </t>
    </r>
    <r>
      <rPr>
        <sz val="11"/>
        <rFont val="ＭＳ 明朝"/>
        <family val="1"/>
        <charset val="128"/>
      </rPr>
      <t>月</t>
    </r>
  </si>
  <si>
    <r>
      <t xml:space="preserve">5 </t>
    </r>
    <r>
      <rPr>
        <sz val="11"/>
        <rFont val="ＭＳ 明朝"/>
        <family val="1"/>
        <charset val="128"/>
      </rPr>
      <t>月</t>
    </r>
  </si>
  <si>
    <r>
      <t xml:space="preserve">6 </t>
    </r>
    <r>
      <rPr>
        <sz val="11"/>
        <rFont val="ＭＳ 明朝"/>
        <family val="1"/>
        <charset val="128"/>
      </rPr>
      <t>月</t>
    </r>
  </si>
  <si>
    <r>
      <t xml:space="preserve">7 </t>
    </r>
    <r>
      <rPr>
        <sz val="11"/>
        <rFont val="ＭＳ 明朝"/>
        <family val="1"/>
        <charset val="128"/>
      </rPr>
      <t>月</t>
    </r>
  </si>
  <si>
    <r>
      <t xml:space="preserve">8 </t>
    </r>
    <r>
      <rPr>
        <sz val="11"/>
        <rFont val="ＭＳ 明朝"/>
        <family val="1"/>
        <charset val="128"/>
      </rPr>
      <t>月</t>
    </r>
  </si>
  <si>
    <r>
      <t xml:space="preserve">9 </t>
    </r>
    <r>
      <rPr>
        <sz val="11"/>
        <rFont val="ＭＳ 明朝"/>
        <family val="1"/>
        <charset val="128"/>
      </rPr>
      <t>月</t>
    </r>
  </si>
  <si>
    <r>
      <t xml:space="preserve">10 </t>
    </r>
    <r>
      <rPr>
        <sz val="11"/>
        <rFont val="ＭＳ 明朝"/>
        <family val="1"/>
        <charset val="128"/>
      </rPr>
      <t>月</t>
    </r>
  </si>
  <si>
    <r>
      <t xml:space="preserve">11 </t>
    </r>
    <r>
      <rPr>
        <sz val="11"/>
        <rFont val="ＭＳ 明朝"/>
        <family val="1"/>
        <charset val="128"/>
      </rPr>
      <t>月</t>
    </r>
  </si>
  <si>
    <r>
      <t xml:space="preserve">12 </t>
    </r>
    <r>
      <rPr>
        <sz val="11"/>
        <rFont val="ＭＳ 明朝"/>
        <family val="1"/>
        <charset val="128"/>
      </rPr>
      <t>月</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</si>
  <si>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</si>
  <si>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前年比</t>
    </r>
  </si>
  <si>
    <r>
      <rPr>
        <sz val="11"/>
        <rFont val="ＭＳ 明朝"/>
        <family val="1"/>
        <charset val="128"/>
      </rPr>
      <t>底びき網漁業</t>
    </r>
  </si>
  <si>
    <r>
      <rPr>
        <sz val="11"/>
        <rFont val="ＭＳ 明朝"/>
        <family val="1"/>
        <charset val="128"/>
      </rPr>
      <t>その他の底びき網漁業</t>
    </r>
  </si>
  <si>
    <r>
      <rPr>
        <sz val="11"/>
        <rFont val="ＭＳ 明朝"/>
        <family val="1"/>
        <charset val="128"/>
      </rPr>
      <t>ごち網漁業</t>
    </r>
  </si>
  <si>
    <r>
      <rPr>
        <sz val="11"/>
        <rFont val="ＭＳ 明朝"/>
        <family val="1"/>
        <charset val="128"/>
      </rPr>
      <t>ます流し網漁業</t>
    </r>
  </si>
  <si>
    <t>―</t>
    <phoneticPr fontId="14"/>
  </si>
  <si>
    <r>
      <rPr>
        <sz val="11"/>
        <rFont val="ＭＳ 明朝"/>
        <family val="1"/>
        <charset val="128"/>
      </rPr>
      <t>その他の流し網漁業</t>
    </r>
  </si>
  <si>
    <r>
      <rPr>
        <sz val="11"/>
        <rFont val="ＭＳ 明朝"/>
        <family val="1"/>
        <charset val="128"/>
      </rPr>
      <t>さし網漁業</t>
    </r>
  </si>
  <si>
    <r>
      <rPr>
        <sz val="11"/>
        <rFont val="ＭＳ 明朝"/>
        <family val="1"/>
        <charset val="128"/>
      </rPr>
      <t>ますはえなわ漁業</t>
    </r>
  </si>
  <si>
    <r>
      <rPr>
        <sz val="11"/>
        <rFont val="ＭＳ 明朝"/>
        <family val="1"/>
        <charset val="128"/>
      </rPr>
      <t>その他のはえなわ漁業</t>
    </r>
  </si>
  <si>
    <r>
      <rPr>
        <sz val="11"/>
        <rFont val="ＭＳ 明朝"/>
        <family val="1"/>
        <charset val="128"/>
      </rPr>
      <t>いか一本釣漁業</t>
    </r>
  </si>
  <si>
    <r>
      <rPr>
        <sz val="11"/>
        <rFont val="ＭＳ 明朝"/>
        <family val="1"/>
        <charset val="128"/>
      </rPr>
      <t>その他の一本釣漁業</t>
    </r>
  </si>
  <si>
    <r>
      <rPr>
        <sz val="11"/>
        <rFont val="ＭＳ 明朝"/>
        <family val="1"/>
        <charset val="128"/>
      </rPr>
      <t>かご漁業</t>
    </r>
  </si>
  <si>
    <r>
      <rPr>
        <sz val="11"/>
        <rFont val="ＭＳ 明朝"/>
        <family val="1"/>
        <charset val="128"/>
      </rPr>
      <t>さけます定置網漁業</t>
    </r>
  </si>
  <si>
    <r>
      <rPr>
        <sz val="11"/>
        <rFont val="ＭＳ 明朝"/>
        <family val="1"/>
        <charset val="128"/>
      </rPr>
      <t>その他の定置網漁業</t>
    </r>
  </si>
  <si>
    <r>
      <rPr>
        <sz val="11"/>
        <rFont val="ＭＳ 明朝"/>
        <family val="1"/>
        <charset val="128"/>
      </rPr>
      <t>採貝藻漁業</t>
    </r>
  </si>
  <si>
    <r>
      <rPr>
        <sz val="11"/>
        <rFont val="ＭＳ 明朝"/>
        <family val="1"/>
        <charset val="128"/>
      </rPr>
      <t>その他の漁業</t>
    </r>
  </si>
  <si>
    <r>
      <rPr>
        <sz val="12"/>
        <rFont val="ＭＳ 明朝"/>
        <family val="1"/>
        <charset val="128"/>
      </rPr>
      <t>エ　漁業種類別生産額</t>
    </r>
  </si>
  <si>
    <t>酒田</t>
  </si>
  <si>
    <t>飛島</t>
  </si>
  <si>
    <t>吹浦</t>
  </si>
  <si>
    <t>加茂</t>
  </si>
  <si>
    <t>由良</t>
  </si>
  <si>
    <t>豊浦</t>
  </si>
  <si>
    <t>温海</t>
  </si>
  <si>
    <t>念珠関</t>
  </si>
  <si>
    <t>合計</t>
  </si>
  <si>
    <t>前年比</t>
  </si>
  <si>
    <t xml:space="preserve"> カ　地区別生産額</t>
  </si>
  <si>
    <t>　ア　漁業協同組合別、河川別漁獲量</t>
    <phoneticPr fontId="14"/>
  </si>
  <si>
    <r>
      <rPr>
        <sz val="11"/>
        <rFont val="ＭＳ 明朝"/>
        <family val="1"/>
        <charset val="128"/>
      </rPr>
      <t>平成</t>
    </r>
    <r>
      <rPr>
        <sz val="11"/>
        <rFont val="Century"/>
        <family val="1"/>
      </rPr>
      <t>23</t>
    </r>
    <r>
      <rPr>
        <sz val="11"/>
        <rFont val="ＭＳ 明朝"/>
        <family val="1"/>
        <charset val="128"/>
      </rPr>
      <t>年　単位：㎏</t>
    </r>
  </si>
  <si>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</si>
  <si>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</si>
  <si>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</si>
  <si>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</si>
  <si>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</si>
  <si>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</si>
  <si>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</si>
  <si>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</si>
  <si>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</si>
  <si>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</si>
  <si>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</si>
  <si>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</si>
  <si>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</si>
  <si>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</si>
  <si>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</si>
  <si>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</si>
  <si>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</si>
  <si>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</si>
  <si>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</si>
  <si>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</si>
  <si>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</si>
  <si>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</si>
  <si>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</si>
  <si>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</si>
  <si>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</si>
  <si>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</si>
  <si>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</si>
  <si>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</si>
  <si>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</si>
  <si>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</si>
  <si>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</si>
  <si>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</si>
  <si>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</si>
  <si>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</si>
  <si>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</si>
  <si>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</si>
  <si>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</si>
  <si>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泉田川その他</t>
    </r>
  </si>
  <si>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</si>
  <si>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</si>
  <si>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</si>
  <si>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</si>
  <si>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</si>
  <si>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</si>
  <si>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</si>
  <si>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</si>
  <si>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</si>
  <si>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</si>
  <si>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</si>
  <si>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</si>
  <si>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</si>
  <si>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</si>
  <si>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</si>
  <si>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</si>
  <si>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</si>
  <si>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</si>
  <si>
    <r>
      <rPr>
        <sz val="11"/>
        <rFont val="ＭＳ 明朝"/>
        <family val="1"/>
        <charset val="128"/>
      </rPr>
      <t>月光川養</t>
    </r>
  </si>
  <si>
    <r>
      <rPr>
        <sz val="11"/>
        <rFont val="ＭＳ 明朝"/>
        <family val="1"/>
        <charset val="128"/>
      </rPr>
      <t>月光川</t>
    </r>
  </si>
  <si>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</si>
  <si>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</si>
  <si>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</si>
  <si>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</si>
  <si>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</si>
  <si>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</si>
  <si>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</si>
  <si>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</si>
  <si>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r>
      <rPr>
        <sz val="11"/>
        <rFont val="ＭＳ 明朝"/>
        <family val="1"/>
        <charset val="128"/>
      </rPr>
      <t>漁協名</t>
    </r>
  </si>
  <si>
    <r>
      <rPr>
        <sz val="12"/>
        <color theme="1"/>
        <rFont val="ＭＳ 明朝"/>
        <family val="1"/>
        <charset val="128"/>
      </rPr>
      <t>１０　免許・許可漁業</t>
    </r>
  </si>
  <si>
    <r>
      <rPr>
        <sz val="10"/>
        <color theme="1"/>
        <rFont val="ＭＳ 明朝"/>
        <family val="1"/>
        <charset val="128"/>
      </rPr>
      <t>海</t>
    </r>
    <r>
      <rPr>
        <sz val="10"/>
        <color theme="1"/>
        <rFont val="Century"/>
        <family val="1"/>
      </rPr>
      <t xml:space="preserve">                  </t>
    </r>
    <r>
      <rPr>
        <sz val="10"/>
        <color theme="1"/>
        <rFont val="ＭＳ 明朝"/>
        <family val="1"/>
        <charset val="128"/>
      </rPr>
      <t>面</t>
    </r>
  </si>
  <si>
    <r>
      <rPr>
        <sz val="10"/>
        <color theme="1"/>
        <rFont val="ＭＳ 明朝"/>
        <family val="1"/>
        <charset val="128"/>
      </rPr>
      <t>内</t>
    </r>
    <r>
      <rPr>
        <sz val="10"/>
        <color theme="1"/>
        <rFont val="Century"/>
        <family val="1"/>
      </rPr>
      <t xml:space="preserve">    </t>
    </r>
    <r>
      <rPr>
        <sz val="10"/>
        <color theme="1"/>
        <rFont val="ＭＳ 明朝"/>
        <family val="1"/>
        <charset val="128"/>
      </rPr>
      <t>水</t>
    </r>
    <r>
      <rPr>
        <sz val="10"/>
        <color theme="1"/>
        <rFont val="Century"/>
        <family val="1"/>
      </rPr>
      <t xml:space="preserve">    </t>
    </r>
    <r>
      <rPr>
        <sz val="10"/>
        <color theme="1"/>
        <rFont val="ＭＳ 明朝"/>
        <family val="1"/>
        <charset val="128"/>
      </rPr>
      <t>面</t>
    </r>
  </si>
  <si>
    <r>
      <rPr>
        <sz val="10"/>
        <color theme="1"/>
        <rFont val="ＭＳ 明朝"/>
        <family val="1"/>
        <charset val="128"/>
      </rPr>
      <t>定置漁業権</t>
    </r>
  </si>
  <si>
    <r>
      <rPr>
        <sz val="10"/>
        <color theme="1"/>
        <rFont val="ＭＳ 明朝"/>
        <family val="1"/>
        <charset val="128"/>
      </rPr>
      <t>共同漁業権</t>
    </r>
  </si>
  <si>
    <r>
      <rPr>
        <sz val="10"/>
        <color theme="1"/>
        <rFont val="ＭＳ 明朝"/>
        <family val="1"/>
        <charset val="128"/>
      </rPr>
      <t>第</t>
    </r>
    <r>
      <rPr>
        <sz val="10"/>
        <color theme="1"/>
        <rFont val="Century"/>
        <family val="1"/>
      </rPr>
      <t>1</t>
    </r>
    <r>
      <rPr>
        <sz val="10"/>
        <color theme="1"/>
        <rFont val="ＭＳ 明朝"/>
        <family val="1"/>
        <charset val="128"/>
      </rPr>
      <t>種・第</t>
    </r>
    <r>
      <rPr>
        <sz val="10"/>
        <color theme="1"/>
        <rFont val="Century"/>
        <family val="1"/>
      </rPr>
      <t>2</t>
    </r>
    <r>
      <rPr>
        <sz val="10"/>
        <color theme="1"/>
        <rFont val="ＭＳ 明朝"/>
        <family val="1"/>
        <charset val="128"/>
      </rPr>
      <t>種</t>
    </r>
  </si>
  <si>
    <r>
      <rPr>
        <sz val="10"/>
        <color theme="1"/>
        <rFont val="ＭＳ 明朝"/>
        <family val="1"/>
        <charset val="128"/>
      </rPr>
      <t>第</t>
    </r>
    <r>
      <rPr>
        <sz val="10"/>
        <color theme="1"/>
        <rFont val="Century"/>
        <family val="1"/>
      </rPr>
      <t>3</t>
    </r>
    <r>
      <rPr>
        <sz val="10"/>
        <color theme="1"/>
        <rFont val="ＭＳ 明朝"/>
        <family val="1"/>
        <charset val="128"/>
      </rPr>
      <t>種共同漁業</t>
    </r>
    <phoneticPr fontId="4"/>
  </si>
  <si>
    <r>
      <rPr>
        <sz val="10"/>
        <color theme="1"/>
        <rFont val="ＭＳ 明朝"/>
        <family val="1"/>
        <charset val="128"/>
      </rPr>
      <t>第</t>
    </r>
    <r>
      <rPr>
        <sz val="10"/>
        <color theme="1"/>
        <rFont val="Century"/>
        <family val="1"/>
      </rPr>
      <t>5</t>
    </r>
    <r>
      <rPr>
        <sz val="10"/>
        <color theme="1"/>
        <rFont val="ＭＳ 明朝"/>
        <family val="1"/>
        <charset val="128"/>
      </rPr>
      <t>種共同漁業</t>
    </r>
  </si>
  <si>
    <r>
      <rPr>
        <sz val="10"/>
        <color theme="1"/>
        <rFont val="ＭＳ 明朝"/>
        <family val="1"/>
        <charset val="128"/>
      </rPr>
      <t>共</t>
    </r>
    <r>
      <rPr>
        <sz val="10"/>
        <color theme="1"/>
        <rFont val="Century"/>
        <family val="1"/>
      </rPr>
      <t xml:space="preserve">  </t>
    </r>
    <r>
      <rPr>
        <sz val="10"/>
        <color theme="1"/>
        <rFont val="ＭＳ 明朝"/>
        <family val="1"/>
        <charset val="128"/>
      </rPr>
      <t>同</t>
    </r>
    <r>
      <rPr>
        <sz val="10"/>
        <color theme="1"/>
        <rFont val="Century"/>
        <family val="1"/>
      </rPr>
      <t xml:space="preserve">  </t>
    </r>
    <r>
      <rPr>
        <sz val="10"/>
        <color theme="1"/>
        <rFont val="ＭＳ 明朝"/>
        <family val="1"/>
        <charset val="128"/>
      </rPr>
      <t>漁</t>
    </r>
    <r>
      <rPr>
        <sz val="10"/>
        <color theme="1"/>
        <rFont val="Century"/>
        <family val="1"/>
      </rPr>
      <t xml:space="preserve">  </t>
    </r>
    <r>
      <rPr>
        <sz val="10"/>
        <color theme="1"/>
        <rFont val="ＭＳ 明朝"/>
        <family val="1"/>
        <charset val="128"/>
      </rPr>
      <t>業</t>
    </r>
  </si>
  <si>
    <r>
      <rPr>
        <sz val="10"/>
        <color theme="1"/>
        <rFont val="ＭＳ 明朝"/>
        <family val="1"/>
        <charset val="128"/>
      </rPr>
      <t>対</t>
    </r>
    <r>
      <rPr>
        <sz val="10"/>
        <color theme="1"/>
        <rFont val="Century"/>
        <family val="1"/>
      </rPr>
      <t xml:space="preserve"> </t>
    </r>
    <r>
      <rPr>
        <sz val="10"/>
        <color theme="1"/>
        <rFont val="ＭＳ 明朝"/>
        <family val="1"/>
        <charset val="128"/>
      </rPr>
      <t>象</t>
    </r>
    <r>
      <rPr>
        <sz val="10"/>
        <color theme="1"/>
        <rFont val="Century"/>
        <family val="1"/>
      </rPr>
      <t xml:space="preserve"> </t>
    </r>
    <r>
      <rPr>
        <sz val="10"/>
        <color theme="1"/>
        <rFont val="ＭＳ 明朝"/>
        <family val="1"/>
        <charset val="128"/>
      </rPr>
      <t>魚</t>
    </r>
    <r>
      <rPr>
        <sz val="10"/>
        <color theme="1"/>
        <rFont val="Century"/>
        <family val="1"/>
      </rPr>
      <t xml:space="preserve"> </t>
    </r>
    <r>
      <rPr>
        <sz val="10"/>
        <color theme="1"/>
        <rFont val="ＭＳ 明朝"/>
        <family val="1"/>
        <charset val="128"/>
      </rPr>
      <t>種</t>
    </r>
  </si>
  <si>
    <r>
      <rPr>
        <sz val="10"/>
        <color theme="1"/>
        <rFont val="ＭＳ 明朝"/>
        <family val="1"/>
        <charset val="128"/>
      </rPr>
      <t>ぶ</t>
    </r>
    <r>
      <rPr>
        <sz val="10"/>
        <color theme="1"/>
        <rFont val="Century"/>
        <family val="1"/>
      </rPr>
      <t xml:space="preserve"> </t>
    </r>
    <r>
      <rPr>
        <sz val="10"/>
        <color theme="1"/>
        <rFont val="ＭＳ 明朝"/>
        <family val="1"/>
        <charset val="128"/>
      </rPr>
      <t>り</t>
    </r>
  </si>
  <si>
    <r>
      <rPr>
        <sz val="10"/>
        <color theme="1"/>
        <rFont val="ＭＳ 明朝"/>
        <family val="1"/>
        <charset val="128"/>
      </rPr>
      <t>こ</t>
    </r>
    <r>
      <rPr>
        <sz val="10"/>
        <color theme="1"/>
        <rFont val="Century"/>
        <family val="1"/>
      </rPr>
      <t xml:space="preserve"> </t>
    </r>
    <r>
      <rPr>
        <sz val="10"/>
        <color theme="1"/>
        <rFont val="ＭＳ 明朝"/>
        <family val="1"/>
        <charset val="128"/>
      </rPr>
      <t>い</t>
    </r>
  </si>
  <si>
    <r>
      <rPr>
        <sz val="10"/>
        <color theme="1"/>
        <rFont val="ＭＳ 明朝"/>
        <family val="1"/>
        <charset val="128"/>
      </rPr>
      <t>にじます</t>
    </r>
  </si>
  <si>
    <r>
      <rPr>
        <sz val="10"/>
        <color theme="1"/>
        <rFont val="ＭＳ 明朝"/>
        <family val="1"/>
        <charset val="128"/>
      </rPr>
      <t>じゅんさい</t>
    </r>
  </si>
  <si>
    <r>
      <rPr>
        <sz val="10"/>
        <color theme="1"/>
        <rFont val="ＭＳ 明朝"/>
        <family val="1"/>
        <charset val="128"/>
      </rPr>
      <t>漁業種類</t>
    </r>
  </si>
  <si>
    <r>
      <rPr>
        <sz val="10"/>
        <color theme="1"/>
        <rFont val="ＭＳ 明朝"/>
        <family val="1"/>
        <charset val="128"/>
      </rPr>
      <t>許可の有効期間</t>
    </r>
  </si>
  <si>
    <r>
      <rPr>
        <sz val="10"/>
        <color theme="1"/>
        <rFont val="ＭＳ 明朝"/>
        <family val="1"/>
        <charset val="128"/>
      </rPr>
      <t>操業期間</t>
    </r>
  </si>
  <si>
    <r>
      <rPr>
        <sz val="10"/>
        <color theme="1"/>
        <rFont val="ＭＳ 明朝"/>
        <family val="1"/>
        <charset val="128"/>
      </rPr>
      <t>計</t>
    </r>
  </si>
  <si>
    <r>
      <rPr>
        <sz val="10"/>
        <color theme="1"/>
        <rFont val="ＭＳ 明朝"/>
        <family val="1"/>
        <charset val="128"/>
      </rPr>
      <t>飛島</t>
    </r>
  </si>
  <si>
    <r>
      <rPr>
        <sz val="10"/>
        <color theme="1"/>
        <rFont val="ＭＳ 明朝"/>
        <family val="1"/>
        <charset val="128"/>
      </rPr>
      <t>吹浦</t>
    </r>
  </si>
  <si>
    <r>
      <rPr>
        <sz val="10"/>
        <color theme="1"/>
        <rFont val="ＭＳ 明朝"/>
        <family val="1"/>
        <charset val="128"/>
      </rPr>
      <t>酒田</t>
    </r>
  </si>
  <si>
    <r>
      <rPr>
        <sz val="10"/>
        <color theme="1"/>
        <rFont val="ＭＳ 明朝"/>
        <family val="1"/>
        <charset val="128"/>
      </rPr>
      <t>加茂</t>
    </r>
  </si>
  <si>
    <r>
      <rPr>
        <sz val="10"/>
        <color theme="1"/>
        <rFont val="ＭＳ 明朝"/>
        <family val="1"/>
        <charset val="128"/>
      </rPr>
      <t>由良</t>
    </r>
  </si>
  <si>
    <r>
      <rPr>
        <sz val="10"/>
        <color theme="1"/>
        <rFont val="ＭＳ 明朝"/>
        <family val="1"/>
        <charset val="128"/>
      </rPr>
      <t>豊浦</t>
    </r>
  </si>
  <si>
    <r>
      <rPr>
        <sz val="10"/>
        <color theme="1"/>
        <rFont val="ＭＳ 明朝"/>
        <family val="1"/>
        <charset val="128"/>
      </rPr>
      <t>温海</t>
    </r>
  </si>
  <si>
    <r>
      <rPr>
        <sz val="10"/>
        <color theme="1"/>
        <rFont val="ＭＳ 明朝"/>
        <family val="1"/>
        <charset val="128"/>
      </rPr>
      <t>念珠関</t>
    </r>
  </si>
  <si>
    <r>
      <rPr>
        <sz val="10"/>
        <color theme="1"/>
        <rFont val="ＭＳ 明朝"/>
        <family val="1"/>
        <charset val="128"/>
      </rPr>
      <t>手繰第一種</t>
    </r>
  </si>
  <si>
    <t>27.7.1</t>
  </si>
  <si>
    <t>30.6.30</t>
  </si>
  <si>
    <r>
      <t>10</t>
    </r>
    <r>
      <rPr>
        <sz val="10"/>
        <color theme="1"/>
        <rFont val="ＭＳ 明朝"/>
        <family val="1"/>
        <charset val="128"/>
      </rPr>
      <t>ﾄﾝ以上</t>
    </r>
  </si>
  <si>
    <r>
      <rPr>
        <sz val="10"/>
        <color theme="1"/>
        <rFont val="ＭＳ 明朝"/>
        <family val="1"/>
        <charset val="128"/>
      </rPr>
      <t>〃</t>
    </r>
  </si>
  <si>
    <r>
      <t>10</t>
    </r>
    <r>
      <rPr>
        <sz val="10"/>
        <color theme="1"/>
        <rFont val="ＭＳ 明朝"/>
        <family val="1"/>
        <charset val="128"/>
      </rPr>
      <t>ﾄﾝ未満</t>
    </r>
  </si>
  <si>
    <r>
      <rPr>
        <sz val="10"/>
        <color theme="1"/>
        <rFont val="ＭＳ 明朝"/>
        <family val="1"/>
        <charset val="128"/>
      </rPr>
      <t>手繰第三種</t>
    </r>
  </si>
  <si>
    <r>
      <rPr>
        <sz val="10"/>
        <color theme="1"/>
        <rFont val="ＭＳ 明朝"/>
        <family val="1"/>
        <charset val="128"/>
      </rPr>
      <t>貝けた</t>
    </r>
  </si>
  <si>
    <r>
      <rPr>
        <sz val="10"/>
        <color theme="1"/>
        <rFont val="ＭＳ 明朝"/>
        <family val="1"/>
        <charset val="128"/>
      </rPr>
      <t>その他の小型機船底びき網</t>
    </r>
  </si>
  <si>
    <r>
      <rPr>
        <sz val="10"/>
        <color theme="1"/>
        <rFont val="ＭＳ 明朝"/>
        <family val="1"/>
        <charset val="128"/>
      </rPr>
      <t>こあみ､くろえび</t>
    </r>
  </si>
  <si>
    <t>27.5.1</t>
  </si>
  <si>
    <t>30.4.30</t>
  </si>
  <si>
    <r>
      <rPr>
        <sz val="10"/>
        <color theme="1"/>
        <rFont val="ＭＳ 明朝"/>
        <family val="1"/>
        <charset val="128"/>
      </rPr>
      <t>餌料びき</t>
    </r>
  </si>
  <si>
    <r>
      <rPr>
        <sz val="10"/>
        <color theme="1"/>
        <rFont val="ＭＳ 明朝"/>
        <family val="1"/>
        <charset val="128"/>
      </rPr>
      <t>ご</t>
    </r>
    <r>
      <rPr>
        <sz val="10"/>
        <color theme="1"/>
        <rFont val="Century"/>
        <family val="1"/>
      </rPr>
      <t xml:space="preserve">  </t>
    </r>
    <r>
      <rPr>
        <sz val="10"/>
        <color theme="1"/>
        <rFont val="ＭＳ 明朝"/>
        <family val="1"/>
        <charset val="128"/>
      </rPr>
      <t>ち</t>
    </r>
    <r>
      <rPr>
        <sz val="10"/>
        <color theme="1"/>
        <rFont val="Century"/>
        <family val="1"/>
      </rPr>
      <t xml:space="preserve">  </t>
    </r>
    <r>
      <rPr>
        <sz val="10"/>
        <color theme="1"/>
        <rFont val="ＭＳ 明朝"/>
        <family val="1"/>
        <charset val="128"/>
      </rPr>
      <t>網</t>
    </r>
  </si>
  <si>
    <t>27.5.15</t>
  </si>
  <si>
    <t>30.5.14</t>
  </si>
  <si>
    <t>11.30</t>
    <phoneticPr fontId="4"/>
  </si>
  <si>
    <r>
      <rPr>
        <sz val="10"/>
        <color theme="1"/>
        <rFont val="ＭＳ 明朝"/>
        <family val="1"/>
        <charset val="128"/>
      </rPr>
      <t>きすさし網</t>
    </r>
  </si>
  <si>
    <t>27.9.1</t>
  </si>
  <si>
    <t>30.8.31</t>
  </si>
  <si>
    <r>
      <rPr>
        <sz val="10"/>
        <color theme="1"/>
        <rFont val="ＭＳ 明朝"/>
        <family val="1"/>
        <charset val="128"/>
      </rPr>
      <t>あまだいさし網</t>
    </r>
  </si>
  <si>
    <r>
      <rPr>
        <sz val="10"/>
        <color theme="1"/>
        <rFont val="ＭＳ 明朝"/>
        <family val="1"/>
        <charset val="128"/>
      </rPr>
      <t>いわし流し網</t>
    </r>
  </si>
  <si>
    <r>
      <rPr>
        <sz val="10"/>
        <color theme="1"/>
        <rFont val="ＭＳ 明朝"/>
        <family val="1"/>
        <charset val="128"/>
      </rPr>
      <t>たらはえなわ</t>
    </r>
  </si>
  <si>
    <r>
      <rPr>
        <sz val="10"/>
        <color theme="1"/>
        <rFont val="ＭＳ 明朝"/>
        <family val="1"/>
        <charset val="128"/>
      </rPr>
      <t>ばいかご</t>
    </r>
  </si>
  <si>
    <r>
      <rPr>
        <sz val="10"/>
        <color theme="1"/>
        <rFont val="ＭＳ 明朝"/>
        <family val="1"/>
        <charset val="128"/>
      </rPr>
      <t>べにずわいがにかご</t>
    </r>
  </si>
  <si>
    <t>28.1.1</t>
  </si>
  <si>
    <t>30.12.31</t>
  </si>
  <si>
    <r>
      <rPr>
        <sz val="10"/>
        <color theme="1"/>
        <rFont val="ＭＳ 明朝"/>
        <family val="1"/>
        <charset val="128"/>
      </rPr>
      <t>かれいさし網</t>
    </r>
  </si>
  <si>
    <t>28.3.1</t>
  </si>
  <si>
    <r>
      <rPr>
        <sz val="10"/>
        <color theme="1"/>
        <rFont val="ＭＳ 明朝"/>
        <family val="1"/>
        <charset val="128"/>
      </rPr>
      <t>たらさし網</t>
    </r>
  </si>
  <si>
    <t>27.12.1</t>
  </si>
  <si>
    <t>30.11.30</t>
  </si>
  <si>
    <t>12.20</t>
    <phoneticPr fontId="4"/>
  </si>
  <si>
    <r>
      <rPr>
        <sz val="10"/>
        <color theme="1"/>
        <rFont val="ＭＳ 明朝"/>
        <family val="1"/>
        <charset val="128"/>
      </rPr>
      <t>さめさし網</t>
    </r>
  </si>
  <si>
    <t>28.2.20</t>
  </si>
  <si>
    <t>31.2.19</t>
  </si>
  <si>
    <t>2.20</t>
    <phoneticPr fontId="4"/>
  </si>
  <si>
    <r>
      <rPr>
        <sz val="10"/>
        <color theme="1"/>
        <rFont val="ＭＳ 明朝"/>
        <family val="1"/>
        <charset val="128"/>
      </rPr>
      <t>小型いかつり</t>
    </r>
  </si>
  <si>
    <r>
      <rPr>
        <sz val="10"/>
        <color theme="1"/>
        <rFont val="ＭＳ 明朝"/>
        <family val="1"/>
        <charset val="128"/>
      </rPr>
      <t>張網</t>
    </r>
  </si>
  <si>
    <r>
      <rPr>
        <sz val="10"/>
        <color theme="1"/>
        <rFont val="ＭＳ 明朝"/>
        <family val="1"/>
        <charset val="128"/>
      </rPr>
      <t>めばるさし網</t>
    </r>
  </si>
  <si>
    <t>9.30</t>
    <phoneticPr fontId="4"/>
  </si>
  <si>
    <r>
      <rPr>
        <sz val="11"/>
        <color rgb="FF000000"/>
        <rFont val="ＭＳ 明朝"/>
        <family val="1"/>
        <charset val="128"/>
      </rPr>
      <t>業種類</t>
    </r>
  </si>
  <si>
    <r>
      <rPr>
        <sz val="11"/>
        <color rgb="FF000000"/>
        <rFont val="ＭＳ 明朝"/>
        <family val="1"/>
        <charset val="128"/>
      </rPr>
      <t>許可の有効期間</t>
    </r>
  </si>
  <si>
    <r>
      <rPr>
        <sz val="11"/>
        <color rgb="FF000000"/>
        <rFont val="ＭＳ 明朝"/>
        <family val="1"/>
        <charset val="128"/>
      </rPr>
      <t>操</t>
    </r>
    <r>
      <rPr>
        <sz val="11"/>
        <color rgb="FF000000"/>
        <rFont val="Century"/>
        <family val="1"/>
      </rPr>
      <t xml:space="preserve"> </t>
    </r>
    <r>
      <rPr>
        <sz val="11"/>
        <color rgb="FF000000"/>
        <rFont val="ＭＳ 明朝"/>
        <family val="1"/>
        <charset val="128"/>
      </rPr>
      <t>業</t>
    </r>
    <r>
      <rPr>
        <sz val="11"/>
        <color rgb="FF000000"/>
        <rFont val="Century"/>
        <family val="1"/>
      </rPr>
      <t xml:space="preserve"> </t>
    </r>
    <r>
      <rPr>
        <sz val="11"/>
        <color rgb="FF000000"/>
        <rFont val="ＭＳ 明朝"/>
        <family val="1"/>
        <charset val="128"/>
      </rPr>
      <t>期</t>
    </r>
    <r>
      <rPr>
        <sz val="11"/>
        <color rgb="FF000000"/>
        <rFont val="Century"/>
        <family val="1"/>
      </rPr>
      <t xml:space="preserve"> </t>
    </r>
    <r>
      <rPr>
        <sz val="11"/>
        <color rgb="FF000000"/>
        <rFont val="ＭＳ 明朝"/>
        <family val="1"/>
        <charset val="128"/>
      </rPr>
      <t>間</t>
    </r>
  </si>
  <si>
    <r>
      <rPr>
        <sz val="11"/>
        <color rgb="FF000000"/>
        <rFont val="ＭＳ 明朝"/>
        <family val="1"/>
        <charset val="128"/>
      </rPr>
      <t>入</t>
    </r>
    <r>
      <rPr>
        <sz val="11"/>
        <color rgb="FF000000"/>
        <rFont val="Century"/>
        <family val="1"/>
      </rPr>
      <t xml:space="preserve"> </t>
    </r>
    <r>
      <rPr>
        <sz val="11"/>
        <color rgb="FF000000"/>
        <rFont val="ＭＳ 明朝"/>
        <family val="1"/>
        <charset val="128"/>
      </rPr>
      <t>会</t>
    </r>
    <r>
      <rPr>
        <sz val="11"/>
        <color rgb="FF000000"/>
        <rFont val="Century"/>
        <family val="1"/>
      </rPr>
      <t xml:space="preserve"> </t>
    </r>
    <r>
      <rPr>
        <sz val="11"/>
        <color rgb="FF000000"/>
        <rFont val="ＭＳ 明朝"/>
        <family val="1"/>
        <charset val="128"/>
      </rPr>
      <t>内</t>
    </r>
    <r>
      <rPr>
        <sz val="11"/>
        <color rgb="FF000000"/>
        <rFont val="Century"/>
        <family val="1"/>
      </rPr>
      <t xml:space="preserve"> </t>
    </r>
    <r>
      <rPr>
        <sz val="11"/>
        <color rgb="FF000000"/>
        <rFont val="ＭＳ 明朝"/>
        <family val="1"/>
        <charset val="128"/>
      </rPr>
      <t>容</t>
    </r>
  </si>
  <si>
    <r>
      <rPr>
        <sz val="11"/>
        <color rgb="FF000000"/>
        <rFont val="ＭＳ 明朝"/>
        <family val="1"/>
        <charset val="128"/>
      </rPr>
      <t>許</t>
    </r>
    <r>
      <rPr>
        <sz val="11"/>
        <color rgb="FF000000"/>
        <rFont val="Century"/>
        <family val="1"/>
      </rPr>
      <t xml:space="preserve"> </t>
    </r>
    <r>
      <rPr>
        <sz val="11"/>
        <color rgb="FF000000"/>
        <rFont val="ＭＳ 明朝"/>
        <family val="1"/>
        <charset val="128"/>
      </rPr>
      <t>可</t>
    </r>
    <r>
      <rPr>
        <sz val="11"/>
        <color rgb="FF000000"/>
        <rFont val="Century"/>
        <family val="1"/>
      </rPr>
      <t xml:space="preserve"> </t>
    </r>
    <r>
      <rPr>
        <sz val="11"/>
        <color rgb="FF000000"/>
        <rFont val="ＭＳ 明朝"/>
        <family val="1"/>
        <charset val="128"/>
      </rPr>
      <t>隻</t>
    </r>
    <r>
      <rPr>
        <sz val="11"/>
        <color rgb="FF000000"/>
        <rFont val="Century"/>
        <family val="1"/>
      </rPr>
      <t xml:space="preserve"> </t>
    </r>
    <r>
      <rPr>
        <sz val="11"/>
        <color rgb="FF000000"/>
        <rFont val="ＭＳ 明朝"/>
        <family val="1"/>
        <charset val="128"/>
      </rPr>
      <t>数</t>
    </r>
  </si>
  <si>
    <r>
      <rPr>
        <sz val="11"/>
        <color rgb="FF000000"/>
        <rFont val="ＭＳ 明朝"/>
        <family val="1"/>
        <charset val="128"/>
      </rPr>
      <t>手繰第一種</t>
    </r>
  </si>
  <si>
    <r>
      <t>9. 1</t>
    </r>
    <r>
      <rPr>
        <sz val="11"/>
        <color rgb="FF000000"/>
        <rFont val="ＭＳ 明朝"/>
        <family val="1"/>
        <charset val="128"/>
      </rPr>
      <t>～翌年</t>
    </r>
    <r>
      <rPr>
        <sz val="11"/>
        <color rgb="FF000000"/>
        <rFont val="Century"/>
        <family val="1"/>
      </rPr>
      <t>6.30</t>
    </r>
  </si>
  <si>
    <r>
      <rPr>
        <sz val="11"/>
        <color rgb="FF000000"/>
        <rFont val="ＭＳ 明朝"/>
        <family val="1"/>
        <charset val="128"/>
      </rPr>
      <t>新潟県との知事協定</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</si>
  <si>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10</t>
    </r>
  </si>
  <si>
    <r>
      <rPr>
        <sz val="11"/>
        <color rgb="FF000000"/>
        <rFont val="ＭＳ 明朝"/>
        <family val="1"/>
        <charset val="128"/>
      </rPr>
      <t>〃</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</si>
  <si>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11</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</si>
  <si>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</si>
  <si>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0</t>
    </r>
  </si>
  <si>
    <r>
      <rPr>
        <sz val="11"/>
        <color rgb="FF000000"/>
        <rFont val="ＭＳ 明朝"/>
        <family val="1"/>
        <charset val="128"/>
      </rPr>
      <t>えびかご</t>
    </r>
  </si>
  <si>
    <r>
      <t>5.10</t>
    </r>
    <r>
      <rPr>
        <sz val="11"/>
        <color rgb="FF000000"/>
        <rFont val="ＭＳ 明朝"/>
        <family val="1"/>
        <charset val="128"/>
      </rPr>
      <t>～</t>
    </r>
    <r>
      <rPr>
        <sz val="11"/>
        <color rgb="FF000000"/>
        <rFont val="Century"/>
        <family val="1"/>
      </rPr>
      <t>6.30</t>
    </r>
    <r>
      <rPr>
        <sz val="11"/>
        <color rgb="FF000000"/>
        <rFont val="ＭＳ 明朝"/>
        <family val="1"/>
        <charset val="128"/>
      </rPr>
      <t>､</t>
    </r>
    <r>
      <rPr>
        <sz val="11"/>
        <color rgb="FF000000"/>
        <rFont val="Century"/>
        <family val="1"/>
      </rPr>
      <t>9.1</t>
    </r>
    <r>
      <rPr>
        <sz val="11"/>
        <color rgb="FF000000"/>
        <rFont val="ＭＳ 明朝"/>
        <family val="1"/>
        <charset val="128"/>
      </rPr>
      <t>～</t>
    </r>
    <r>
      <rPr>
        <sz val="11"/>
        <color rgb="FF000000"/>
        <rFont val="Century"/>
        <family val="1"/>
      </rPr>
      <t>10.31</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</si>
  <si>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  </t>
    </r>
  </si>
  <si>
    <r>
      <rPr>
        <sz val="11"/>
        <color rgb="FF000000"/>
        <rFont val="ＭＳ 明朝"/>
        <family val="1"/>
        <charset val="128"/>
      </rPr>
      <t>ごち網</t>
    </r>
  </si>
  <si>
    <r>
      <rPr>
        <sz val="11"/>
        <color rgb="FF000000"/>
        <rFont val="ＭＳ 明朝"/>
        <family val="1"/>
        <charset val="128"/>
      </rPr>
      <t>秋田海区との委員会協定</t>
    </r>
  </si>
  <si>
    <r>
      <rPr>
        <sz val="11"/>
        <color rgb="FF000000"/>
        <rFont val="ＭＳ 明朝"/>
        <family val="1"/>
        <charset val="128"/>
      </rPr>
      <t>秋田</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0</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</si>
  <si>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秋田</t>
    </r>
    <r>
      <rPr>
        <sz val="11"/>
        <color rgb="FF000000"/>
        <rFont val="Century"/>
        <family val="1"/>
      </rPr>
      <t xml:space="preserve">   0</t>
    </r>
  </si>
  <si>
    <r>
      <rPr>
        <sz val="11"/>
        <color rgb="FF000000"/>
        <rFont val="ＭＳ 明朝"/>
        <family val="1"/>
        <charset val="128"/>
      </rPr>
      <t>計</t>
    </r>
  </si>
  <si>
    <r>
      <rPr>
        <sz val="11"/>
        <color rgb="FF000000"/>
        <rFont val="ＭＳ 明朝"/>
        <family val="1"/>
        <charset val="128"/>
      </rPr>
      <t>県</t>
    </r>
    <r>
      <rPr>
        <sz val="11"/>
        <color rgb="FF000000"/>
        <rFont val="Century"/>
        <family val="1"/>
      </rPr>
      <t xml:space="preserve">  </t>
    </r>
    <r>
      <rPr>
        <sz val="11"/>
        <color rgb="FF000000"/>
        <rFont val="ＭＳ 明朝"/>
        <family val="1"/>
        <charset val="128"/>
      </rPr>
      <t>名</t>
    </r>
  </si>
  <si>
    <r>
      <t>5</t>
    </r>
    <r>
      <rPr>
        <sz val="11"/>
        <color rgb="FF000000"/>
        <rFont val="ＭＳ 明朝"/>
        <family val="1"/>
        <charset val="128"/>
      </rPr>
      <t>ﾄﾝ以上</t>
    </r>
    <r>
      <rPr>
        <sz val="11"/>
        <color rgb="FF000000"/>
        <rFont val="Century"/>
        <family val="1"/>
      </rPr>
      <t>10</t>
    </r>
    <r>
      <rPr>
        <sz val="11"/>
        <color rgb="FF000000"/>
        <rFont val="ＭＳ 明朝"/>
        <family val="1"/>
        <charset val="128"/>
      </rPr>
      <t>ﾄﾝ未満</t>
    </r>
  </si>
  <si>
    <r>
      <t>10</t>
    </r>
    <r>
      <rPr>
        <sz val="11"/>
        <color rgb="FF000000"/>
        <rFont val="ＭＳ 明朝"/>
        <family val="1"/>
        <charset val="128"/>
      </rPr>
      <t>ﾄﾝ以上</t>
    </r>
    <r>
      <rPr>
        <sz val="11"/>
        <color rgb="FF000000"/>
        <rFont val="Century"/>
        <family val="1"/>
      </rPr>
      <t>15</t>
    </r>
    <r>
      <rPr>
        <sz val="11"/>
        <color rgb="FF000000"/>
        <rFont val="ＭＳ 明朝"/>
        <family val="1"/>
        <charset val="128"/>
      </rPr>
      <t>ﾄﾝ未満</t>
    </r>
  </si>
  <si>
    <r>
      <t>15</t>
    </r>
    <r>
      <rPr>
        <sz val="11"/>
        <color rgb="FF000000"/>
        <rFont val="ＭＳ 明朝"/>
        <family val="1"/>
        <charset val="128"/>
      </rPr>
      <t>ﾄﾝ以上</t>
    </r>
    <r>
      <rPr>
        <sz val="11"/>
        <color rgb="FF000000"/>
        <rFont val="Century"/>
        <family val="1"/>
      </rPr>
      <t>20</t>
    </r>
    <r>
      <rPr>
        <sz val="11"/>
        <color rgb="FF000000"/>
        <rFont val="ＭＳ 明朝"/>
        <family val="1"/>
        <charset val="128"/>
      </rPr>
      <t>ﾄﾝ未満</t>
    </r>
  </si>
  <si>
    <r>
      <t>20</t>
    </r>
    <r>
      <rPr>
        <sz val="11"/>
        <color rgb="FF000000"/>
        <rFont val="ＭＳ 明朝"/>
        <family val="1"/>
        <charset val="128"/>
      </rPr>
      <t>ﾄﾝ以上</t>
    </r>
    <r>
      <rPr>
        <sz val="11"/>
        <color rgb="FF000000"/>
        <rFont val="Century"/>
        <family val="1"/>
      </rPr>
      <t>30</t>
    </r>
    <r>
      <rPr>
        <sz val="11"/>
        <color rgb="FF000000"/>
        <rFont val="ＭＳ 明朝"/>
        <family val="1"/>
        <charset val="128"/>
      </rPr>
      <t>ﾄﾝ未満</t>
    </r>
  </si>
  <si>
    <r>
      <rPr>
        <sz val="11"/>
        <color rgb="FF000000"/>
        <rFont val="ＭＳ 明朝"/>
        <family val="1"/>
        <charset val="128"/>
      </rPr>
      <t>合</t>
    </r>
    <r>
      <rPr>
        <sz val="11"/>
        <color rgb="FF000000"/>
        <rFont val="Century"/>
        <family val="1"/>
      </rPr>
      <t xml:space="preserve">   </t>
    </r>
    <r>
      <rPr>
        <sz val="11"/>
        <color rgb="FF000000"/>
        <rFont val="ＭＳ 明朝"/>
        <family val="1"/>
        <charset val="128"/>
      </rPr>
      <t>計</t>
    </r>
  </si>
  <si>
    <r>
      <rPr>
        <sz val="11"/>
        <color rgb="FF000000"/>
        <rFont val="ＭＳ 明朝"/>
        <family val="1"/>
        <charset val="128"/>
      </rPr>
      <t>北</t>
    </r>
    <r>
      <rPr>
        <sz val="11"/>
        <color rgb="FF000000"/>
        <rFont val="Century"/>
        <family val="1"/>
      </rPr>
      <t xml:space="preserve"> </t>
    </r>
    <r>
      <rPr>
        <sz val="11"/>
        <color rgb="FF000000"/>
        <rFont val="ＭＳ 明朝"/>
        <family val="1"/>
        <charset val="128"/>
      </rPr>
      <t>海</t>
    </r>
    <r>
      <rPr>
        <sz val="11"/>
        <color rgb="FF000000"/>
        <rFont val="Century"/>
        <family val="1"/>
      </rPr>
      <t xml:space="preserve"> </t>
    </r>
    <r>
      <rPr>
        <sz val="11"/>
        <color rgb="FF000000"/>
        <rFont val="ＭＳ 明朝"/>
        <family val="1"/>
        <charset val="128"/>
      </rPr>
      <t>道</t>
    </r>
  </si>
  <si>
    <r>
      <rPr>
        <sz val="11"/>
        <color rgb="FF000000"/>
        <rFont val="ＭＳ 明朝"/>
        <family val="1"/>
        <charset val="128"/>
      </rPr>
      <t>青</t>
    </r>
    <r>
      <rPr>
        <sz val="11"/>
        <color rgb="FF000000"/>
        <rFont val="Century"/>
        <family val="1"/>
      </rPr>
      <t xml:space="preserve"> </t>
    </r>
    <r>
      <rPr>
        <sz val="11"/>
        <color rgb="FF000000"/>
        <rFont val="ＭＳ 明朝"/>
        <family val="1"/>
        <charset val="128"/>
      </rPr>
      <t>森</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</si>
  <si>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秋</t>
    </r>
    <r>
      <rPr>
        <sz val="11"/>
        <color rgb="FF000000"/>
        <rFont val="Century"/>
        <family val="1"/>
      </rPr>
      <t xml:space="preserve"> </t>
    </r>
    <r>
      <rPr>
        <sz val="11"/>
        <color rgb="FF000000"/>
        <rFont val="ＭＳ 明朝"/>
        <family val="1"/>
        <charset val="128"/>
      </rPr>
      <t>田</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</si>
  <si>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岩</t>
    </r>
    <r>
      <rPr>
        <sz val="11"/>
        <color rgb="FF000000"/>
        <rFont val="Century"/>
        <family val="1"/>
      </rPr>
      <t xml:space="preserve"> </t>
    </r>
    <r>
      <rPr>
        <sz val="11"/>
        <color rgb="FF000000"/>
        <rFont val="ＭＳ 明朝"/>
        <family val="1"/>
        <charset val="128"/>
      </rPr>
      <t>手</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</si>
  <si>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宮</t>
    </r>
    <r>
      <rPr>
        <sz val="11"/>
        <color rgb="FF000000"/>
        <rFont val="Century"/>
        <family val="1"/>
      </rPr>
      <t xml:space="preserve"> </t>
    </r>
    <r>
      <rPr>
        <sz val="11"/>
        <color rgb="FF000000"/>
        <rFont val="ＭＳ 明朝"/>
        <family val="1"/>
        <charset val="128"/>
      </rPr>
      <t>城</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</si>
  <si>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新</t>
    </r>
    <r>
      <rPr>
        <sz val="11"/>
        <color rgb="FF000000"/>
        <rFont val="Century"/>
        <family val="1"/>
      </rPr>
      <t xml:space="preserve"> </t>
    </r>
    <r>
      <rPr>
        <sz val="11"/>
        <color rgb="FF000000"/>
        <rFont val="ＭＳ 明朝"/>
        <family val="1"/>
        <charset val="128"/>
      </rPr>
      <t>潟</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</si>
  <si>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富</t>
    </r>
    <r>
      <rPr>
        <sz val="11"/>
        <color rgb="FF000000"/>
        <rFont val="Century"/>
        <family val="1"/>
      </rPr>
      <t xml:space="preserve"> </t>
    </r>
    <r>
      <rPr>
        <sz val="11"/>
        <color rgb="FF000000"/>
        <rFont val="ＭＳ 明朝"/>
        <family val="1"/>
        <charset val="128"/>
      </rPr>
      <t>山</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</si>
  <si>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石</t>
    </r>
    <r>
      <rPr>
        <sz val="11"/>
        <color rgb="FF000000"/>
        <rFont val="Century"/>
        <family val="1"/>
      </rPr>
      <t xml:space="preserve"> </t>
    </r>
    <r>
      <rPr>
        <sz val="11"/>
        <color rgb="FF000000"/>
        <rFont val="ＭＳ 明朝"/>
        <family val="1"/>
        <charset val="128"/>
      </rPr>
      <t>川</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</si>
  <si>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福</t>
    </r>
    <r>
      <rPr>
        <sz val="11"/>
        <color rgb="FF000000"/>
        <rFont val="Century"/>
        <family val="1"/>
      </rPr>
      <t xml:space="preserve"> </t>
    </r>
    <r>
      <rPr>
        <sz val="11"/>
        <color rgb="FF000000"/>
        <rFont val="ＭＳ 明朝"/>
        <family val="1"/>
        <charset val="128"/>
      </rPr>
      <t>井</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</si>
  <si>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兵</t>
    </r>
    <r>
      <rPr>
        <sz val="11"/>
        <color rgb="FF000000"/>
        <rFont val="Century"/>
        <family val="1"/>
      </rPr>
      <t xml:space="preserve"> </t>
    </r>
    <r>
      <rPr>
        <sz val="11"/>
        <color rgb="FF000000"/>
        <rFont val="ＭＳ 明朝"/>
        <family val="1"/>
        <charset val="128"/>
      </rPr>
      <t>庫</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</si>
  <si>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鳥</t>
    </r>
    <r>
      <rPr>
        <sz val="11"/>
        <color rgb="FF000000"/>
        <rFont val="Century"/>
        <family val="1"/>
      </rPr>
      <t xml:space="preserve"> </t>
    </r>
    <r>
      <rPr>
        <sz val="11"/>
        <color rgb="FF000000"/>
        <rFont val="ＭＳ 明朝"/>
        <family val="1"/>
        <charset val="128"/>
      </rPr>
      <t>取</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</si>
  <si>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長</t>
    </r>
    <r>
      <rPr>
        <sz val="11"/>
        <color rgb="FF000000"/>
        <rFont val="Century"/>
        <family val="1"/>
      </rPr>
      <t xml:space="preserve"> </t>
    </r>
    <r>
      <rPr>
        <sz val="11"/>
        <color rgb="FF000000"/>
        <rFont val="ＭＳ 明朝"/>
        <family val="1"/>
        <charset val="128"/>
      </rPr>
      <t>崎</t>
    </r>
    <r>
      <rPr>
        <sz val="11"/>
        <color rgb="FF000000"/>
        <rFont val="Century"/>
        <family val="1"/>
      </rPr>
      <t xml:space="preserve"> </t>
    </r>
    <r>
      <rPr>
        <sz val="11"/>
        <color rgb="FF000000"/>
        <rFont val="ＭＳ 明朝"/>
        <family val="1"/>
        <charset val="128"/>
      </rPr>
      <t>県</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</si>
  <si>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</si>
  <si>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業者数</t>
    </r>
  </si>
  <si>
    <r>
      <rPr>
        <sz val="11"/>
        <color theme="1"/>
        <rFont val="ＭＳ 明朝"/>
        <family val="1"/>
        <charset val="128"/>
      </rPr>
      <t>計</t>
    </r>
    <rPh sb="0" eb="1">
      <t>ケイ</t>
    </rPh>
    <phoneticPr fontId="4"/>
  </si>
  <si>
    <r>
      <rPr>
        <sz val="11"/>
        <color theme="1"/>
        <rFont val="ＭＳ 明朝"/>
        <family val="1"/>
        <charset val="128"/>
      </rPr>
      <t>念珠関</t>
    </r>
  </si>
  <si>
    <r>
      <rPr>
        <sz val="11"/>
        <color theme="1"/>
        <rFont val="ＭＳ 明朝"/>
        <family val="1"/>
        <charset val="128"/>
      </rPr>
      <t>温</t>
    </r>
    <r>
      <rPr>
        <sz val="11"/>
        <color theme="1"/>
        <rFont val="Century"/>
        <family val="1"/>
      </rPr>
      <t xml:space="preserve"> </t>
    </r>
    <r>
      <rPr>
        <sz val="11"/>
        <color theme="1"/>
        <rFont val="ＭＳ 明朝"/>
        <family val="1"/>
        <charset val="128"/>
      </rPr>
      <t>海</t>
    </r>
  </si>
  <si>
    <r>
      <rPr>
        <sz val="11"/>
        <color theme="1"/>
        <rFont val="ＭＳ 明朝"/>
        <family val="1"/>
        <charset val="128"/>
      </rPr>
      <t>豊</t>
    </r>
    <r>
      <rPr>
        <sz val="11"/>
        <color theme="1"/>
        <rFont val="Century"/>
        <family val="1"/>
      </rPr>
      <t xml:space="preserve"> </t>
    </r>
    <r>
      <rPr>
        <sz val="11"/>
        <color theme="1"/>
        <rFont val="ＭＳ 明朝"/>
        <family val="1"/>
        <charset val="128"/>
      </rPr>
      <t>浦</t>
    </r>
  </si>
  <si>
    <r>
      <rPr>
        <sz val="11"/>
        <color theme="1"/>
        <rFont val="ＭＳ 明朝"/>
        <family val="1"/>
        <charset val="128"/>
      </rPr>
      <t>由</t>
    </r>
    <r>
      <rPr>
        <sz val="11"/>
        <color theme="1"/>
        <rFont val="Century"/>
        <family val="1"/>
      </rPr>
      <t xml:space="preserve"> </t>
    </r>
    <r>
      <rPr>
        <sz val="11"/>
        <color theme="1"/>
        <rFont val="ＭＳ 明朝"/>
        <family val="1"/>
        <charset val="128"/>
      </rPr>
      <t>良</t>
    </r>
  </si>
  <si>
    <r>
      <rPr>
        <sz val="11"/>
        <color theme="1"/>
        <rFont val="ＭＳ 明朝"/>
        <family val="1"/>
        <charset val="128"/>
      </rPr>
      <t>加</t>
    </r>
    <r>
      <rPr>
        <sz val="11"/>
        <color theme="1"/>
        <rFont val="Century"/>
        <family val="1"/>
      </rPr>
      <t xml:space="preserve"> </t>
    </r>
    <r>
      <rPr>
        <sz val="11"/>
        <color theme="1"/>
        <rFont val="ＭＳ 明朝"/>
        <family val="1"/>
        <charset val="128"/>
      </rPr>
      <t>茂</t>
    </r>
  </si>
  <si>
    <r>
      <rPr>
        <sz val="11"/>
        <color theme="1"/>
        <rFont val="ＭＳ 明朝"/>
        <family val="1"/>
        <charset val="128"/>
      </rPr>
      <t>酒</t>
    </r>
    <r>
      <rPr>
        <sz val="11"/>
        <color theme="1"/>
        <rFont val="Century"/>
        <family val="1"/>
      </rPr>
      <t xml:space="preserve"> </t>
    </r>
    <r>
      <rPr>
        <sz val="11"/>
        <color theme="1"/>
        <rFont val="ＭＳ 明朝"/>
        <family val="1"/>
        <charset val="128"/>
      </rPr>
      <t>田</t>
    </r>
  </si>
  <si>
    <r>
      <rPr>
        <sz val="11"/>
        <color theme="1"/>
        <rFont val="ＭＳ 明朝"/>
        <family val="1"/>
        <charset val="128"/>
      </rPr>
      <t>吹</t>
    </r>
    <r>
      <rPr>
        <sz val="11"/>
        <color theme="1"/>
        <rFont val="Century"/>
        <family val="1"/>
      </rPr>
      <t xml:space="preserve"> </t>
    </r>
    <r>
      <rPr>
        <sz val="11"/>
        <color theme="1"/>
        <rFont val="ＭＳ 明朝"/>
        <family val="1"/>
        <charset val="128"/>
      </rPr>
      <t>浦</t>
    </r>
  </si>
  <si>
    <r>
      <rPr>
        <sz val="11"/>
        <color theme="1"/>
        <rFont val="ＭＳ 明朝"/>
        <family val="1"/>
        <charset val="128"/>
      </rPr>
      <t>飛</t>
    </r>
    <r>
      <rPr>
        <sz val="11"/>
        <color theme="1"/>
        <rFont val="Century"/>
        <family val="1"/>
      </rPr>
      <t xml:space="preserve"> </t>
    </r>
    <r>
      <rPr>
        <sz val="11"/>
        <color theme="1"/>
        <rFont val="ＭＳ 明朝"/>
        <family val="1"/>
        <charset val="128"/>
      </rPr>
      <t>島</t>
    </r>
  </si>
  <si>
    <r>
      <rPr>
        <sz val="11"/>
        <color theme="1"/>
        <rFont val="ＭＳ 明朝"/>
        <family val="1"/>
        <charset val="128"/>
      </rPr>
      <t>件　数</t>
    </r>
    <rPh sb="0" eb="1">
      <t>ケン</t>
    </rPh>
    <rPh sb="2" eb="3">
      <t>スウ</t>
    </rPh>
    <phoneticPr fontId="4"/>
  </si>
  <si>
    <r>
      <rPr>
        <sz val="11"/>
        <color theme="1"/>
        <rFont val="ＭＳ 明朝"/>
        <family val="1"/>
        <charset val="128"/>
      </rPr>
      <t>合</t>
    </r>
    <r>
      <rPr>
        <sz val="11"/>
        <color theme="1"/>
        <rFont val="Century"/>
        <family val="1"/>
      </rPr>
      <t xml:space="preserve"> </t>
    </r>
    <r>
      <rPr>
        <sz val="11"/>
        <color theme="1"/>
        <rFont val="ＭＳ 明朝"/>
        <family val="1"/>
        <charset val="128"/>
      </rPr>
      <t>計</t>
    </r>
  </si>
  <si>
    <r>
      <rPr>
        <sz val="11"/>
        <color theme="1"/>
        <rFont val="ＭＳ 明朝"/>
        <family val="1"/>
        <charset val="128"/>
      </rPr>
      <t>一</t>
    </r>
    <r>
      <rPr>
        <sz val="11"/>
        <color theme="1"/>
        <rFont val="Century"/>
        <family val="1"/>
      </rPr>
      <t xml:space="preserve"> </t>
    </r>
    <r>
      <rPr>
        <sz val="11"/>
        <color theme="1"/>
        <rFont val="ＭＳ 明朝"/>
        <family val="1"/>
        <charset val="128"/>
      </rPr>
      <t>般</t>
    </r>
  </si>
  <si>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船</t>
    </r>
    <phoneticPr fontId="4"/>
  </si>
  <si>
    <r>
      <rPr>
        <sz val="11"/>
        <color theme="1"/>
        <rFont val="ＭＳ 明朝"/>
        <family val="1"/>
        <charset val="128"/>
      </rPr>
      <t>区　分</t>
    </r>
    <phoneticPr fontId="4"/>
  </si>
  <si>
    <r>
      <rPr>
        <sz val="11"/>
        <color theme="1"/>
        <rFont val="ＭＳ 明朝"/>
        <family val="1"/>
        <charset val="128"/>
      </rPr>
      <t>合計</t>
    </r>
  </si>
  <si>
    <r>
      <rPr>
        <sz val="11"/>
        <color theme="1"/>
        <rFont val="ＭＳ 明朝"/>
        <family val="1"/>
        <charset val="128"/>
      </rPr>
      <t>はえなわ・釣り</t>
    </r>
  </si>
  <si>
    <r>
      <rPr>
        <sz val="11"/>
        <color theme="1"/>
        <rFont val="ＭＳ 明朝"/>
        <family val="1"/>
        <charset val="128"/>
      </rPr>
      <t>釣り</t>
    </r>
  </si>
  <si>
    <r>
      <rPr>
        <sz val="11"/>
        <color theme="1"/>
        <rFont val="ＭＳ 明朝"/>
        <family val="1"/>
        <charset val="128"/>
      </rPr>
      <t>はえなわ</t>
    </r>
  </si>
  <si>
    <r>
      <rPr>
        <sz val="11"/>
        <color theme="1"/>
        <rFont val="ＭＳ 明朝"/>
        <family val="1"/>
        <charset val="128"/>
      </rPr>
      <t>漁業の方法　</t>
    </r>
  </si>
  <si>
    <r>
      <rPr>
        <sz val="11"/>
        <color theme="1"/>
        <rFont val="ＭＳ 明朝"/>
        <family val="1"/>
        <charset val="128"/>
      </rPr>
      <t>地　　　　　　　　　　区</t>
    </r>
    <phoneticPr fontId="4"/>
  </si>
  <si>
    <r>
      <rPr>
        <sz val="11"/>
        <color theme="1"/>
        <rFont val="ＭＳ 明朝"/>
        <family val="1"/>
        <charset val="128"/>
      </rPr>
      <t>日本海･太平洋</t>
    </r>
  </si>
  <si>
    <r>
      <rPr>
        <sz val="11"/>
        <color theme="1"/>
        <rFont val="ＭＳ 明朝"/>
        <family val="1"/>
        <charset val="128"/>
      </rPr>
      <t>周</t>
    </r>
    <r>
      <rPr>
        <sz val="11"/>
        <color theme="1"/>
        <rFont val="Century"/>
        <family val="1"/>
      </rPr>
      <t xml:space="preserve">    </t>
    </r>
    <r>
      <rPr>
        <sz val="11"/>
        <color theme="1"/>
        <rFont val="ＭＳ 明朝"/>
        <family val="1"/>
        <charset val="128"/>
      </rPr>
      <t>年</t>
    </r>
  </si>
  <si>
    <r>
      <rPr>
        <sz val="11"/>
        <color theme="1"/>
        <rFont val="ＭＳ 明朝"/>
        <family val="1"/>
        <charset val="128"/>
      </rPr>
      <t>小型するめいか釣り</t>
    </r>
  </si>
  <si>
    <r>
      <rPr>
        <sz val="11"/>
        <color theme="1"/>
        <rFont val="ＭＳ 明朝"/>
        <family val="1"/>
        <charset val="128"/>
      </rPr>
      <t>届出漁業</t>
    </r>
  </si>
  <si>
    <r>
      <rPr>
        <sz val="11"/>
        <color theme="1"/>
        <rFont val="ＭＳ 明朝"/>
        <family val="1"/>
        <charset val="128"/>
      </rPr>
      <t>いか釣り</t>
    </r>
  </si>
  <si>
    <r>
      <t>N46°</t>
    </r>
    <r>
      <rPr>
        <sz val="11"/>
        <color theme="1"/>
        <rFont val="ＭＳ 明朝"/>
        <family val="1"/>
        <charset val="128"/>
      </rPr>
      <t>以南､</t>
    </r>
    <r>
      <rPr>
        <sz val="11"/>
        <color theme="1"/>
        <rFont val="Century"/>
        <family val="1"/>
      </rPr>
      <t>N37°</t>
    </r>
    <r>
      <rPr>
        <sz val="11"/>
        <color theme="1"/>
        <rFont val="ＭＳ 明朝"/>
        <family val="1"/>
        <charset val="128"/>
      </rPr>
      <t>以北の日本海</t>
    </r>
  </si>
  <si>
    <r>
      <t>3</t>
    </r>
    <r>
      <rPr>
        <sz val="11"/>
        <color theme="1"/>
        <rFont val="ＭＳ 明朝"/>
        <family val="1"/>
        <charset val="128"/>
      </rPr>
      <t>月</t>
    </r>
    <r>
      <rPr>
        <sz val="11"/>
        <color theme="1"/>
        <rFont val="Century"/>
        <family val="1"/>
      </rPr>
      <t xml:space="preserve"> </t>
    </r>
    <r>
      <rPr>
        <sz val="11"/>
        <color theme="1"/>
        <rFont val="ＭＳ 明朝"/>
        <family val="1"/>
        <charset val="128"/>
      </rPr>
      <t>～</t>
    </r>
    <r>
      <rPr>
        <sz val="11"/>
        <color theme="1"/>
        <rFont val="Century"/>
        <family val="1"/>
      </rPr>
      <t xml:space="preserve"> 7</t>
    </r>
    <r>
      <rPr>
        <sz val="11"/>
        <color theme="1"/>
        <rFont val="ＭＳ 明朝"/>
        <family val="1"/>
        <charset val="128"/>
      </rPr>
      <t>月</t>
    </r>
  </si>
  <si>
    <r>
      <rPr>
        <sz val="11"/>
        <color theme="1"/>
        <rFont val="ＭＳ 明朝"/>
        <family val="1"/>
        <charset val="128"/>
      </rPr>
      <t>中型さけ･ます流し網</t>
    </r>
  </si>
  <si>
    <r>
      <rPr>
        <sz val="11"/>
        <color theme="1"/>
        <rFont val="ＭＳ 明朝"/>
        <family val="1"/>
        <charset val="128"/>
      </rPr>
      <t>青森県から新潟県までの沖合</t>
    </r>
  </si>
  <si>
    <r>
      <t>9</t>
    </r>
    <r>
      <rPr>
        <sz val="11"/>
        <color theme="1"/>
        <rFont val="ＭＳ 明朝"/>
        <family val="1"/>
        <charset val="128"/>
      </rPr>
      <t>月～翌年</t>
    </r>
    <r>
      <rPr>
        <sz val="11"/>
        <color theme="1"/>
        <rFont val="Century"/>
        <family val="1"/>
      </rPr>
      <t>6</t>
    </r>
    <r>
      <rPr>
        <sz val="11"/>
        <color theme="1"/>
        <rFont val="ＭＳ 明朝"/>
        <family val="1"/>
        <charset val="128"/>
      </rPr>
      <t>月</t>
    </r>
  </si>
  <si>
    <r>
      <rPr>
        <sz val="11"/>
        <color theme="1"/>
        <rFont val="ＭＳ 明朝"/>
        <family val="1"/>
        <charset val="128"/>
      </rPr>
      <t>沖合底びき網</t>
    </r>
  </si>
  <si>
    <r>
      <rPr>
        <sz val="11"/>
        <color theme="1"/>
        <rFont val="ＭＳ 明朝"/>
        <family val="1"/>
        <charset val="128"/>
      </rPr>
      <t>指定漁業</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</si>
  <si>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海</t>
    </r>
    <r>
      <rPr>
        <sz val="11"/>
        <color theme="1"/>
        <rFont val="Century"/>
        <family val="1"/>
      </rPr>
      <t xml:space="preserve">  </t>
    </r>
    <r>
      <rPr>
        <sz val="11"/>
        <color theme="1"/>
        <rFont val="ＭＳ 明朝"/>
        <family val="1"/>
        <charset val="128"/>
      </rPr>
      <t>域</t>
    </r>
  </si>
  <si>
    <r>
      <rPr>
        <sz val="11"/>
        <color theme="1"/>
        <rFont val="ＭＳ 明朝"/>
        <family val="1"/>
        <charset val="128"/>
      </rPr>
      <t>操</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期</t>
    </r>
    <r>
      <rPr>
        <sz val="11"/>
        <color theme="1"/>
        <rFont val="Century"/>
        <family val="1"/>
      </rPr>
      <t xml:space="preserve"> </t>
    </r>
    <r>
      <rPr>
        <sz val="11"/>
        <color theme="1"/>
        <rFont val="ＭＳ 明朝"/>
        <family val="1"/>
        <charset val="128"/>
      </rPr>
      <t>間</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</si>
  <si>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</si>
  <si>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種</t>
    </r>
    <r>
      <rPr>
        <sz val="11"/>
        <color theme="1"/>
        <rFont val="Century"/>
        <family val="1"/>
      </rPr>
      <t xml:space="preserve"> </t>
    </r>
    <r>
      <rPr>
        <sz val="11"/>
        <color theme="1"/>
        <rFont val="ＭＳ 明朝"/>
        <family val="1"/>
        <charset val="128"/>
      </rPr>
      <t>類</t>
    </r>
  </si>
  <si>
    <r>
      <rPr>
        <sz val="11"/>
        <rFont val="ＭＳ 明朝"/>
        <family val="1"/>
        <charset val="128"/>
      </rPr>
      <t>　海</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面</t>
    </r>
    <rPh sb="1" eb="2">
      <t>ウミ</t>
    </rPh>
    <rPh sb="5" eb="6">
      <t>メン</t>
    </rPh>
    <phoneticPr fontId="14"/>
  </si>
  <si>
    <r>
      <rPr>
        <sz val="11"/>
        <rFont val="ＭＳ 明朝"/>
        <family val="1"/>
        <charset val="128"/>
      </rPr>
      <t>海上取締</t>
    </r>
    <rPh sb="0" eb="2">
      <t>カイジョウ</t>
    </rPh>
    <rPh sb="2" eb="4">
      <t>トリシマ</t>
    </rPh>
    <phoneticPr fontId="14"/>
  </si>
  <si>
    <r>
      <rPr>
        <sz val="11"/>
        <rFont val="ＭＳ 明朝"/>
        <family val="1"/>
        <charset val="128"/>
      </rPr>
      <t>県　内　漁　船</t>
    </r>
    <rPh sb="0" eb="1">
      <t>ケン</t>
    </rPh>
    <rPh sb="2" eb="3">
      <t>ナイ</t>
    </rPh>
    <rPh sb="4" eb="5">
      <t>リョウ</t>
    </rPh>
    <rPh sb="6" eb="7">
      <t>セン</t>
    </rPh>
    <phoneticPr fontId="14"/>
  </si>
  <si>
    <r>
      <rPr>
        <sz val="11"/>
        <rFont val="ＭＳ 明朝"/>
        <family val="1"/>
        <charset val="128"/>
      </rPr>
      <t>　</t>
    </r>
    <phoneticPr fontId="14"/>
  </si>
  <si>
    <r>
      <rPr>
        <sz val="11"/>
        <rFont val="ＭＳ 明朝"/>
        <family val="1"/>
        <charset val="128"/>
      </rPr>
      <t>陸上取締</t>
    </r>
    <rPh sb="0" eb="2">
      <t>リクジョウ</t>
    </rPh>
    <rPh sb="2" eb="4">
      <t>トリシマ</t>
    </rPh>
    <phoneticPr fontId="14"/>
  </si>
  <si>
    <r>
      <rPr>
        <sz val="11"/>
        <rFont val="ＭＳ 明朝"/>
        <family val="1"/>
        <charset val="128"/>
      </rPr>
      <t>　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rPh sb="1" eb="2">
      <t>ウチ</t>
    </rPh>
    <rPh sb="3" eb="4">
      <t>ミズ</t>
    </rPh>
    <rPh sb="5" eb="6">
      <t>メン</t>
    </rPh>
    <phoneticPr fontId="14"/>
  </si>
  <si>
    <r>
      <rPr>
        <sz val="11"/>
        <rFont val="ＭＳ 明朝"/>
        <family val="1"/>
        <charset val="128"/>
      </rPr>
      <t>　合　　計</t>
    </r>
    <rPh sb="1" eb="2">
      <t>ゴウ</t>
    </rPh>
    <rPh sb="4" eb="5">
      <t>ケイ</t>
    </rPh>
    <phoneticPr fontId="14"/>
  </si>
  <si>
    <r>
      <rPr>
        <sz val="11"/>
        <color indexed="8"/>
        <rFont val="ＭＳ 明朝"/>
        <family val="1"/>
        <charset val="128"/>
      </rPr>
      <t>　Ⅱ　調査業務実績</t>
    </r>
    <rPh sb="3" eb="5">
      <t>チョウサ</t>
    </rPh>
    <rPh sb="5" eb="7">
      <t>ギョウム</t>
    </rPh>
    <rPh sb="7" eb="9">
      <t>ジッセキ</t>
    </rPh>
    <phoneticPr fontId="14"/>
  </si>
  <si>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</si>
  <si>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4"/>
  </si>
  <si>
    <r>
      <rPr>
        <sz val="11"/>
        <rFont val="ＭＳ 明朝"/>
        <family val="1"/>
        <charset val="128"/>
      </rPr>
      <t>性能</t>
    </r>
    <rPh sb="0" eb="2">
      <t>セイノウ</t>
    </rPh>
    <phoneticPr fontId="14"/>
  </si>
  <si>
    <r>
      <rPr>
        <sz val="11"/>
        <rFont val="ＭＳ 明朝"/>
        <family val="1"/>
        <charset val="128"/>
      </rPr>
      <t>船質</t>
    </r>
    <rPh sb="0" eb="1">
      <t>フネ</t>
    </rPh>
    <rPh sb="1" eb="2">
      <t>シツ</t>
    </rPh>
    <phoneticPr fontId="14"/>
  </si>
  <si>
    <r>
      <rPr>
        <sz val="11"/>
        <rFont val="ＭＳ 明朝"/>
        <family val="1"/>
        <charset val="128"/>
      </rPr>
      <t>　軽合金製</t>
    </r>
    <phoneticPr fontId="14"/>
  </si>
  <si>
    <r>
      <rPr>
        <sz val="11"/>
        <rFont val="ＭＳ 明朝"/>
        <family val="1"/>
        <charset val="128"/>
      </rPr>
      <t>主要寸法</t>
    </r>
    <rPh sb="0" eb="2">
      <t>シュヨウ</t>
    </rPh>
    <rPh sb="2" eb="4">
      <t>スンポウ</t>
    </rPh>
    <phoneticPr fontId="14"/>
  </si>
  <si>
    <r>
      <rPr>
        <sz val="11"/>
        <rFont val="ＭＳ 明朝"/>
        <family val="1"/>
        <charset val="128"/>
      </rPr>
      <t>設備</t>
    </r>
    <rPh sb="0" eb="2">
      <t>セツビ</t>
    </rPh>
    <phoneticPr fontId="14"/>
  </si>
  <si>
    <r>
      <rPr>
        <sz val="11"/>
        <rFont val="ＭＳ 明朝"/>
        <family val="1"/>
        <charset val="128"/>
      </rPr>
      <t>　幅</t>
    </r>
    <r>
      <rPr>
        <sz val="11"/>
        <rFont val="Century"/>
        <family val="1"/>
      </rPr>
      <t xml:space="preserve">                 5.50</t>
    </r>
    <r>
      <rPr>
        <sz val="11"/>
        <rFont val="ＭＳ 明朝"/>
        <family val="1"/>
        <charset val="128"/>
      </rPr>
      <t>メートル</t>
    </r>
    <phoneticPr fontId="14"/>
  </si>
  <si>
    <r>
      <rPr>
        <sz val="11"/>
        <rFont val="ＭＳ 明朝"/>
        <family val="1"/>
        <charset val="128"/>
      </rPr>
      <t>　深さ</t>
    </r>
    <r>
      <rPr>
        <sz val="11"/>
        <rFont val="Century"/>
        <family val="1"/>
      </rPr>
      <t xml:space="preserve">             2.73</t>
    </r>
    <r>
      <rPr>
        <sz val="11"/>
        <rFont val="ＭＳ 明朝"/>
        <family val="1"/>
        <charset val="128"/>
      </rPr>
      <t>メートル</t>
    </r>
    <phoneticPr fontId="14"/>
  </si>
  <si>
    <r>
      <rPr>
        <sz val="11"/>
        <rFont val="ＭＳ 明朝"/>
        <family val="1"/>
        <charset val="128"/>
      </rPr>
      <t>総トン数</t>
    </r>
    <rPh sb="0" eb="1">
      <t>ソウ</t>
    </rPh>
    <rPh sb="3" eb="4">
      <t>スウ</t>
    </rPh>
    <phoneticPr fontId="14"/>
  </si>
  <si>
    <r>
      <rPr>
        <sz val="11"/>
        <rFont val="ＭＳ 明朝"/>
        <family val="1"/>
        <charset val="128"/>
      </rPr>
      <t>　</t>
    </r>
    <r>
      <rPr>
        <sz val="11"/>
        <rFont val="Century"/>
        <family val="1"/>
      </rPr>
      <t>52</t>
    </r>
    <r>
      <rPr>
        <sz val="11"/>
        <rFont val="ＭＳ 明朝"/>
        <family val="1"/>
        <charset val="128"/>
      </rPr>
      <t>トン</t>
    </r>
    <phoneticPr fontId="14"/>
  </si>
  <si>
    <r>
      <rPr>
        <sz val="11"/>
        <rFont val="ＭＳ 明朝"/>
        <family val="1"/>
        <charset val="128"/>
      </rPr>
      <t>主機関</t>
    </r>
  </si>
  <si>
    <r>
      <rPr>
        <sz val="11"/>
        <rFont val="ＭＳ 明朝"/>
        <family val="1"/>
        <charset val="128"/>
      </rPr>
      <t>補機関</t>
    </r>
  </si>
  <si>
    <r>
      <rPr>
        <sz val="14"/>
        <color rgb="FF000000"/>
        <rFont val="ＭＳ 明朝"/>
        <family val="1"/>
        <charset val="128"/>
      </rPr>
      <t>１２　漁業無線</t>
    </r>
    <phoneticPr fontId="4"/>
  </si>
  <si>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phoneticPr fontId="4"/>
  </si>
  <si>
    <r>
      <rPr>
        <sz val="12"/>
        <color rgb="FF000000"/>
        <rFont val="ＭＳ 明朝"/>
        <family val="1"/>
        <charset val="128"/>
      </rPr>
      <t>電波型式</t>
    </r>
  </si>
  <si>
    <r>
      <rPr>
        <sz val="12"/>
        <color rgb="FF000000"/>
        <rFont val="ＭＳ 明朝"/>
        <family val="1"/>
        <charset val="128"/>
      </rPr>
      <t>空中線電力</t>
    </r>
  </si>
  <si>
    <t>1738.5</t>
    <phoneticPr fontId="4"/>
  </si>
  <si>
    <t>2394.5</t>
    <phoneticPr fontId="4"/>
  </si>
  <si>
    <r>
      <rPr>
        <sz val="12"/>
        <color rgb="FF000000"/>
        <rFont val="ＭＳ 明朝"/>
        <family val="1"/>
        <charset val="128"/>
      </rPr>
      <t>エ、無線機器</t>
    </r>
  </si>
  <si>
    <r>
      <rPr>
        <sz val="12"/>
        <color rgb="FF000000"/>
        <rFont val="ＭＳ 明朝"/>
        <family val="1"/>
        <charset val="128"/>
      </rPr>
      <t>送信機</t>
    </r>
  </si>
  <si>
    <r>
      <rPr>
        <sz val="12"/>
        <color rgb="FF000000"/>
        <rFont val="ＭＳ 明朝"/>
        <family val="1"/>
        <charset val="128"/>
      </rPr>
      <t>受信機</t>
    </r>
  </si>
  <si>
    <r>
      <rPr>
        <sz val="12"/>
        <color rgb="FF000000"/>
        <rFont val="ＭＳ 明朝"/>
        <family val="1"/>
        <charset val="128"/>
      </rPr>
      <t>　シンセサイザー受信機</t>
    </r>
    <r>
      <rPr>
        <sz val="12"/>
        <color rgb="FF000000"/>
        <rFont val="Century"/>
        <family val="1"/>
      </rPr>
      <t xml:space="preserve">  3</t>
    </r>
    <r>
      <rPr>
        <sz val="12"/>
        <color rgb="FF000000"/>
        <rFont val="ＭＳ 明朝"/>
        <family val="1"/>
        <charset val="128"/>
      </rPr>
      <t>台</t>
    </r>
    <phoneticPr fontId="4"/>
  </si>
  <si>
    <r>
      <rPr>
        <sz val="12"/>
        <color rgb="FF000000"/>
        <rFont val="ＭＳ 明朝"/>
        <family val="1"/>
        <charset val="128"/>
      </rPr>
      <t>選択呼出装置</t>
    </r>
  </si>
  <si>
    <r>
      <rPr>
        <sz val="12"/>
        <color rgb="FF000000"/>
        <rFont val="ＭＳ 明朝"/>
        <family val="1"/>
        <charset val="128"/>
      </rPr>
      <t>　セルコール信号発生器</t>
    </r>
    <r>
      <rPr>
        <sz val="12"/>
        <color rgb="FF000000"/>
        <rFont val="Century"/>
        <family val="1"/>
      </rPr>
      <t xml:space="preserve">   1</t>
    </r>
    <r>
      <rPr>
        <sz val="12"/>
        <color rgb="FF000000"/>
        <rFont val="ＭＳ 明朝"/>
        <family val="1"/>
        <charset val="128"/>
      </rPr>
      <t>台</t>
    </r>
    <phoneticPr fontId="4"/>
  </si>
  <si>
    <r>
      <rPr>
        <sz val="12"/>
        <color theme="1"/>
        <rFont val="ＭＳ 明朝"/>
        <family val="1"/>
        <charset val="128"/>
      </rPr>
      <t>オ、所属船舶数</t>
    </r>
    <r>
      <rPr>
        <sz val="12"/>
        <color theme="1"/>
        <rFont val="Century"/>
        <family val="1"/>
      </rPr>
      <t>12</t>
    </r>
    <r>
      <rPr>
        <sz val="12"/>
        <color theme="1"/>
        <rFont val="ＭＳ 明朝"/>
        <family val="1"/>
        <charset val="128"/>
      </rPr>
      <t>隻</t>
    </r>
  </si>
  <si>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</si>
  <si>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</si>
  <si>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</si>
  <si>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漁業指導監督通信</t>
    </r>
  </si>
  <si>
    <r>
      <rPr>
        <sz val="12"/>
        <color theme="1"/>
        <rFont val="ＭＳ 明朝"/>
        <family val="1"/>
        <charset val="128"/>
      </rPr>
      <t>定時連絡通信</t>
    </r>
  </si>
  <si>
    <r>
      <rPr>
        <sz val="12"/>
        <color theme="1"/>
        <rFont val="ＭＳ 明朝"/>
        <family val="1"/>
        <charset val="128"/>
      </rPr>
      <t>海上安全情報</t>
    </r>
  </si>
  <si>
    <r>
      <rPr>
        <sz val="12"/>
        <color theme="1"/>
        <rFont val="ＭＳ 明朝"/>
        <family val="1"/>
        <charset val="128"/>
      </rPr>
      <t>海上気象周知通信</t>
    </r>
  </si>
  <si>
    <r>
      <rPr>
        <sz val="12"/>
        <color theme="1"/>
        <rFont val="ＭＳ 明朝"/>
        <family val="1"/>
        <charset val="128"/>
      </rPr>
      <t>その他</t>
    </r>
  </si>
  <si>
    <r>
      <rPr>
        <sz val="12"/>
        <color theme="1"/>
        <rFont val="ＭＳ 明朝"/>
        <family val="1"/>
        <charset val="128"/>
      </rPr>
      <t>計</t>
    </r>
  </si>
  <si>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4"/>
  </si>
  <si>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</si>
  <si>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</si>
  <si>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</si>
  <si>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</si>
  <si>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</si>
  <si>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4"/>
  </si>
  <si>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4"/>
  </si>
  <si>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</si>
  <si>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</si>
  <si>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</si>
  <si>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</si>
  <si>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</si>
  <si>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4"/>
  </si>
  <si>
    <t>A3E</t>
  </si>
  <si>
    <t>27524  27892</t>
  </si>
  <si>
    <t>27524  27740</t>
  </si>
  <si>
    <t>27524  27932</t>
  </si>
  <si>
    <t>27524  27836</t>
  </si>
  <si>
    <r>
      <rPr>
        <sz val="11"/>
        <color theme="1"/>
        <rFont val="ＭＳ 明朝"/>
        <family val="1"/>
        <charset val="128"/>
      </rPr>
      <t>空中線電力</t>
    </r>
    <phoneticPr fontId="4"/>
  </si>
  <si>
    <t>1W</t>
  </si>
  <si>
    <r>
      <rPr>
        <sz val="11"/>
        <color theme="1"/>
        <rFont val="ＭＳ 明朝"/>
        <family val="1"/>
        <charset val="128"/>
      </rPr>
      <t>所属船舶数</t>
    </r>
    <phoneticPr fontId="4"/>
  </si>
  <si>
    <r>
      <rPr>
        <sz val="11"/>
        <color theme="1"/>
        <rFont val="ＭＳ 明朝"/>
        <family val="1"/>
        <charset val="128"/>
      </rPr>
      <t>所在地</t>
    </r>
    <phoneticPr fontId="4"/>
  </si>
  <si>
    <r>
      <rPr>
        <sz val="11"/>
        <color theme="1"/>
        <rFont val="ＭＳ 明朝"/>
        <family val="1"/>
        <charset val="128"/>
      </rPr>
      <t>通信の種類</t>
    </r>
    <phoneticPr fontId="4"/>
  </si>
  <si>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</si>
  <si>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</si>
  <si>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4"/>
  </si>
  <si>
    <r>
      <rPr>
        <sz val="11"/>
        <color theme="1"/>
        <rFont val="ＭＳ 明朝"/>
        <family val="1"/>
        <charset val="128"/>
      </rPr>
      <t>漁　業　通　信</t>
    </r>
    <phoneticPr fontId="4"/>
  </si>
  <si>
    <r>
      <rPr>
        <sz val="11"/>
        <color theme="1"/>
        <rFont val="ＭＳ 明朝"/>
        <family val="1"/>
        <charset val="128"/>
      </rPr>
      <t>計</t>
    </r>
    <phoneticPr fontId="4"/>
  </si>
  <si>
    <r>
      <rPr>
        <sz val="12"/>
        <rFont val="ＭＳ 明朝"/>
        <family val="1"/>
        <charset val="128"/>
      </rPr>
      <t>１３　水産基盤整備事業</t>
    </r>
  </si>
  <si>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</si>
  <si>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</si>
  <si>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場</t>
    </r>
    <r>
      <rPr>
        <sz val="11"/>
        <rFont val="Century"/>
        <family val="1"/>
      </rPr>
      <t xml:space="preserve"> </t>
    </r>
    <r>
      <rPr>
        <sz val="11"/>
        <rFont val="ＭＳ 明朝"/>
        <family val="1"/>
        <charset val="128"/>
      </rPr>
      <t>所</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</si>
  <si>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</si>
  <si>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</si>
  <si>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</si>
  <si>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</si>
  <si>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県･市町負担金</t>
    </r>
  </si>
  <si>
    <r>
      <rPr>
        <sz val="11"/>
        <rFont val="ＭＳ 明朝"/>
        <family val="1"/>
        <charset val="128"/>
      </rPr>
      <t>山形県</t>
    </r>
  </si>
  <si>
    <r>
      <t xml:space="preserve"> </t>
    </r>
    <r>
      <rPr>
        <sz val="11"/>
        <rFont val="ＭＳ 明朝"/>
        <family val="1"/>
        <charset val="128"/>
      </rPr>
      <t>飛島漁港</t>
    </r>
  </si>
  <si>
    <r>
      <rPr>
        <sz val="11"/>
        <rFont val="ＭＳ 明朝"/>
        <family val="1"/>
        <charset val="128"/>
      </rPr>
      <t>勝浦地区</t>
    </r>
    <phoneticPr fontId="14"/>
  </si>
  <si>
    <r>
      <t xml:space="preserve"> </t>
    </r>
    <r>
      <rPr>
        <sz val="11"/>
        <rFont val="ＭＳ 明朝"/>
        <family val="1"/>
        <charset val="128"/>
      </rPr>
      <t>吹浦漁港</t>
    </r>
    <rPh sb="1" eb="3">
      <t>フクラ</t>
    </rPh>
    <phoneticPr fontId="14"/>
  </si>
  <si>
    <r>
      <t xml:space="preserve"> </t>
    </r>
    <r>
      <rPr>
        <sz val="11"/>
        <rFont val="ＭＳ 明朝"/>
        <family val="1"/>
        <charset val="128"/>
      </rPr>
      <t>飛島漁港</t>
    </r>
    <phoneticPr fontId="14"/>
  </si>
  <si>
    <t>L=15m</t>
    <phoneticPr fontId="14"/>
  </si>
  <si>
    <r>
      <t xml:space="preserve"> </t>
    </r>
    <r>
      <rPr>
        <sz val="11"/>
        <rFont val="ＭＳ 明朝"/>
        <family val="1"/>
        <charset val="128"/>
      </rPr>
      <t>由良漁港</t>
    </r>
    <rPh sb="1" eb="3">
      <t>ユラ</t>
    </rPh>
    <phoneticPr fontId="14"/>
  </si>
  <si>
    <r>
      <t xml:space="preserve"> </t>
    </r>
    <r>
      <rPr>
        <sz val="11"/>
        <rFont val="ＭＳ 明朝"/>
        <family val="1"/>
        <charset val="128"/>
      </rPr>
      <t>堅苔沢漁港海岸</t>
    </r>
    <rPh sb="1" eb="4">
      <t>カタノリザワ</t>
    </rPh>
    <rPh sb="4" eb="6">
      <t>ギョコウ</t>
    </rPh>
    <rPh sb="6" eb="8">
      <t>カイガン</t>
    </rPh>
    <phoneticPr fontId="14"/>
  </si>
  <si>
    <t xml:space="preserve"> </t>
    <phoneticPr fontId="14"/>
  </si>
  <si>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</si>
  <si>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</si>
  <si>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</si>
  <si>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</si>
  <si>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</si>
  <si>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</si>
  <si>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山形県漁協</t>
    </r>
  </si>
  <si>
    <r>
      <rPr>
        <sz val="11"/>
        <rFont val="ＭＳ 明朝"/>
        <family val="1"/>
        <charset val="128"/>
      </rPr>
      <t>由良</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</si>
  <si>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</si>
  <si>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</si>
  <si>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</si>
  <si>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</si>
  <si>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</si>
  <si>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</si>
  <si>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</si>
  <si>
    <r>
      <rPr>
        <sz val="11"/>
        <rFont val="ＭＳ 明朝"/>
        <family val="1"/>
        <charset val="128"/>
      </rPr>
      <t>由　　良</t>
    </r>
  </si>
  <si>
    <r>
      <rPr>
        <sz val="11"/>
        <rFont val="ＭＳ 明朝"/>
        <family val="1"/>
        <charset val="128"/>
      </rPr>
      <t>豊　　浦</t>
    </r>
  </si>
  <si>
    <r>
      <rPr>
        <sz val="11"/>
        <rFont val="ＭＳ 明朝"/>
        <family val="1"/>
        <charset val="128"/>
      </rPr>
      <t>温　　海</t>
    </r>
  </si>
  <si>
    <r>
      <rPr>
        <sz val="11"/>
        <rFont val="ＭＳ 明朝"/>
        <family val="1"/>
        <charset val="128"/>
      </rPr>
      <t>念</t>
    </r>
    <r>
      <rPr>
        <sz val="11"/>
        <rFont val="Century"/>
        <family val="1"/>
      </rPr>
      <t xml:space="preserve"> </t>
    </r>
    <r>
      <rPr>
        <sz val="11"/>
        <rFont val="ＭＳ 明朝"/>
        <family val="1"/>
        <charset val="128"/>
      </rPr>
      <t>珠</t>
    </r>
    <r>
      <rPr>
        <sz val="11"/>
        <rFont val="Century"/>
        <family val="1"/>
      </rPr>
      <t xml:space="preserve"> </t>
    </r>
    <r>
      <rPr>
        <sz val="11"/>
        <rFont val="ＭＳ 明朝"/>
        <family val="1"/>
        <charset val="128"/>
      </rPr>
      <t>関</t>
    </r>
  </si>
  <si>
    <r>
      <rPr>
        <sz val="11"/>
        <rFont val="ＭＳ 明朝"/>
        <family val="1"/>
        <charset val="128"/>
      </rPr>
      <t>遊佐町</t>
    </r>
  </si>
  <si>
    <r>
      <rPr>
        <sz val="11"/>
        <rFont val="ＭＳ 明朝"/>
        <family val="1"/>
        <charset val="128"/>
      </rPr>
      <t>酒田市</t>
    </r>
  </si>
  <si>
    <r>
      <rPr>
        <sz val="11"/>
        <rFont val="ＭＳ 明朝"/>
        <family val="1"/>
        <charset val="128"/>
      </rPr>
      <t>鶴岡市</t>
    </r>
  </si>
  <si>
    <r>
      <rPr>
        <sz val="11"/>
        <rFont val="ＭＳ 明朝"/>
        <family val="1"/>
        <charset val="128"/>
      </rPr>
      <t>合</t>
    </r>
    <r>
      <rPr>
        <sz val="11"/>
        <rFont val="Century"/>
        <family val="1"/>
      </rPr>
      <t xml:space="preserve">   </t>
    </r>
    <r>
      <rPr>
        <sz val="11"/>
        <rFont val="ＭＳ 明朝"/>
        <family val="1"/>
        <charset val="128"/>
      </rPr>
      <t>計</t>
    </r>
  </si>
  <si>
    <r>
      <rPr>
        <sz val="12"/>
        <rFont val="ＭＳ 明朝"/>
        <family val="1"/>
        <charset val="128"/>
      </rPr>
      <t>１５　漁　業　後　継　者　育　成</t>
    </r>
  </si>
  <si>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</si>
  <si>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</si>
  <si>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底びき網</t>
    </r>
  </si>
  <si>
    <r>
      <rPr>
        <sz val="11"/>
        <rFont val="ＭＳ 明朝"/>
        <family val="1"/>
        <charset val="128"/>
      </rPr>
      <t>定置</t>
    </r>
  </si>
  <si>
    <r>
      <rPr>
        <sz val="11"/>
        <rFont val="ＭＳ 明朝"/>
        <family val="1"/>
        <charset val="128"/>
      </rPr>
      <t>いか釣</t>
    </r>
  </si>
  <si>
    <r>
      <rPr>
        <sz val="11"/>
        <rFont val="ＭＳ 明朝"/>
        <family val="1"/>
        <charset val="128"/>
      </rPr>
      <t>かに篭</t>
    </r>
  </si>
  <si>
    <r>
      <rPr>
        <sz val="11"/>
        <rFont val="ＭＳ 明朝"/>
        <family val="1"/>
        <charset val="128"/>
      </rPr>
      <t>はえなわ</t>
    </r>
  </si>
  <si>
    <r>
      <rPr>
        <sz val="11"/>
        <rFont val="ＭＳ 明朝"/>
        <family val="1"/>
        <charset val="128"/>
      </rPr>
      <t>一本釣</t>
    </r>
  </si>
  <si>
    <r>
      <rPr>
        <sz val="11"/>
        <rFont val="ＭＳ 明朝"/>
        <family val="1"/>
        <charset val="128"/>
      </rPr>
      <t>刺網</t>
    </r>
  </si>
  <si>
    <r>
      <rPr>
        <sz val="11"/>
        <rFont val="ＭＳ 明朝"/>
        <family val="1"/>
        <charset val="128"/>
      </rPr>
      <t>磯見</t>
    </r>
  </si>
  <si>
    <r>
      <rPr>
        <sz val="11"/>
        <rFont val="ＭＳ 明朝"/>
        <family val="1"/>
        <charset val="128"/>
      </rPr>
      <t>素潜り</t>
    </r>
  </si>
  <si>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</si>
  <si>
    <r>
      <rPr>
        <sz val="11"/>
        <rFont val="ＭＳ 明朝"/>
        <family val="1"/>
        <charset val="128"/>
      </rPr>
      <t>独立漁業者</t>
    </r>
  </si>
  <si>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</si>
  <si>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</si>
  <si>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</si>
  <si>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</si>
  <si>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4</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4"/>
  </si>
  <si>
    <r>
      <rPr>
        <sz val="11"/>
        <rFont val="ＭＳ 明朝"/>
        <family val="1"/>
        <charset val="128"/>
      </rPr>
      <t>由良地区</t>
    </r>
    <rPh sb="0" eb="2">
      <t>ユラ</t>
    </rPh>
    <rPh sb="2" eb="4">
      <t>チク</t>
    </rPh>
    <phoneticPr fontId="14"/>
  </si>
  <si>
    <r>
      <rPr>
        <sz val="11"/>
        <rFont val="ＭＳ 明朝"/>
        <family val="1"/>
        <charset val="128"/>
      </rPr>
      <t>はえなわ漁船</t>
    </r>
    <rPh sb="4" eb="6">
      <t>ギョセン</t>
    </rPh>
    <phoneticPr fontId="14"/>
  </si>
  <si>
    <r>
      <rPr>
        <sz val="11"/>
        <rFont val="ＭＳ 明朝"/>
        <family val="1"/>
        <charset val="128"/>
      </rPr>
      <t>豊浦地区</t>
    </r>
    <rPh sb="0" eb="2">
      <t>トヨウラ</t>
    </rPh>
    <rPh sb="2" eb="4">
      <t>チク</t>
    </rPh>
    <phoneticPr fontId="14"/>
  </si>
  <si>
    <r>
      <rPr>
        <sz val="11"/>
        <rFont val="ＭＳ 明朝"/>
        <family val="1"/>
        <charset val="128"/>
      </rPr>
      <t>底びき網漁船</t>
    </r>
    <rPh sb="0" eb="1">
      <t>ソコ</t>
    </rPh>
    <rPh sb="3" eb="4">
      <t>アミ</t>
    </rPh>
    <rPh sb="4" eb="6">
      <t>ギョセン</t>
    </rPh>
    <phoneticPr fontId="14"/>
  </si>
  <si>
    <r>
      <rPr>
        <sz val="11"/>
        <rFont val="ＭＳ 明朝"/>
        <family val="1"/>
        <charset val="128"/>
      </rPr>
      <t>出身地</t>
    </r>
    <rPh sb="0" eb="3">
      <t>シュッシンチ</t>
    </rPh>
    <phoneticPr fontId="14"/>
  </si>
  <si>
    <r>
      <rPr>
        <sz val="11"/>
        <rFont val="ＭＳ 明朝"/>
        <family val="1"/>
        <charset val="128"/>
      </rPr>
      <t>受入先</t>
    </r>
    <rPh sb="0" eb="1">
      <t>ウ</t>
    </rPh>
    <rPh sb="1" eb="2">
      <t>イ</t>
    </rPh>
    <rPh sb="2" eb="3">
      <t>サキ</t>
    </rPh>
    <phoneticPr fontId="14"/>
  </si>
  <si>
    <r>
      <rPr>
        <sz val="11"/>
        <rFont val="ＭＳ 明朝"/>
        <family val="1"/>
        <charset val="128"/>
      </rPr>
      <t>実施主体</t>
    </r>
    <rPh sb="0" eb="2">
      <t>ジッシ</t>
    </rPh>
    <rPh sb="2" eb="4">
      <t>シュタイ</t>
    </rPh>
    <phoneticPr fontId="14"/>
  </si>
  <si>
    <r>
      <rPr>
        <sz val="11"/>
        <rFont val="ＭＳ 明朝"/>
        <family val="1"/>
        <charset val="128"/>
      </rPr>
      <t>備　考</t>
    </r>
    <rPh sb="0" eb="1">
      <t>ソノウ</t>
    </rPh>
    <rPh sb="2" eb="3">
      <t>コウ</t>
    </rPh>
    <phoneticPr fontId="14"/>
  </si>
  <si>
    <r>
      <rPr>
        <sz val="11"/>
        <rFont val="ＭＳ 明朝"/>
        <family val="1"/>
        <charset val="128"/>
      </rPr>
      <t>鶴岡市</t>
    </r>
    <rPh sb="0" eb="2">
      <t>ツルオカ</t>
    </rPh>
    <rPh sb="2" eb="3">
      <t>シ</t>
    </rPh>
    <phoneticPr fontId="14"/>
  </si>
  <si>
    <r>
      <rPr>
        <sz val="11"/>
        <rFont val="ＭＳ 明朝"/>
        <family val="1"/>
        <charset val="128"/>
      </rPr>
      <t>山形県漁業協同組合</t>
    </r>
    <rPh sb="0" eb="3">
      <t>ヤマガタケン</t>
    </rPh>
    <rPh sb="3" eb="5">
      <t>ギョギョウ</t>
    </rPh>
    <rPh sb="5" eb="7">
      <t>キョウドウ</t>
    </rPh>
    <rPh sb="7" eb="9">
      <t>クミアイ</t>
    </rPh>
    <phoneticPr fontId="14"/>
  </si>
  <si>
    <r>
      <rPr>
        <sz val="10"/>
        <rFont val="ＭＳ 明朝"/>
        <family val="1"/>
        <charset val="128"/>
      </rPr>
      <t>一般参加者</t>
    </r>
    <phoneticPr fontId="14"/>
  </si>
  <si>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4"/>
  </si>
  <si>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</si>
  <si>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</si>
  <si>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</si>
  <si>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</si>
  <si>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</si>
  <si>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</si>
  <si>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</si>
  <si>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</si>
  <si>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</si>
  <si>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</si>
  <si>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</si>
  <si>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</si>
  <si>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</si>
  <si>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</si>
  <si>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</si>
  <si>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</si>
  <si>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</si>
  <si>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遊佐町･酒田市
鶴岡市</t>
    </r>
  </si>
  <si>
    <r>
      <rPr>
        <sz val="11"/>
        <rFont val="ＭＳ 明朝"/>
        <family val="1"/>
        <charset val="128"/>
      </rPr>
      <t>受託販売
品売上高</t>
    </r>
  </si>
  <si>
    <r>
      <rPr>
        <sz val="11"/>
        <rFont val="ＭＳ 明朝"/>
        <family val="1"/>
        <charset val="128"/>
      </rPr>
      <t>立体冷蔵庫</t>
    </r>
  </si>
  <si>
    <r>
      <rPr>
        <sz val="11"/>
        <rFont val="ＭＳ 明朝"/>
        <family val="1"/>
        <charset val="128"/>
      </rPr>
      <t>買取販売</t>
    </r>
  </si>
  <si>
    <r>
      <t xml:space="preserve"> </t>
    </r>
    <r>
      <rPr>
        <sz val="12"/>
        <rFont val="ＭＳ 明朝"/>
        <family val="1"/>
        <charset val="128"/>
      </rPr>
      <t>本所･支所所在地､地区､組合員数､職員数</t>
    </r>
  </si>
  <si>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</si>
  <si>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</si>
  <si>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</si>
  <si>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</si>
  <si>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</si>
  <si>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</si>
  <si>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4"/>
  </si>
  <si>
    <r>
      <rPr>
        <sz val="11"/>
        <rFont val="ＭＳ 明朝"/>
        <family val="1"/>
        <charset val="128"/>
      </rPr>
      <t>吹浦支所</t>
    </r>
  </si>
  <si>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</si>
  <si>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</si>
  <si>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</si>
  <si>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</si>
  <si>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</si>
  <si>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</si>
  <si>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</si>
  <si>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</si>
  <si>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</si>
  <si>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</si>
  <si>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</si>
  <si>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</si>
  <si>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</si>
  <si>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</si>
  <si>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鶴岡市の一部</t>
    </r>
  </si>
  <si>
    <r>
      <rPr>
        <sz val="11"/>
        <rFont val="ＭＳ 明朝"/>
        <family val="1"/>
        <charset val="128"/>
      </rPr>
      <t>鶴岡市小名部字千田</t>
    </r>
    <r>
      <rPr>
        <sz val="11"/>
        <rFont val="Century"/>
        <family val="1"/>
      </rPr>
      <t xml:space="preserve">98-1
</t>
    </r>
    <r>
      <rPr>
        <sz val="11"/>
        <rFont val="ＭＳ 明朝"/>
        <family val="1"/>
        <charset val="128"/>
      </rPr>
      <t>　　富　樫　政　紀</t>
    </r>
    <rPh sb="16" eb="17">
      <t>ト</t>
    </rPh>
    <phoneticPr fontId="14"/>
  </si>
  <si>
    <r>
      <rPr>
        <sz val="11"/>
        <rFont val="ＭＳ 明朝"/>
        <family val="1"/>
        <charset val="128"/>
      </rPr>
      <t>温海町内水面</t>
    </r>
  </si>
  <si>
    <r>
      <rPr>
        <sz val="11"/>
        <rFont val="ＭＳ 明朝"/>
        <family val="1"/>
        <charset val="128"/>
      </rPr>
      <t>酒田市・庄内町の一部</t>
    </r>
  </si>
  <si>
    <r>
      <rPr>
        <sz val="11"/>
        <rFont val="ＭＳ 明朝"/>
        <family val="1"/>
        <charset val="128"/>
      </rPr>
      <t>東田川郡庄内町肝煎字蟹沢</t>
    </r>
    <r>
      <rPr>
        <sz val="11"/>
        <rFont val="Century"/>
        <family val="1"/>
      </rPr>
      <t xml:space="preserve">52
</t>
    </r>
    <r>
      <rPr>
        <sz val="11"/>
        <rFont val="ＭＳ 明朝"/>
        <family val="1"/>
        <charset val="128"/>
      </rPr>
      <t>　　鈴　木　春　男</t>
    </r>
  </si>
  <si>
    <r>
      <rPr>
        <sz val="11"/>
        <rFont val="ＭＳ 明朝"/>
        <family val="1"/>
        <charset val="128"/>
      </rPr>
      <t>遊佐町・酒田市の一部</t>
    </r>
  </si>
  <si>
    <r>
      <rPr>
        <sz val="11"/>
        <rFont val="ＭＳ 明朝"/>
        <family val="1"/>
        <charset val="128"/>
      </rPr>
      <t>酒田市の一部</t>
    </r>
  </si>
  <si>
    <r>
      <rPr>
        <sz val="11"/>
        <rFont val="ＭＳ 明朝"/>
        <family val="1"/>
        <charset val="128"/>
      </rPr>
      <t xml:space="preserve">鶴岡市・酒田市・三川町・庄内町の一部
</t>
    </r>
  </si>
  <si>
    <r>
      <rPr>
        <sz val="11"/>
        <rFont val="ＭＳ 明朝"/>
        <family val="1"/>
        <charset val="128"/>
      </rPr>
      <t>鶴岡市本町三丁目</t>
    </r>
    <r>
      <rPr>
        <sz val="11"/>
        <rFont val="Century"/>
        <family val="1"/>
      </rPr>
      <t xml:space="preserve">3-20
</t>
    </r>
    <r>
      <rPr>
        <sz val="11"/>
        <rFont val="ＭＳ 明朝"/>
        <family val="1"/>
        <charset val="128"/>
      </rPr>
      <t>　　黒　井　　　晃</t>
    </r>
  </si>
  <si>
    <r>
      <rPr>
        <sz val="11"/>
        <rFont val="ＭＳ 明朝"/>
        <family val="1"/>
        <charset val="128"/>
      </rPr>
      <t>米沢市・南陽市・高畠町・川西町</t>
    </r>
  </si>
  <si>
    <r>
      <rPr>
        <sz val="11"/>
        <rFont val="ＭＳ 明朝"/>
        <family val="1"/>
        <charset val="128"/>
      </rPr>
      <t>米沢市舘山二丁目</t>
    </r>
    <r>
      <rPr>
        <sz val="11"/>
        <rFont val="Century"/>
        <family val="1"/>
      </rPr>
      <t xml:space="preserve">2-21
</t>
    </r>
    <r>
      <rPr>
        <sz val="11"/>
        <rFont val="ＭＳ 明朝"/>
        <family val="1"/>
        <charset val="128"/>
      </rPr>
      <t>　　島　軒　治　夫</t>
    </r>
    <rPh sb="3" eb="5">
      <t>タテヤマ</t>
    </rPh>
    <rPh sb="5" eb="8">
      <t>２チョウメ</t>
    </rPh>
    <phoneticPr fontId="14"/>
  </si>
  <si>
    <r>
      <rPr>
        <sz val="11"/>
        <rFont val="ＭＳ 明朝"/>
        <family val="1"/>
        <charset val="128"/>
      </rPr>
      <t>西置賜郡小国町岩井沢</t>
    </r>
    <r>
      <rPr>
        <sz val="11"/>
        <rFont val="Century"/>
        <family val="1"/>
      </rPr>
      <t xml:space="preserve">838-1
</t>
    </r>
    <r>
      <rPr>
        <sz val="11"/>
        <rFont val="ＭＳ 明朝"/>
        <family val="1"/>
        <charset val="128"/>
      </rPr>
      <t>　　渡　部　春　昭</t>
    </r>
    <rPh sb="7" eb="9">
      <t>イワイ</t>
    </rPh>
    <rPh sb="9" eb="10">
      <t>サワ</t>
    </rPh>
    <rPh sb="18" eb="19">
      <t>ワタリ</t>
    </rPh>
    <rPh sb="20" eb="21">
      <t>ブ</t>
    </rPh>
    <rPh sb="22" eb="23">
      <t>ハル</t>
    </rPh>
    <rPh sb="24" eb="25">
      <t>アキラ</t>
    </rPh>
    <phoneticPr fontId="14"/>
  </si>
  <si>
    <r>
      <rPr>
        <sz val="11"/>
        <rFont val="ＭＳ 明朝"/>
        <family val="1"/>
        <charset val="128"/>
      </rPr>
      <t>長井市・白鷹町・飯豊町の全部</t>
    </r>
  </si>
  <si>
    <r>
      <rPr>
        <sz val="11"/>
        <rFont val="ＭＳ 明朝"/>
        <family val="1"/>
        <charset val="128"/>
      </rPr>
      <t>最上町・舟形町</t>
    </r>
  </si>
  <si>
    <r>
      <rPr>
        <sz val="11"/>
        <rFont val="ＭＳ 明朝"/>
        <family val="1"/>
        <charset val="128"/>
      </rPr>
      <t>新庄市・大蔵村の全部
戸沢村の一部</t>
    </r>
  </si>
  <si>
    <r>
      <rPr>
        <sz val="11"/>
        <rFont val="ＭＳ 明朝"/>
        <family val="1"/>
        <charset val="128"/>
      </rPr>
      <t>真室川町・金山町・鮭川村の全部
戸沢村の一部</t>
    </r>
  </si>
  <si>
    <r>
      <rPr>
        <sz val="11"/>
        <rFont val="ＭＳ 明朝"/>
        <family val="1"/>
        <charset val="128"/>
      </rPr>
      <t xml:space="preserve">河北町・西川町・天童市・東根市
中山町の全部・寒河江市・村山市の一部
</t>
    </r>
  </si>
  <si>
    <r>
      <rPr>
        <sz val="11"/>
        <rFont val="ＭＳ 明朝"/>
        <family val="1"/>
        <charset val="128"/>
      </rPr>
      <t>西村山郡河北町谷地字山王</t>
    </r>
    <r>
      <rPr>
        <sz val="11"/>
        <rFont val="Century"/>
        <family val="1"/>
      </rPr>
      <t xml:space="preserve">23-1
</t>
    </r>
    <r>
      <rPr>
        <sz val="11"/>
        <rFont val="ＭＳ 明朝"/>
        <family val="1"/>
        <charset val="128"/>
      </rPr>
      <t>　　高　橋　省　吾</t>
    </r>
  </si>
  <si>
    <r>
      <rPr>
        <sz val="11"/>
        <rFont val="ＭＳ 明朝"/>
        <family val="1"/>
        <charset val="128"/>
      </rPr>
      <t>大江町の全部
朝日町・寒河江市の一部</t>
    </r>
  </si>
  <si>
    <r>
      <rPr>
        <sz val="11"/>
        <rFont val="ＭＳ 明朝"/>
        <family val="1"/>
        <charset val="128"/>
      </rPr>
      <t>尾花沢市・大石田町</t>
    </r>
  </si>
  <si>
    <r>
      <rPr>
        <sz val="11"/>
        <rFont val="ＭＳ 明朝"/>
        <family val="1"/>
        <charset val="128"/>
      </rPr>
      <t>尾花沢市北町一丁目</t>
    </r>
    <r>
      <rPr>
        <sz val="11"/>
        <rFont val="Century"/>
        <family val="1"/>
      </rPr>
      <t xml:space="preserve">10-5
</t>
    </r>
    <r>
      <rPr>
        <sz val="11"/>
        <rFont val="ＭＳ 明朝"/>
        <family val="1"/>
        <charset val="128"/>
      </rPr>
      <t>　　斎　藤　芳　信</t>
    </r>
  </si>
  <si>
    <r>
      <rPr>
        <sz val="11"/>
        <rFont val="ＭＳ 明朝"/>
        <family val="1"/>
        <charset val="128"/>
      </rPr>
      <t>山辺町</t>
    </r>
  </si>
  <si>
    <r>
      <rPr>
        <sz val="11"/>
        <rFont val="ＭＳ 明朝"/>
        <family val="1"/>
        <charset val="128"/>
      </rPr>
      <t>東村山郡山辺町大字畑谷</t>
    </r>
    <r>
      <rPr>
        <sz val="11"/>
        <rFont val="Century"/>
        <family val="1"/>
      </rPr>
      <t xml:space="preserve">1992-3
</t>
    </r>
    <r>
      <rPr>
        <sz val="11"/>
        <rFont val="ＭＳ 明朝"/>
        <family val="1"/>
        <charset val="128"/>
      </rPr>
      <t>　　吉　田　富　夫</t>
    </r>
    <rPh sb="24" eb="25">
      <t>トミ</t>
    </rPh>
    <rPh sb="26" eb="27">
      <t>オット</t>
    </rPh>
    <phoneticPr fontId="14"/>
  </si>
  <si>
    <r>
      <rPr>
        <sz val="11"/>
        <rFont val="ＭＳ 明朝"/>
        <family val="1"/>
        <charset val="128"/>
      </rPr>
      <t>放　　　　流　　　　数　　　　量</t>
    </r>
  </si>
  <si>
    <r>
      <rPr>
        <sz val="11"/>
        <rFont val="ＭＳ 明朝"/>
        <family val="1"/>
        <charset val="128"/>
      </rPr>
      <t>事務所所在地及び代表者氏名</t>
    </r>
  </si>
  <si>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</si>
  <si>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</si>
  <si>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天童市石鳥居</t>
    </r>
    <r>
      <rPr>
        <sz val="11"/>
        <rFont val="Century"/>
        <family val="1"/>
      </rPr>
      <t>1-2-47</t>
    </r>
    <rPh sb="3" eb="4">
      <t>イシ</t>
    </rPh>
    <rPh sb="4" eb="6">
      <t>トリイ</t>
    </rPh>
    <phoneticPr fontId="14"/>
  </si>
  <si>
    <r>
      <rPr>
        <sz val="11"/>
        <rFont val="ＭＳ 明朝"/>
        <family val="1"/>
        <charset val="128"/>
      </rPr>
      <t>県一円</t>
    </r>
  </si>
  <si>
    <r>
      <rPr>
        <sz val="11"/>
        <rFont val="ＭＳ 明朝"/>
        <family val="1"/>
        <charset val="128"/>
      </rPr>
      <t>－</t>
    </r>
  </si>
  <si>
    <r>
      <rPr>
        <sz val="11"/>
        <rFont val="ＭＳ 明朝"/>
        <family val="1"/>
        <charset val="128"/>
      </rPr>
      <t>青　木　　</t>
    </r>
    <r>
      <rPr>
        <sz val="11"/>
        <rFont val="Century"/>
        <family val="1"/>
      </rPr>
      <t xml:space="preserve"> </t>
    </r>
    <r>
      <rPr>
        <sz val="11"/>
        <rFont val="ＭＳ 明朝"/>
        <family val="1"/>
        <charset val="128"/>
      </rPr>
      <t>一</t>
    </r>
    <rPh sb="0" eb="1">
      <t>アオ</t>
    </rPh>
    <rPh sb="2" eb="3">
      <t>キ</t>
    </rPh>
    <rPh sb="6" eb="7">
      <t>イチ</t>
    </rPh>
    <phoneticPr fontId="14"/>
  </si>
  <si>
    <r>
      <rPr>
        <sz val="11"/>
        <rFont val="ＭＳ 明朝"/>
        <family val="1"/>
        <charset val="128"/>
      </rPr>
      <t>さけ採捕</t>
    </r>
  </si>
  <si>
    <r>
      <rPr>
        <sz val="11"/>
        <rFont val="ＭＳ 明朝"/>
        <family val="1"/>
        <charset val="128"/>
      </rPr>
      <t>小型定置</t>
    </r>
  </si>
  <si>
    <r>
      <rPr>
        <sz val="11"/>
        <rFont val="ＭＳ 明朝"/>
        <family val="1"/>
        <charset val="128"/>
      </rPr>
      <t>養殖</t>
    </r>
  </si>
  <si>
    <r>
      <rPr>
        <sz val="11"/>
        <rFont val="ＭＳ 明朝"/>
        <family val="1"/>
        <charset val="128"/>
      </rPr>
      <t>高瀬川鮭</t>
    </r>
  </si>
  <si>
    <r>
      <rPr>
        <sz val="11"/>
        <rFont val="ＭＳ 明朝"/>
        <family val="1"/>
        <charset val="128"/>
      </rPr>
      <t>飽海郡遊佐町北目字長田</t>
    </r>
    <r>
      <rPr>
        <sz val="11"/>
        <rFont val="Century"/>
        <family val="1"/>
      </rPr>
      <t xml:space="preserve">87-1
</t>
    </r>
    <r>
      <rPr>
        <sz val="11"/>
        <rFont val="ＭＳ 明朝"/>
        <family val="1"/>
        <charset val="128"/>
      </rPr>
      <t>　　佐　藤　喜巳夫</t>
    </r>
    <rPh sb="18" eb="19">
      <t>タスク</t>
    </rPh>
    <rPh sb="20" eb="21">
      <t>フジ</t>
    </rPh>
    <rPh sb="22" eb="23">
      <t>キ</t>
    </rPh>
    <rPh sb="23" eb="24">
      <t>ミ</t>
    </rPh>
    <rPh sb="24" eb="25">
      <t>オット</t>
    </rPh>
    <phoneticPr fontId="14"/>
  </si>
  <si>
    <r>
      <rPr>
        <sz val="11"/>
        <rFont val="ＭＳ 明朝"/>
        <family val="1"/>
        <charset val="128"/>
      </rPr>
      <t>洗沢鮭</t>
    </r>
  </si>
  <si>
    <r>
      <rPr>
        <sz val="11"/>
        <rFont val="ＭＳ 明朝"/>
        <family val="1"/>
        <charset val="128"/>
      </rPr>
      <t>飽海郡遊佐町当山字福ノ中</t>
    </r>
    <r>
      <rPr>
        <sz val="11"/>
        <rFont val="Century"/>
        <family val="1"/>
      </rPr>
      <t xml:space="preserve">52
</t>
    </r>
    <r>
      <rPr>
        <sz val="11"/>
        <rFont val="ＭＳ 明朝"/>
        <family val="1"/>
        <charset val="128"/>
      </rPr>
      <t>　　菅　原　多　悦</t>
    </r>
    <rPh sb="9" eb="10">
      <t>フク</t>
    </rPh>
    <rPh sb="11" eb="12">
      <t>ナカ</t>
    </rPh>
    <rPh sb="21" eb="22">
      <t>タ</t>
    </rPh>
    <rPh sb="23" eb="24">
      <t>エツ</t>
    </rPh>
    <phoneticPr fontId="14"/>
  </si>
  <si>
    <r>
      <rPr>
        <sz val="11"/>
        <rFont val="ＭＳ 明朝"/>
        <family val="1"/>
        <charset val="128"/>
      </rPr>
      <t>飽海郡遊佐町直世字山居</t>
    </r>
    <r>
      <rPr>
        <sz val="11"/>
        <rFont val="Century"/>
        <family val="1"/>
      </rPr>
      <t xml:space="preserve">62-25
</t>
    </r>
    <r>
      <rPr>
        <sz val="11"/>
        <rFont val="ＭＳ 明朝"/>
        <family val="1"/>
        <charset val="128"/>
      </rPr>
      <t>　　尾　形　修一郎</t>
    </r>
  </si>
  <si>
    <r>
      <rPr>
        <sz val="11"/>
        <rFont val="ＭＳ 明朝"/>
        <family val="1"/>
        <charset val="128"/>
      </rPr>
      <t>箕輪鮭</t>
    </r>
  </si>
  <si>
    <r>
      <rPr>
        <sz val="11"/>
        <rFont val="ＭＳ 明朝"/>
        <family val="1"/>
        <charset val="128"/>
      </rPr>
      <t>飽海郡遊佐町直世字荒川</t>
    </r>
    <r>
      <rPr>
        <sz val="11"/>
        <rFont val="Century"/>
        <family val="1"/>
      </rPr>
      <t xml:space="preserve">57
</t>
    </r>
    <r>
      <rPr>
        <sz val="11"/>
        <rFont val="ＭＳ 明朝"/>
        <family val="1"/>
        <charset val="128"/>
      </rPr>
      <t>　　佐　藤　　　仁</t>
    </r>
    <rPh sb="6" eb="7">
      <t>ナオ</t>
    </rPh>
    <rPh sb="7" eb="8">
      <t>ヨ</t>
    </rPh>
    <rPh sb="16" eb="17">
      <t>サ</t>
    </rPh>
    <rPh sb="18" eb="19">
      <t>フジ</t>
    </rPh>
    <rPh sb="22" eb="23">
      <t>ジン</t>
    </rPh>
    <phoneticPr fontId="14"/>
  </si>
  <si>
    <r>
      <rPr>
        <sz val="11"/>
        <rFont val="ＭＳ 明朝"/>
        <family val="1"/>
        <charset val="128"/>
      </rPr>
      <t>日向川鮭</t>
    </r>
  </si>
  <si>
    <r>
      <rPr>
        <sz val="11"/>
        <rFont val="ＭＳ 明朝"/>
        <family val="1"/>
        <charset val="128"/>
      </rPr>
      <t>清川鮭増殖</t>
    </r>
  </si>
  <si>
    <r>
      <rPr>
        <sz val="11"/>
        <rFont val="ＭＳ 明朝"/>
        <family val="1"/>
        <charset val="128"/>
      </rPr>
      <t>東田川郡庄内町清川字花崎</t>
    </r>
    <r>
      <rPr>
        <sz val="11"/>
        <rFont val="Century"/>
        <family val="1"/>
      </rPr>
      <t xml:space="preserve">84
</t>
    </r>
    <r>
      <rPr>
        <sz val="11"/>
        <rFont val="ＭＳ 明朝"/>
        <family val="1"/>
        <charset val="128"/>
      </rPr>
      <t>　　鈴　木　春　男</t>
    </r>
  </si>
  <si>
    <r>
      <rPr>
        <sz val="11"/>
        <rFont val="ＭＳ 明朝"/>
        <family val="1"/>
        <charset val="128"/>
      </rPr>
      <t>赤川鮭</t>
    </r>
  </si>
  <si>
    <r>
      <rPr>
        <sz val="11"/>
        <rFont val="ＭＳ 明朝"/>
        <family val="1"/>
        <charset val="128"/>
      </rPr>
      <t>鶴岡市槇代甲</t>
    </r>
    <r>
      <rPr>
        <sz val="11"/>
        <rFont val="Century"/>
        <family val="1"/>
      </rPr>
      <t xml:space="preserve">53
</t>
    </r>
    <r>
      <rPr>
        <sz val="11"/>
        <rFont val="ＭＳ 明朝"/>
        <family val="1"/>
        <charset val="128"/>
      </rPr>
      <t>　　五十嵐　洋　司</t>
    </r>
    <rPh sb="11" eb="14">
      <t>イガラシ</t>
    </rPh>
    <rPh sb="15" eb="16">
      <t>ヨウ</t>
    </rPh>
    <rPh sb="17" eb="18">
      <t>ツカサ</t>
    </rPh>
    <phoneticPr fontId="14"/>
  </si>
  <si>
    <r>
      <rPr>
        <sz val="11"/>
        <rFont val="ＭＳ 明朝"/>
        <family val="1"/>
        <charset val="128"/>
      </rPr>
      <t>※　さけ採捕の単位は尾</t>
    </r>
  </si>
  <si>
    <r>
      <rPr>
        <sz val="11"/>
        <rFont val="ＭＳ 明朝"/>
        <family val="1"/>
        <charset val="128"/>
      </rPr>
      <t>組合名</t>
    </r>
  </si>
  <si>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</si>
  <si>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</si>
  <si>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</si>
  <si>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</si>
  <si>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</si>
  <si>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島軒　治夫</t>
    </r>
  </si>
  <si>
    <r>
      <rPr>
        <sz val="11"/>
        <rFont val="ＭＳ 明朝"/>
        <family val="1"/>
        <charset val="128"/>
      </rPr>
      <t>事業実績</t>
    </r>
  </si>
  <si>
    <r>
      <rPr>
        <sz val="11"/>
        <rFont val="ＭＳ 明朝"/>
        <family val="1"/>
        <charset val="128"/>
      </rPr>
      <t>保　険　加　入　実　績</t>
    </r>
  </si>
  <si>
    <r>
      <rPr>
        <sz val="11"/>
        <rFont val="ＭＳ 明朝"/>
        <family val="1"/>
        <charset val="128"/>
      </rPr>
      <t>保険金支払実績</t>
    </r>
  </si>
  <si>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</si>
  <si>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</si>
  <si>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</si>
  <si>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</si>
  <si>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</si>
  <si>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</si>
  <si>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</si>
  <si>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</si>
  <si>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</si>
  <si>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</si>
  <si>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1"/>
        <rFont val="ＭＳ 明朝"/>
        <family val="1"/>
        <charset val="128"/>
      </rPr>
      <t>普通損害</t>
    </r>
  </si>
  <si>
    <r>
      <rPr>
        <sz val="11"/>
        <rFont val="ＭＳ 明朝"/>
        <family val="1"/>
        <charset val="128"/>
      </rPr>
      <t>隻</t>
    </r>
  </si>
  <si>
    <r>
      <rPr>
        <sz val="11"/>
        <rFont val="ＭＳ 明朝"/>
        <family val="1"/>
        <charset val="128"/>
      </rPr>
      <t>トン</t>
    </r>
  </si>
  <si>
    <r>
      <rPr>
        <sz val="11"/>
        <rFont val="ＭＳ 明朝"/>
        <family val="1"/>
        <charset val="128"/>
      </rPr>
      <t>満期</t>
    </r>
  </si>
  <si>
    <r>
      <rPr>
        <sz val="11"/>
        <rFont val="ＭＳ 明朝"/>
        <family val="1"/>
        <charset val="128"/>
      </rPr>
      <t>特殊</t>
    </r>
  </si>
  <si>
    <r>
      <rPr>
        <sz val="11"/>
        <rFont val="ＭＳ 明朝"/>
        <family val="1"/>
        <charset val="128"/>
      </rPr>
      <t>給与</t>
    </r>
  </si>
  <si>
    <r>
      <rPr>
        <sz val="11"/>
        <rFont val="ＭＳ 明朝"/>
        <family val="1"/>
        <charset val="128"/>
      </rPr>
      <t>船主責任</t>
    </r>
  </si>
  <si>
    <r>
      <rPr>
        <sz val="11"/>
        <rFont val="ＭＳ 明朝"/>
        <family val="1"/>
        <charset val="128"/>
      </rPr>
      <t>基本</t>
    </r>
  </si>
  <si>
    <r>
      <rPr>
        <sz val="11"/>
        <rFont val="ＭＳ 明朝"/>
        <family val="1"/>
        <charset val="128"/>
      </rPr>
      <t>人命</t>
    </r>
  </si>
  <si>
    <r>
      <rPr>
        <sz val="11"/>
        <rFont val="ＭＳ 明朝"/>
        <family val="1"/>
        <charset val="128"/>
      </rPr>
      <t>乗客損害</t>
    </r>
  </si>
  <si>
    <r>
      <rPr>
        <sz val="11"/>
        <rFont val="ＭＳ 明朝"/>
        <family val="1"/>
        <charset val="128"/>
      </rPr>
      <t>乗組船主</t>
    </r>
  </si>
  <si>
    <r>
      <rPr>
        <sz val="11"/>
        <rFont val="ＭＳ 明朝"/>
        <family val="1"/>
        <charset val="128"/>
      </rPr>
      <t>任意保険</t>
    </r>
  </si>
  <si>
    <t>-</t>
  </si>
  <si>
    <r>
      <rPr>
        <sz val="11"/>
        <rFont val="ＭＳ 明朝"/>
        <family val="1"/>
        <charset val="128"/>
      </rPr>
      <t>積荷</t>
    </r>
  </si>
  <si>
    <r>
      <rPr>
        <sz val="11"/>
        <rFont val="ＭＳ 明朝"/>
        <family val="1"/>
        <charset val="128"/>
      </rPr>
      <t>海外操業</t>
    </r>
  </si>
  <si>
    <r>
      <rPr>
        <sz val="11"/>
        <rFont val="ＭＳ 明朝"/>
        <family val="1"/>
        <charset val="128"/>
      </rPr>
      <t>設立年月日</t>
    </r>
  </si>
  <si>
    <r>
      <rPr>
        <sz val="11"/>
        <rFont val="ＭＳ 明朝"/>
        <family val="1"/>
        <charset val="128"/>
      </rPr>
      <t>理事長</t>
    </r>
  </si>
  <si>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</si>
  <si>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</si>
  <si>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</si>
  <si>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</si>
  <si>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</si>
  <si>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</si>
  <si>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</si>
  <si>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</si>
  <si>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</si>
  <si>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</si>
  <si>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</si>
  <si>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</si>
  <si>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</si>
  <si>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</si>
  <si>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14"/>
  </si>
  <si>
    <r>
      <rPr>
        <sz val="11"/>
        <rFont val="ＭＳ 明朝"/>
        <family val="1"/>
        <charset val="128"/>
      </rPr>
      <t>金融公庫</t>
    </r>
  </si>
  <si>
    <r>
      <rPr>
        <sz val="11"/>
        <rFont val="ＭＳ 明朝"/>
        <family val="1"/>
        <charset val="128"/>
      </rPr>
      <t>法人</t>
    </r>
  </si>
  <si>
    <r>
      <rPr>
        <sz val="11"/>
        <rFont val="ＭＳ 明朝"/>
        <family val="1"/>
        <charset val="128"/>
      </rPr>
      <t>一般緊急</t>
    </r>
  </si>
  <si>
    <r>
      <rPr>
        <sz val="11"/>
        <rFont val="ＭＳ 明朝"/>
        <family val="1"/>
        <charset val="128"/>
      </rPr>
      <t>個人</t>
    </r>
  </si>
  <si>
    <r>
      <rPr>
        <sz val="11"/>
        <rFont val="ＭＳ 明朝"/>
        <family val="1"/>
        <charset val="128"/>
      </rPr>
      <t>借替緊急</t>
    </r>
  </si>
  <si>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</si>
  <si>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</si>
  <si>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</si>
  <si>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小計</t>
    </r>
  </si>
  <si>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14"/>
  </si>
  <si>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4"/>
  </si>
  <si>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</si>
  <si>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rPr>
        <sz val="11"/>
        <rFont val="ＭＳ 明朝"/>
        <family val="1"/>
        <charset val="128"/>
      </rPr>
      <t>団　　　体　　　名</t>
    </r>
  </si>
  <si>
    <r>
      <rPr>
        <sz val="11"/>
        <rFont val="ＭＳ 明朝"/>
        <family val="1"/>
        <charset val="128"/>
      </rPr>
      <t>休漁補償</t>
    </r>
  </si>
  <si>
    <r>
      <rPr>
        <sz val="11"/>
        <rFont val="ＭＳ 明朝"/>
        <family val="1"/>
        <charset val="128"/>
      </rPr>
      <t>漁業施設</t>
    </r>
  </si>
  <si>
    <r>
      <rPr>
        <sz val="11"/>
        <rFont val="ＭＳ 明朝"/>
        <family val="1"/>
        <charset val="128"/>
      </rPr>
      <t>小型合併漁業</t>
    </r>
  </si>
  <si>
    <r>
      <rPr>
        <sz val="11"/>
        <rFont val="ＭＳ 明朝"/>
        <family val="1"/>
        <charset val="128"/>
      </rPr>
      <t>小型定置漁業</t>
    </r>
  </si>
  <si>
    <r>
      <rPr>
        <sz val="11"/>
        <rFont val="ＭＳ 明朝"/>
        <family val="1"/>
        <charset val="128"/>
      </rPr>
      <t>沖合、小型底曳網漁業</t>
    </r>
  </si>
  <si>
    <r>
      <rPr>
        <sz val="11"/>
        <rFont val="ＭＳ 明朝"/>
        <family val="1"/>
        <charset val="128"/>
      </rPr>
      <t>べにずわいがにかご漁業</t>
    </r>
  </si>
  <si>
    <r>
      <rPr>
        <sz val="11"/>
        <rFont val="ＭＳ 明朝"/>
        <family val="1"/>
        <charset val="128"/>
      </rPr>
      <t>小型いか釣り漁業</t>
    </r>
  </si>
  <si>
    <r>
      <rPr>
        <sz val="11"/>
        <rFont val="ＭＳ 明朝"/>
        <family val="1"/>
        <charset val="128"/>
      </rPr>
      <t>中型いか釣り漁業</t>
    </r>
  </si>
  <si>
    <r>
      <rPr>
        <sz val="11"/>
        <rFont val="ＭＳ 明朝"/>
        <family val="1"/>
        <charset val="128"/>
      </rPr>
      <t>漁
獲</t>
    </r>
  </si>
  <si>
    <r>
      <rPr>
        <sz val="11"/>
        <rFont val="ＭＳ 明朝"/>
        <family val="1"/>
        <charset val="128"/>
      </rPr>
      <t>払戻補てん金</t>
    </r>
  </si>
  <si>
    <r>
      <rPr>
        <sz val="11"/>
        <rFont val="ＭＳ 明朝"/>
        <family val="1"/>
        <charset val="128"/>
      </rPr>
      <t>申込積立金額</t>
    </r>
  </si>
  <si>
    <r>
      <rPr>
        <sz val="11"/>
        <rFont val="ＭＳ 明朝"/>
        <family val="1"/>
        <charset val="128"/>
      </rPr>
      <t>金　額</t>
    </r>
  </si>
  <si>
    <r>
      <rPr>
        <sz val="11"/>
        <rFont val="ＭＳ 明朝"/>
        <family val="1"/>
        <charset val="128"/>
      </rPr>
      <t>支払件数</t>
    </r>
  </si>
  <si>
    <r>
      <rPr>
        <sz val="11"/>
        <rFont val="ＭＳ 明朝"/>
        <family val="1"/>
        <charset val="128"/>
      </rPr>
      <t>共済金額</t>
    </r>
  </si>
  <si>
    <r>
      <rPr>
        <sz val="11"/>
        <rFont val="ＭＳ 明朝"/>
        <family val="1"/>
        <charset val="128"/>
      </rPr>
      <t>共済限度額</t>
    </r>
  </si>
  <si>
    <r>
      <rPr>
        <sz val="11"/>
        <rFont val="ＭＳ 明朝"/>
        <family val="1"/>
        <charset val="128"/>
      </rPr>
      <t>契約件数</t>
    </r>
  </si>
  <si>
    <r>
      <rPr>
        <sz val="11"/>
        <rFont val="ＭＳ 明朝"/>
        <family val="1"/>
        <charset val="128"/>
      </rPr>
      <t>積立ぷらす払戻実績</t>
    </r>
  </si>
  <si>
    <r>
      <rPr>
        <sz val="11"/>
        <rFont val="ＭＳ 明朝"/>
        <family val="1"/>
        <charset val="128"/>
      </rPr>
      <t>共　済　加　入　実　績</t>
    </r>
  </si>
  <si>
    <r>
      <rPr>
        <sz val="11"/>
        <rFont val="ＭＳ 明朝"/>
        <family val="1"/>
        <charset val="128"/>
      </rPr>
      <t>区　　　　分</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</si>
  <si>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</si>
  <si>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rPr>
        <sz val="11"/>
        <rFont val="ＭＳ 明朝"/>
        <family val="1"/>
        <charset val="128"/>
      </rPr>
      <t>山形県事務所</t>
    </r>
  </si>
  <si>
    <r>
      <rPr>
        <sz val="11"/>
        <rFont val="ＭＳ 明朝"/>
        <family val="1"/>
        <charset val="128"/>
      </rPr>
      <t>単位：千円</t>
    </r>
  </si>
  <si>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</si>
  <si>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</si>
  <si>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漁具等</t>
    </r>
  </si>
  <si>
    <r>
      <rPr>
        <sz val="11"/>
        <rFont val="ＭＳ 明朝"/>
        <family val="1"/>
        <charset val="128"/>
      </rPr>
      <t>住</t>
    </r>
    <r>
      <rPr>
        <sz val="11"/>
        <rFont val="Century"/>
        <family val="1"/>
      </rPr>
      <t xml:space="preserve">   </t>
    </r>
    <r>
      <rPr>
        <sz val="11"/>
        <rFont val="ＭＳ 明朝"/>
        <family val="1"/>
        <charset val="128"/>
      </rPr>
      <t>宅</t>
    </r>
  </si>
  <si>
    <r>
      <rPr>
        <sz val="11"/>
        <rFont val="ＭＳ 明朝"/>
        <family val="1"/>
        <charset val="128"/>
      </rPr>
      <t>金</t>
    </r>
    <r>
      <rPr>
        <sz val="11"/>
        <rFont val="Century"/>
        <family val="1"/>
      </rPr>
      <t xml:space="preserve"> </t>
    </r>
    <r>
      <rPr>
        <sz val="11"/>
        <rFont val="ＭＳ 明朝"/>
        <family val="1"/>
        <charset val="128"/>
      </rPr>
      <t>額</t>
    </r>
  </si>
  <si>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</si>
  <si>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経営等改善資金</t>
    </r>
  </si>
  <si>
    <r>
      <rPr>
        <sz val="11"/>
        <rFont val="ＭＳ 明朝"/>
        <family val="1"/>
        <charset val="128"/>
      </rPr>
      <t>生活改善資金</t>
    </r>
  </si>
  <si>
    <r>
      <rPr>
        <sz val="11"/>
        <rFont val="ＭＳ 明朝"/>
        <family val="1"/>
        <charset val="128"/>
      </rPr>
      <t>青年漁業者等
養成確保資金</t>
    </r>
  </si>
  <si>
    <t>m</t>
  </si>
  <si>
    <t xml:space="preserve">   (499.4) 
    224.4</t>
  </si>
  <si>
    <t xml:space="preserve"> (1,094.5)
    252.1</t>
  </si>
  <si>
    <t xml:space="preserve">   (261.8) 
    250.0</t>
  </si>
  <si>
    <t xml:space="preserve">   (761.0) 
    338.9</t>
  </si>
  <si>
    <t xml:space="preserve">   (275.4)
    252.4</t>
  </si>
  <si>
    <t xml:space="preserve">    (30.6) 
        ―</t>
  </si>
  <si>
    <t xml:space="preserve">   (781.9) 
    427.3</t>
  </si>
  <si>
    <t xml:space="preserve">   (187.0) 
     17.0</t>
  </si>
  <si>
    <t xml:space="preserve">   (790.3) 
    531.6</t>
  </si>
  <si>
    <t xml:space="preserve">   (183.5) 
     44.1</t>
  </si>
  <si>
    <t xml:space="preserve">    (72.0) 
        ― </t>
  </si>
  <si>
    <t xml:space="preserve"> (1,591.0)
  1,363.0</t>
  </si>
  <si>
    <t xml:space="preserve"> (2,804.0) 
  1,386.0</t>
  </si>
  <si>
    <r>
      <rPr>
        <sz val="11"/>
        <color theme="1"/>
        <rFont val="ＭＳ 明朝"/>
        <family val="1"/>
        <charset val="128"/>
      </rPr>
      <t>　</t>
    </r>
    <r>
      <rPr>
        <sz val="11"/>
        <color theme="1"/>
        <rFont val="Century"/>
        <family val="1"/>
      </rPr>
      <t xml:space="preserve"> </t>
    </r>
    <r>
      <rPr>
        <sz val="11"/>
        <color theme="1"/>
        <rFont val="ＭＳ 明朝"/>
        <family val="1"/>
        <charset val="128"/>
      </rPr>
      <t>ア．県管理漁港</t>
    </r>
  </si>
  <si>
    <r>
      <rPr>
        <sz val="11"/>
        <color theme="1"/>
        <rFont val="ＭＳ 明朝"/>
        <family val="1"/>
        <charset val="128"/>
      </rPr>
      <t>漁　港　名　称</t>
    </r>
  </si>
  <si>
    <r>
      <rPr>
        <sz val="11"/>
        <color theme="1"/>
        <rFont val="ＭＳ 明朝"/>
        <family val="1"/>
        <charset val="128"/>
      </rPr>
      <t>所　在　地</t>
    </r>
  </si>
  <si>
    <r>
      <rPr>
        <sz val="11"/>
        <color theme="1"/>
        <rFont val="ＭＳ 明朝"/>
        <family val="1"/>
        <charset val="128"/>
      </rPr>
      <t>第</t>
    </r>
    <r>
      <rPr>
        <sz val="11"/>
        <color theme="1"/>
        <rFont val="Century"/>
        <family val="1"/>
      </rPr>
      <t>4</t>
    </r>
    <r>
      <rPr>
        <sz val="11"/>
        <color theme="1"/>
        <rFont val="ＭＳ 明朝"/>
        <family val="1"/>
        <charset val="128"/>
      </rPr>
      <t>種漁港</t>
    </r>
  </si>
  <si>
    <r>
      <rPr>
        <sz val="11"/>
        <color theme="1"/>
        <rFont val="ＭＳ 明朝"/>
        <family val="1"/>
        <charset val="128"/>
      </rPr>
      <t>酒田市飛島</t>
    </r>
  </si>
  <si>
    <r>
      <rPr>
        <sz val="11"/>
        <color theme="1"/>
        <rFont val="ＭＳ 明朝"/>
        <family val="1"/>
        <charset val="128"/>
      </rPr>
      <t>第</t>
    </r>
    <r>
      <rPr>
        <sz val="11"/>
        <color theme="1"/>
        <rFont val="Century"/>
        <family val="1"/>
      </rPr>
      <t>2</t>
    </r>
    <r>
      <rPr>
        <sz val="11"/>
        <color theme="1"/>
        <rFont val="ＭＳ 明朝"/>
        <family val="1"/>
        <charset val="128"/>
      </rPr>
      <t>種漁港</t>
    </r>
  </si>
  <si>
    <r>
      <rPr>
        <sz val="11"/>
        <color theme="1"/>
        <rFont val="ＭＳ 明朝"/>
        <family val="1"/>
        <charset val="128"/>
      </rPr>
      <t>由良漁港</t>
    </r>
  </si>
  <si>
    <r>
      <rPr>
        <sz val="11"/>
        <color theme="1"/>
        <rFont val="ＭＳ 明朝"/>
        <family val="1"/>
        <charset val="128"/>
      </rPr>
      <t>鶴岡市由良</t>
    </r>
  </si>
  <si>
    <r>
      <rPr>
        <sz val="11"/>
        <color theme="1"/>
        <rFont val="ＭＳ 明朝"/>
        <family val="1"/>
        <charset val="128"/>
      </rPr>
      <t>堅苔沢漁港</t>
    </r>
  </si>
  <si>
    <r>
      <rPr>
        <sz val="11"/>
        <color theme="1"/>
        <rFont val="ＭＳ 明朝"/>
        <family val="1"/>
        <charset val="128"/>
      </rPr>
      <t>鶴岡市堅苔沢</t>
    </r>
  </si>
  <si>
    <r>
      <rPr>
        <sz val="11"/>
        <color theme="1"/>
        <rFont val="ＭＳ 明朝"/>
        <family val="1"/>
        <charset val="128"/>
      </rPr>
      <t>第</t>
    </r>
    <r>
      <rPr>
        <sz val="11"/>
        <color theme="1"/>
        <rFont val="Century"/>
        <family val="1"/>
      </rPr>
      <t>1</t>
    </r>
    <r>
      <rPr>
        <sz val="11"/>
        <color theme="1"/>
        <rFont val="ＭＳ 明朝"/>
        <family val="1"/>
        <charset val="128"/>
      </rPr>
      <t>種漁港</t>
    </r>
  </si>
  <si>
    <r>
      <rPr>
        <sz val="11"/>
        <color theme="1"/>
        <rFont val="ＭＳ 明朝"/>
        <family val="1"/>
        <charset val="128"/>
      </rPr>
      <t>吹浦漁港</t>
    </r>
  </si>
  <si>
    <r>
      <rPr>
        <sz val="11"/>
        <color theme="1"/>
        <rFont val="ＭＳ 明朝"/>
        <family val="1"/>
        <charset val="128"/>
      </rPr>
      <t>遊佐町吹浦</t>
    </r>
  </si>
  <si>
    <r>
      <rPr>
        <sz val="11"/>
        <color theme="1"/>
        <rFont val="ＭＳ 明朝"/>
        <family val="1"/>
        <charset val="128"/>
      </rPr>
      <t>小波渡漁港</t>
    </r>
  </si>
  <si>
    <r>
      <rPr>
        <sz val="11"/>
        <color theme="1"/>
        <rFont val="ＭＳ 明朝"/>
        <family val="1"/>
        <charset val="128"/>
      </rPr>
      <t>鶴岡市小波渡</t>
    </r>
  </si>
  <si>
    <r>
      <rPr>
        <sz val="11"/>
        <color theme="1"/>
        <rFont val="ＭＳ 明朝"/>
        <family val="1"/>
        <charset val="128"/>
      </rPr>
      <t>米子漁港</t>
    </r>
  </si>
  <si>
    <r>
      <rPr>
        <sz val="11"/>
        <color theme="1"/>
        <rFont val="ＭＳ 明朝"/>
        <family val="1"/>
        <charset val="128"/>
      </rPr>
      <t>鶴岡市温海</t>
    </r>
  </si>
  <si>
    <r>
      <rPr>
        <sz val="11"/>
        <color theme="1"/>
        <rFont val="ＭＳ 明朝"/>
        <family val="1"/>
        <charset val="128"/>
      </rPr>
      <t>実施件数</t>
    </r>
  </si>
  <si>
    <r>
      <rPr>
        <sz val="11"/>
        <color theme="1"/>
        <rFont val="ＭＳ 明朝"/>
        <family val="1"/>
        <charset val="128"/>
      </rPr>
      <t>技術技能員</t>
    </r>
  </si>
  <si>
    <r>
      <t>2</t>
    </r>
    <r>
      <rPr>
        <sz val="11"/>
        <color theme="1"/>
        <rFont val="ＭＳ 明朝"/>
        <family val="1"/>
        <charset val="128"/>
      </rPr>
      <t>名</t>
    </r>
  </si>
  <si>
    <r>
      <rPr>
        <sz val="11"/>
        <color theme="1"/>
        <rFont val="ＭＳ 明朝"/>
        <family val="1"/>
        <charset val="128"/>
      </rPr>
      <t>ウ．漁船以外の船舶の利用</t>
    </r>
  </si>
  <si>
    <r>
      <rPr>
        <sz val="11"/>
        <color theme="1"/>
        <rFont val="ＭＳ 明朝"/>
        <family val="1"/>
        <charset val="128"/>
      </rPr>
      <t>岸壁利用届受理件数</t>
    </r>
  </si>
  <si>
    <r>
      <rPr>
        <sz val="11"/>
        <color theme="1"/>
        <rFont val="ＭＳ 明朝"/>
        <family val="1"/>
        <charset val="128"/>
      </rPr>
      <t>許可・協議</t>
    </r>
  </si>
  <si>
    <r>
      <rPr>
        <sz val="11"/>
        <color theme="1"/>
        <rFont val="ＭＳ 明朝"/>
        <family val="1"/>
        <charset val="128"/>
      </rPr>
      <t>漁港管理条例</t>
    </r>
  </si>
  <si>
    <r>
      <rPr>
        <sz val="11"/>
        <color theme="1"/>
        <rFont val="ＭＳ 明朝"/>
        <family val="1"/>
        <charset val="128"/>
      </rPr>
      <t>漁港漁場整備法</t>
    </r>
  </si>
  <si>
    <r>
      <rPr>
        <sz val="11"/>
        <color theme="1"/>
        <rFont val="ＭＳ 明朝"/>
        <family val="1"/>
        <charset val="128"/>
      </rPr>
      <t>件　　　数</t>
    </r>
  </si>
  <si>
    <t>H26</t>
  </si>
  <si>
    <t>H27</t>
  </si>
  <si>
    <r>
      <rPr>
        <sz val="11"/>
        <color theme="1"/>
        <rFont val="ＭＳ 明朝"/>
        <family val="1"/>
        <charset val="128"/>
      </rPr>
      <t>計</t>
    </r>
  </si>
  <si>
    <r>
      <rPr>
        <sz val="11"/>
        <color theme="1"/>
        <rFont val="ＭＳ 明朝"/>
        <family val="1"/>
        <charset val="128"/>
      </rPr>
      <t>　</t>
    </r>
    <r>
      <rPr>
        <sz val="11"/>
        <color theme="1"/>
        <rFont val="Century"/>
        <family val="1"/>
      </rPr>
      <t xml:space="preserve">  </t>
    </r>
    <r>
      <rPr>
        <sz val="11"/>
        <color theme="1"/>
        <rFont val="ＭＳ 明朝"/>
        <family val="1"/>
        <charset val="128"/>
      </rPr>
      <t>オ．指定施設使用許可</t>
    </r>
  </si>
  <si>
    <r>
      <rPr>
        <sz val="11"/>
        <color theme="1"/>
        <rFont val="ＭＳ 明朝"/>
        <family val="1"/>
        <charset val="128"/>
      </rPr>
      <t>　漁港施設内にある指定施設を使用する場合は漁港管理条例に基づく指定施設の使用許可が必要となる。</t>
    </r>
    <phoneticPr fontId="4"/>
  </si>
  <si>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年度から指定管理者制度による管理が行なわれている。現在の協定期間は平成</t>
    </r>
    <r>
      <rPr>
        <sz val="11"/>
        <color theme="1"/>
        <rFont val="Century"/>
        <family val="1"/>
      </rPr>
      <t>28</t>
    </r>
    <r>
      <rPr>
        <sz val="11"/>
        <color theme="1"/>
        <rFont val="ＭＳ 明朝"/>
        <family val="1"/>
        <charset val="128"/>
      </rPr>
      <t>年度から平成</t>
    </r>
    <r>
      <rPr>
        <sz val="11"/>
        <color theme="1"/>
        <rFont val="Century"/>
        <family val="1"/>
      </rPr>
      <t>32</t>
    </r>
    <r>
      <rPr>
        <sz val="11"/>
        <color theme="1"/>
        <rFont val="ＭＳ 明朝"/>
        <family val="1"/>
        <charset val="128"/>
      </rPr>
      <t>年度までの</t>
    </r>
    <r>
      <rPr>
        <sz val="11"/>
        <color theme="1"/>
        <rFont val="Century"/>
        <family val="1"/>
      </rPr>
      <t>5</t>
    </r>
    <r>
      <rPr>
        <sz val="11"/>
        <color theme="1"/>
        <rFont val="ＭＳ 明朝"/>
        <family val="1"/>
        <charset val="128"/>
      </rPr>
      <t>年間となっている。</t>
    </r>
    <phoneticPr fontId="4"/>
  </si>
  <si>
    <r>
      <rPr>
        <sz val="11"/>
        <color theme="1"/>
        <rFont val="ＭＳ 明朝"/>
        <family val="1"/>
        <charset val="128"/>
      </rPr>
      <t>公募方式により選定された山形県漁業協同組合が指定管理者となっている。　</t>
    </r>
  </si>
  <si>
    <r>
      <rPr>
        <sz val="11"/>
        <color theme="1"/>
        <rFont val="ＭＳ 明朝"/>
        <family val="1"/>
        <charset val="128"/>
      </rPr>
      <t>使用許可件数</t>
    </r>
  </si>
  <si>
    <r>
      <rPr>
        <sz val="11"/>
        <color indexed="8"/>
        <rFont val="ＭＳ 明朝"/>
        <family val="1"/>
        <charset val="128"/>
      </rPr>
      <t>総数</t>
    </r>
    <phoneticPr fontId="14"/>
  </si>
  <si>
    <r>
      <rPr>
        <sz val="11"/>
        <color indexed="8"/>
        <rFont val="ＭＳ 明朝"/>
        <family val="1"/>
        <charset val="128"/>
      </rPr>
      <t>酒田</t>
    </r>
    <phoneticPr fontId="14"/>
  </si>
  <si>
    <r>
      <rPr>
        <sz val="11"/>
        <color indexed="8"/>
        <rFont val="ＭＳ 明朝"/>
        <family val="1"/>
        <charset val="128"/>
      </rPr>
      <t>自営漁業就業者
及び
漁業雇われ就業者</t>
    </r>
    <phoneticPr fontId="14"/>
  </si>
  <si>
    <r>
      <rPr>
        <sz val="12"/>
        <color indexed="8"/>
        <rFont val="ＭＳ 明朝"/>
        <family val="1"/>
        <charset val="128"/>
      </rPr>
      <t>５　主要魚種の漁期・漁場</t>
    </r>
  </si>
  <si>
    <r>
      <rPr>
        <sz val="11"/>
        <color indexed="8"/>
        <rFont val="ＭＳ 明朝"/>
        <family val="1"/>
        <charset val="128"/>
      </rPr>
      <t>魚</t>
    </r>
    <r>
      <rPr>
        <sz val="11"/>
        <color indexed="8"/>
        <rFont val="Century"/>
        <family val="1"/>
      </rPr>
      <t xml:space="preserve">   </t>
    </r>
    <r>
      <rPr>
        <sz val="11"/>
        <color indexed="8"/>
        <rFont val="ＭＳ 明朝"/>
        <family val="1"/>
        <charset val="128"/>
      </rPr>
      <t>種</t>
    </r>
  </si>
  <si>
    <r>
      <rPr>
        <sz val="11"/>
        <color indexed="8"/>
        <rFont val="ＭＳ 明朝"/>
        <family val="1"/>
        <charset val="128"/>
      </rPr>
      <t>漁</t>
    </r>
    <r>
      <rPr>
        <sz val="11"/>
        <color indexed="8"/>
        <rFont val="Century"/>
        <family val="1"/>
      </rPr>
      <t xml:space="preserve">  </t>
    </r>
    <r>
      <rPr>
        <sz val="11"/>
        <color indexed="8"/>
        <rFont val="ＭＳ 明朝"/>
        <family val="1"/>
        <charset val="128"/>
      </rPr>
      <t>期</t>
    </r>
  </si>
  <si>
    <r>
      <rPr>
        <sz val="11"/>
        <color indexed="8"/>
        <rFont val="ＭＳ 明朝"/>
        <family val="1"/>
        <charset val="128"/>
      </rPr>
      <t>漁</t>
    </r>
    <r>
      <rPr>
        <sz val="11"/>
        <color indexed="8"/>
        <rFont val="Century"/>
        <family val="1"/>
      </rPr>
      <t xml:space="preserve"> </t>
    </r>
    <r>
      <rPr>
        <sz val="11"/>
        <color indexed="8"/>
        <rFont val="ＭＳ 明朝"/>
        <family val="1"/>
        <charset val="128"/>
      </rPr>
      <t>業</t>
    </r>
    <r>
      <rPr>
        <sz val="11"/>
        <color indexed="8"/>
        <rFont val="Century"/>
        <family val="1"/>
      </rPr>
      <t xml:space="preserve"> </t>
    </r>
    <r>
      <rPr>
        <sz val="11"/>
        <color indexed="8"/>
        <rFont val="ＭＳ 明朝"/>
        <family val="1"/>
        <charset val="128"/>
      </rPr>
      <t>種</t>
    </r>
    <r>
      <rPr>
        <sz val="11"/>
        <color indexed="8"/>
        <rFont val="Century"/>
        <family val="1"/>
      </rPr>
      <t xml:space="preserve"> </t>
    </r>
    <r>
      <rPr>
        <sz val="11"/>
        <color indexed="8"/>
        <rFont val="ＭＳ 明朝"/>
        <family val="1"/>
        <charset val="128"/>
      </rPr>
      <t>類</t>
    </r>
  </si>
  <si>
    <r>
      <rPr>
        <sz val="11"/>
        <color indexed="8"/>
        <rFont val="ＭＳ 明朝"/>
        <family val="1"/>
        <charset val="128"/>
      </rPr>
      <t>まあじ</t>
    </r>
  </si>
  <si>
    <r>
      <t>5</t>
    </r>
    <r>
      <rPr>
        <sz val="11"/>
        <color indexed="8"/>
        <rFont val="ＭＳ 明朝"/>
        <family val="1"/>
        <charset val="128"/>
      </rPr>
      <t>～</t>
    </r>
    <r>
      <rPr>
        <sz val="11"/>
        <color indexed="8"/>
        <rFont val="Century"/>
        <family val="1"/>
      </rPr>
      <t>11</t>
    </r>
    <r>
      <rPr>
        <sz val="11"/>
        <color indexed="8"/>
        <rFont val="ＭＳ 明朝"/>
        <family val="1"/>
        <charset val="128"/>
      </rPr>
      <t>月</t>
    </r>
    <phoneticPr fontId="14"/>
  </si>
  <si>
    <r>
      <rPr>
        <sz val="11"/>
        <color indexed="8"/>
        <rFont val="ＭＳ 明朝"/>
        <family val="1"/>
        <charset val="128"/>
      </rPr>
      <t>地</t>
    </r>
    <r>
      <rPr>
        <sz val="11"/>
        <color indexed="8"/>
        <rFont val="Century"/>
        <family val="1"/>
      </rPr>
      <t xml:space="preserve">  </t>
    </r>
    <r>
      <rPr>
        <sz val="11"/>
        <color indexed="8"/>
        <rFont val="ＭＳ 明朝"/>
        <family val="1"/>
        <charset val="128"/>
      </rPr>
      <t>先</t>
    </r>
  </si>
  <si>
    <r>
      <t>9</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</si>
  <si>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底びき網</t>
    </r>
  </si>
  <si>
    <r>
      <t>200</t>
    </r>
    <r>
      <rPr>
        <sz val="11"/>
        <color indexed="8"/>
        <rFont val="ＭＳ 明朝"/>
        <family val="1"/>
        <charset val="128"/>
      </rPr>
      <t>～</t>
    </r>
    <r>
      <rPr>
        <sz val="11"/>
        <color indexed="8"/>
        <rFont val="Century"/>
        <family val="1"/>
      </rPr>
      <t>300</t>
    </r>
  </si>
  <si>
    <r>
      <rPr>
        <sz val="11"/>
        <color indexed="8"/>
        <rFont val="ＭＳ 明朝"/>
        <family val="1"/>
        <charset val="128"/>
      </rPr>
      <t>ひきなわ釣り</t>
    </r>
  </si>
  <si>
    <r>
      <rPr>
        <sz val="11"/>
        <color indexed="8"/>
        <rFont val="ＭＳ 明朝"/>
        <family val="1"/>
        <charset val="128"/>
      </rPr>
      <t>沿岸</t>
    </r>
    <r>
      <rPr>
        <sz val="11"/>
        <color indexed="8"/>
        <rFont val="Century"/>
        <family val="1"/>
      </rPr>
      <t>1</t>
    </r>
    <r>
      <rPr>
        <sz val="11"/>
        <color indexed="8"/>
        <rFont val="ＭＳ 明朝"/>
        <family val="1"/>
        <charset val="128"/>
      </rPr>
      <t>～</t>
    </r>
    <r>
      <rPr>
        <sz val="11"/>
        <color indexed="8"/>
        <rFont val="Century"/>
        <family val="1"/>
      </rPr>
      <t>5</t>
    </r>
    <r>
      <rPr>
        <sz val="11"/>
        <color indexed="8"/>
        <rFont val="ＭＳ 明朝"/>
        <family val="1"/>
        <charset val="128"/>
      </rPr>
      <t>ﾏｲﾙ内</t>
    </r>
  </si>
  <si>
    <r>
      <t>1</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</si>
  <si>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はえなわ</t>
    </r>
  </si>
  <si>
    <r>
      <rPr>
        <sz val="11"/>
        <color indexed="8"/>
        <rFont val="ＭＳ 明朝"/>
        <family val="1"/>
        <charset val="128"/>
      </rPr>
      <t>沖合天然礁</t>
    </r>
  </si>
  <si>
    <r>
      <t>8</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</si>
  <si>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沿岸天然礁･人工魚礁</t>
    </r>
  </si>
  <si>
    <r>
      <t>9</t>
    </r>
    <r>
      <rPr>
        <sz val="11"/>
        <color indexed="8"/>
        <rFont val="ＭＳ 明朝"/>
        <family val="1"/>
        <charset val="128"/>
      </rPr>
      <t>～</t>
    </r>
    <r>
      <rPr>
        <sz val="11"/>
        <color indexed="8"/>
        <rFont val="Century"/>
        <family val="1"/>
      </rPr>
      <t>6</t>
    </r>
    <r>
      <rPr>
        <sz val="11"/>
        <color indexed="8"/>
        <rFont val="ＭＳ 明朝"/>
        <family val="1"/>
        <charset val="128"/>
      </rPr>
      <t>月</t>
    </r>
  </si>
  <si>
    <r>
      <t>130</t>
    </r>
    <r>
      <rPr>
        <sz val="11"/>
        <color indexed="8"/>
        <rFont val="ＭＳ 明朝"/>
        <family val="1"/>
        <charset val="128"/>
      </rPr>
      <t>～</t>
    </r>
    <r>
      <rPr>
        <sz val="11"/>
        <color indexed="8"/>
        <rFont val="Century"/>
        <family val="1"/>
      </rPr>
      <t>300</t>
    </r>
  </si>
  <si>
    <r>
      <t>5</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</si>
  <si>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定置</t>
    </r>
  </si>
  <si>
    <r>
      <t>80</t>
    </r>
    <r>
      <rPr>
        <sz val="11"/>
        <color indexed="8"/>
        <rFont val="ＭＳ 明朝"/>
        <family val="1"/>
        <charset val="128"/>
      </rPr>
      <t>～</t>
    </r>
    <r>
      <rPr>
        <sz val="11"/>
        <color indexed="8"/>
        <rFont val="Century"/>
        <family val="1"/>
      </rPr>
      <t>200</t>
    </r>
  </si>
  <si>
    <r>
      <rPr>
        <sz val="11"/>
        <color indexed="8"/>
        <rFont val="ＭＳ 明朝"/>
        <family val="1"/>
        <charset val="128"/>
      </rPr>
      <t>めじまぐろ</t>
    </r>
  </si>
  <si>
    <r>
      <t>6</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</si>
  <si>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沿岸</t>
    </r>
    <r>
      <rPr>
        <sz val="11"/>
        <color indexed="8"/>
        <rFont val="Century"/>
        <family val="1"/>
      </rPr>
      <t>5</t>
    </r>
    <r>
      <rPr>
        <sz val="11"/>
        <color indexed="8"/>
        <rFont val="ＭＳ 明朝"/>
        <family val="1"/>
        <charset val="128"/>
      </rPr>
      <t>～</t>
    </r>
    <r>
      <rPr>
        <sz val="11"/>
        <color indexed="8"/>
        <rFont val="Century"/>
        <family val="1"/>
      </rPr>
      <t>15</t>
    </r>
    <r>
      <rPr>
        <sz val="11"/>
        <color indexed="8"/>
        <rFont val="ＭＳ 明朝"/>
        <family val="1"/>
        <charset val="128"/>
      </rPr>
      <t>ﾏｲﾙ内</t>
    </r>
  </si>
  <si>
    <r>
      <rPr>
        <sz val="11"/>
        <color indexed="8"/>
        <rFont val="ＭＳ 明朝"/>
        <family val="1"/>
        <charset val="128"/>
      </rPr>
      <t>あぶらつのざめ</t>
    </r>
  </si>
  <si>
    <r>
      <t>12</t>
    </r>
    <r>
      <rPr>
        <sz val="11"/>
        <color indexed="8"/>
        <rFont val="ＭＳ 明朝"/>
        <family val="1"/>
        <charset val="128"/>
      </rPr>
      <t>～</t>
    </r>
    <r>
      <rPr>
        <sz val="11"/>
        <color indexed="8"/>
        <rFont val="Century"/>
        <family val="1"/>
      </rPr>
      <t>4</t>
    </r>
    <r>
      <rPr>
        <sz val="11"/>
        <color indexed="8"/>
        <rFont val="ＭＳ 明朝"/>
        <family val="1"/>
        <charset val="128"/>
      </rPr>
      <t>月</t>
    </r>
  </si>
  <si>
    <r>
      <t>180</t>
    </r>
    <r>
      <rPr>
        <sz val="11"/>
        <color indexed="8"/>
        <rFont val="ＭＳ 明朝"/>
        <family val="1"/>
        <charset val="128"/>
      </rPr>
      <t>～</t>
    </r>
    <r>
      <rPr>
        <sz val="11"/>
        <color indexed="8"/>
        <rFont val="Century"/>
        <family val="1"/>
      </rPr>
      <t>250</t>
    </r>
  </si>
  <si>
    <r>
      <t>8</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</si>
  <si>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大瀬･明石礁･飛島周辺</t>
    </r>
  </si>
  <si>
    <r>
      <t>1</t>
    </r>
    <r>
      <rPr>
        <sz val="11"/>
        <color indexed="8"/>
        <rFont val="ＭＳ 明朝"/>
        <family val="1"/>
        <charset val="128"/>
      </rPr>
      <t>～</t>
    </r>
    <r>
      <rPr>
        <sz val="11"/>
        <color indexed="8"/>
        <rFont val="Century"/>
        <family val="1"/>
      </rPr>
      <t>4</t>
    </r>
    <r>
      <rPr>
        <sz val="11"/>
        <color indexed="8"/>
        <rFont val="ＭＳ 明朝"/>
        <family val="1"/>
        <charset val="128"/>
      </rPr>
      <t>月</t>
    </r>
  </si>
  <si>
    <r>
      <t>150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</si>
  <si>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12</t>
    </r>
    <r>
      <rPr>
        <sz val="11"/>
        <color indexed="8"/>
        <rFont val="ＭＳ 明朝"/>
        <family val="1"/>
        <charset val="128"/>
      </rPr>
      <t>月</t>
    </r>
  </si>
  <si>
    <r>
      <t>2</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</si>
  <si>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さし網</t>
    </r>
  </si>
  <si>
    <r>
      <rPr>
        <sz val="11"/>
        <color indexed="8"/>
        <rFont val="ＭＳ 明朝"/>
        <family val="1"/>
        <charset val="128"/>
      </rPr>
      <t>飛島東側の許可漁場</t>
    </r>
  </si>
  <si>
    <r>
      <t>4</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</si>
  <si>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流し網</t>
    </r>
  </si>
  <si>
    <r>
      <rPr>
        <sz val="11"/>
        <color indexed="8"/>
        <rFont val="ＭＳ 明朝"/>
        <family val="1"/>
        <charset val="128"/>
      </rPr>
      <t>たい</t>
    </r>
  </si>
  <si>
    <r>
      <t>9</t>
    </r>
    <r>
      <rPr>
        <sz val="11"/>
        <color indexed="8"/>
        <rFont val="ＭＳ 明朝"/>
        <family val="1"/>
        <charset val="128"/>
      </rPr>
      <t>～</t>
    </r>
    <r>
      <rPr>
        <sz val="11"/>
        <color indexed="8"/>
        <rFont val="Century"/>
        <family val="1"/>
      </rPr>
      <t>5</t>
    </r>
    <r>
      <rPr>
        <sz val="11"/>
        <color indexed="8"/>
        <rFont val="ＭＳ 明朝"/>
        <family val="1"/>
        <charset val="128"/>
      </rPr>
      <t>月</t>
    </r>
  </si>
  <si>
    <r>
      <t>4</t>
    </r>
    <r>
      <rPr>
        <sz val="11"/>
        <color indexed="8"/>
        <rFont val="ＭＳ 明朝"/>
        <family val="1"/>
        <charset val="128"/>
      </rPr>
      <t>～</t>
    </r>
    <r>
      <rPr>
        <sz val="11"/>
        <color indexed="8"/>
        <rFont val="Century"/>
        <family val="1"/>
      </rPr>
      <t>6</t>
    </r>
    <r>
      <rPr>
        <sz val="11"/>
        <color indexed="8"/>
        <rFont val="ＭＳ 明朝"/>
        <family val="1"/>
        <charset val="128"/>
      </rPr>
      <t>月</t>
    </r>
  </si>
  <si>
    <r>
      <rPr>
        <sz val="11"/>
        <color indexed="8"/>
        <rFont val="ＭＳ 明朝"/>
        <family val="1"/>
        <charset val="128"/>
      </rPr>
      <t>沖</t>
    </r>
    <r>
      <rPr>
        <sz val="11"/>
        <color indexed="8"/>
        <rFont val="Century"/>
        <family val="1"/>
      </rPr>
      <t xml:space="preserve">  </t>
    </r>
    <r>
      <rPr>
        <sz val="11"/>
        <color indexed="8"/>
        <rFont val="ＭＳ 明朝"/>
        <family val="1"/>
        <charset val="128"/>
      </rPr>
      <t>合</t>
    </r>
  </si>
  <si>
    <r>
      <t>5</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</si>
  <si>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ごち網</t>
    </r>
  </si>
  <si>
    <r>
      <t>40</t>
    </r>
    <r>
      <rPr>
        <sz val="11"/>
        <color indexed="8"/>
        <rFont val="ＭＳ 明朝"/>
        <family val="1"/>
        <charset val="128"/>
      </rPr>
      <t>～</t>
    </r>
    <r>
      <rPr>
        <sz val="11"/>
        <color indexed="8"/>
        <rFont val="Century"/>
        <family val="1"/>
      </rPr>
      <t>80</t>
    </r>
  </si>
  <si>
    <r>
      <t>4</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</si>
  <si>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大瀬･明石礁･沿岸</t>
    </r>
    <r>
      <rPr>
        <sz val="11"/>
        <color indexed="8"/>
        <rFont val="Century"/>
        <family val="1"/>
      </rPr>
      <t>20</t>
    </r>
    <r>
      <rPr>
        <sz val="11"/>
        <color indexed="8"/>
        <rFont val="ＭＳ 明朝"/>
        <family val="1"/>
        <charset val="128"/>
      </rPr>
      <t>～</t>
    </r>
    <r>
      <rPr>
        <sz val="11"/>
        <color indexed="8"/>
        <rFont val="Century"/>
        <family val="1"/>
      </rPr>
      <t>80</t>
    </r>
  </si>
  <si>
    <r>
      <t>5</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</si>
  <si>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一本釣り</t>
    </r>
  </si>
  <si>
    <r>
      <rPr>
        <sz val="11"/>
        <color indexed="8"/>
        <rFont val="ＭＳ 明朝"/>
        <family val="1"/>
        <charset val="128"/>
      </rPr>
      <t>ﾀﾗ場･飛島周辺･沖合天然礁</t>
    </r>
  </si>
  <si>
    <r>
      <t>6</t>
    </r>
    <r>
      <rPr>
        <sz val="11"/>
        <color indexed="8"/>
        <rFont val="ＭＳ 明朝"/>
        <family val="1"/>
        <charset val="128"/>
      </rPr>
      <t>～</t>
    </r>
    <r>
      <rPr>
        <sz val="11"/>
        <color indexed="8"/>
        <rFont val="Century"/>
        <family val="1"/>
      </rPr>
      <t>12</t>
    </r>
    <r>
      <rPr>
        <sz val="11"/>
        <color indexed="8"/>
        <rFont val="ＭＳ 明朝"/>
        <family val="1"/>
        <charset val="128"/>
      </rPr>
      <t>月</t>
    </r>
  </si>
  <si>
    <r>
      <t>20</t>
    </r>
    <r>
      <rPr>
        <sz val="11"/>
        <color indexed="8"/>
        <rFont val="ＭＳ 明朝"/>
        <family val="1"/>
        <charset val="128"/>
      </rPr>
      <t>～</t>
    </r>
    <r>
      <rPr>
        <sz val="11"/>
        <color indexed="8"/>
        <rFont val="Century"/>
        <family val="1"/>
      </rPr>
      <t>50</t>
    </r>
  </si>
  <si>
    <r>
      <t>12</t>
    </r>
    <r>
      <rPr>
        <sz val="11"/>
        <color indexed="8"/>
        <rFont val="ＭＳ 明朝"/>
        <family val="1"/>
        <charset val="128"/>
      </rPr>
      <t>～</t>
    </r>
    <r>
      <rPr>
        <sz val="11"/>
        <color indexed="8"/>
        <rFont val="Century"/>
        <family val="1"/>
      </rPr>
      <t>3</t>
    </r>
    <r>
      <rPr>
        <sz val="11"/>
        <color indexed="8"/>
        <rFont val="ＭＳ 明朝"/>
        <family val="1"/>
        <charset val="128"/>
      </rPr>
      <t>月</t>
    </r>
  </si>
  <si>
    <r>
      <rPr>
        <sz val="11"/>
        <color indexed="8"/>
        <rFont val="ＭＳ 明朝"/>
        <family val="1"/>
        <charset val="128"/>
      </rPr>
      <t>沿岸天然礁･人工魚礁･飛島周辺</t>
    </r>
  </si>
  <si>
    <r>
      <t>5</t>
    </r>
    <r>
      <rPr>
        <sz val="11"/>
        <color indexed="8"/>
        <rFont val="ＭＳ 明朝"/>
        <family val="1"/>
        <charset val="128"/>
      </rPr>
      <t>～</t>
    </r>
    <r>
      <rPr>
        <sz val="11"/>
        <color indexed="8"/>
        <rFont val="Century"/>
        <family val="1"/>
      </rPr>
      <t>7</t>
    </r>
    <r>
      <rPr>
        <sz val="11"/>
        <color indexed="8"/>
        <rFont val="ＭＳ 明朝"/>
        <family val="1"/>
        <charset val="128"/>
      </rPr>
      <t>月</t>
    </r>
  </si>
  <si>
    <r>
      <t>2</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</si>
  <si>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飛島地先</t>
    </r>
  </si>
  <si>
    <r>
      <rPr>
        <sz val="11"/>
        <color indexed="8"/>
        <rFont val="ＭＳ 明朝"/>
        <family val="1"/>
        <charset val="128"/>
      </rPr>
      <t>あまだい</t>
    </r>
  </si>
  <si>
    <r>
      <t>7</t>
    </r>
    <r>
      <rPr>
        <sz val="11"/>
        <color indexed="8"/>
        <rFont val="ＭＳ 明朝"/>
        <family val="1"/>
        <charset val="128"/>
      </rPr>
      <t>～</t>
    </r>
    <r>
      <rPr>
        <sz val="11"/>
        <color indexed="8"/>
        <rFont val="Century"/>
        <family val="1"/>
      </rPr>
      <t>10</t>
    </r>
    <r>
      <rPr>
        <sz val="11"/>
        <color indexed="8"/>
        <rFont val="ＭＳ 明朝"/>
        <family val="1"/>
        <charset val="128"/>
      </rPr>
      <t>月</t>
    </r>
  </si>
  <si>
    <r>
      <t>80</t>
    </r>
    <r>
      <rPr>
        <sz val="11"/>
        <color indexed="8"/>
        <rFont val="ＭＳ 明朝"/>
        <family val="1"/>
        <charset val="128"/>
      </rPr>
      <t>～</t>
    </r>
    <r>
      <rPr>
        <sz val="11"/>
        <color indexed="8"/>
        <rFont val="Century"/>
        <family val="1"/>
      </rPr>
      <t>120</t>
    </r>
  </si>
  <si>
    <r>
      <rPr>
        <sz val="11"/>
        <color indexed="8"/>
        <rFont val="ＭＳ 明朝"/>
        <family val="1"/>
        <charset val="128"/>
      </rPr>
      <t>飛島周辺</t>
    </r>
  </si>
  <si>
    <r>
      <t>4</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</si>
  <si>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80</t>
    </r>
  </si>
  <si>
    <r>
      <t>10</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</si>
  <si>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うすめばる</t>
    </r>
  </si>
  <si>
    <r>
      <t>4</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</si>
  <si>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飛島漁業権内</t>
    </r>
    <r>
      <rPr>
        <sz val="11"/>
        <color indexed="8"/>
        <rFont val="Century"/>
        <family val="1"/>
      </rPr>
      <t>120</t>
    </r>
    <r>
      <rPr>
        <sz val="11"/>
        <color indexed="8"/>
        <rFont val="ＭＳ 明朝"/>
        <family val="1"/>
        <charset val="128"/>
      </rPr>
      <t>～</t>
    </r>
    <r>
      <rPr>
        <sz val="11"/>
        <color indexed="8"/>
        <rFont val="Century"/>
        <family val="1"/>
      </rPr>
      <t>180</t>
    </r>
  </si>
  <si>
    <r>
      <rPr>
        <sz val="11"/>
        <color indexed="8"/>
        <rFont val="ＭＳ 明朝"/>
        <family val="1"/>
        <charset val="128"/>
      </rPr>
      <t>ひらめ･かれい</t>
    </r>
  </si>
  <si>
    <r>
      <t>80</t>
    </r>
    <r>
      <rPr>
        <sz val="11"/>
        <color indexed="8"/>
        <rFont val="ＭＳ 明朝"/>
        <family val="1"/>
        <charset val="128"/>
      </rPr>
      <t>～</t>
    </r>
    <r>
      <rPr>
        <sz val="11"/>
        <color indexed="8"/>
        <rFont val="Century"/>
        <family val="1"/>
      </rPr>
      <t>230</t>
    </r>
  </si>
  <si>
    <r>
      <t>2</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</si>
  <si>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大瀬･沿岸天然礁･飛島周辺</t>
    </r>
  </si>
  <si>
    <r>
      <t>2</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</si>
  <si>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70</t>
    </r>
  </si>
  <si>
    <r>
      <rPr>
        <sz val="11"/>
        <color indexed="8"/>
        <rFont val="ＭＳ 明朝"/>
        <family val="1"/>
        <charset val="128"/>
      </rPr>
      <t>とらふぐ</t>
    </r>
  </si>
  <si>
    <r>
      <t>9</t>
    </r>
    <r>
      <rPr>
        <sz val="11"/>
        <color indexed="8"/>
        <rFont val="ＭＳ 明朝"/>
        <family val="1"/>
        <charset val="128"/>
      </rPr>
      <t>～</t>
    </r>
    <r>
      <rPr>
        <sz val="11"/>
        <color indexed="8"/>
        <rFont val="Century"/>
        <family val="1"/>
      </rPr>
      <t>3</t>
    </r>
    <r>
      <rPr>
        <sz val="11"/>
        <color indexed="8"/>
        <rFont val="ＭＳ 明朝"/>
        <family val="1"/>
        <charset val="128"/>
      </rPr>
      <t>月</t>
    </r>
  </si>
  <si>
    <r>
      <t>30</t>
    </r>
    <r>
      <rPr>
        <sz val="11"/>
        <color indexed="8"/>
        <rFont val="ＭＳ 明朝"/>
        <family val="1"/>
        <charset val="128"/>
      </rPr>
      <t>～</t>
    </r>
    <r>
      <rPr>
        <sz val="11"/>
        <color indexed="8"/>
        <rFont val="Century"/>
        <family val="1"/>
      </rPr>
      <t>120</t>
    </r>
  </si>
  <si>
    <r>
      <t>6</t>
    </r>
    <r>
      <rPr>
        <sz val="11"/>
        <color indexed="8"/>
        <rFont val="ＭＳ 明朝"/>
        <family val="1"/>
        <charset val="128"/>
      </rPr>
      <t>～</t>
    </r>
    <r>
      <rPr>
        <sz val="11"/>
        <color indexed="8"/>
        <rFont val="Century"/>
        <family val="1"/>
      </rPr>
      <t>9</t>
    </r>
    <r>
      <rPr>
        <sz val="11"/>
        <color indexed="8"/>
        <rFont val="ＭＳ 明朝"/>
        <family val="1"/>
        <charset val="128"/>
      </rPr>
      <t>月</t>
    </r>
  </si>
  <si>
    <r>
      <rPr>
        <sz val="11"/>
        <color indexed="8"/>
        <rFont val="ＭＳ 明朝"/>
        <family val="1"/>
        <charset val="128"/>
      </rPr>
      <t>ほっこくあかえび</t>
    </r>
    <phoneticPr fontId="14"/>
  </si>
  <si>
    <r>
      <t>250</t>
    </r>
    <r>
      <rPr>
        <sz val="11"/>
        <color indexed="8"/>
        <rFont val="ＭＳ 明朝"/>
        <family val="1"/>
        <charset val="128"/>
      </rPr>
      <t>～</t>
    </r>
    <r>
      <rPr>
        <sz val="11"/>
        <color indexed="8"/>
        <rFont val="Century"/>
        <family val="1"/>
      </rPr>
      <t>600</t>
    </r>
  </si>
  <si>
    <r>
      <rPr>
        <sz val="11"/>
        <color indexed="8"/>
        <rFont val="ＭＳ 明朝"/>
        <family val="1"/>
        <charset val="128"/>
      </rPr>
      <t>まだら</t>
    </r>
  </si>
  <si>
    <r>
      <t>180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</si>
  <si>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50</t>
    </r>
  </si>
  <si>
    <r>
      <t>10</t>
    </r>
    <r>
      <rPr>
        <sz val="11"/>
        <color indexed="8"/>
        <rFont val="ＭＳ 明朝"/>
        <family val="1"/>
        <charset val="128"/>
      </rPr>
      <t>～</t>
    </r>
    <r>
      <rPr>
        <sz val="11"/>
        <color indexed="8"/>
        <rFont val="Century"/>
        <family val="1"/>
      </rPr>
      <t>1</t>
    </r>
    <r>
      <rPr>
        <sz val="11"/>
        <color indexed="8"/>
        <rFont val="ＭＳ 明朝"/>
        <family val="1"/>
        <charset val="128"/>
      </rPr>
      <t>月</t>
    </r>
  </si>
  <si>
    <r>
      <t>12</t>
    </r>
    <r>
      <rPr>
        <sz val="11"/>
        <color indexed="8"/>
        <rFont val="ＭＳ 明朝"/>
        <family val="1"/>
        <charset val="128"/>
      </rPr>
      <t>～</t>
    </r>
    <r>
      <rPr>
        <sz val="11"/>
        <color indexed="8"/>
        <rFont val="Century"/>
        <family val="1"/>
      </rPr>
      <t>2</t>
    </r>
    <r>
      <rPr>
        <sz val="11"/>
        <color indexed="8"/>
        <rFont val="ＭＳ 明朝"/>
        <family val="1"/>
        <charset val="128"/>
      </rPr>
      <t>月</t>
    </r>
  </si>
  <si>
    <r>
      <t>4</t>
    </r>
    <r>
      <rPr>
        <sz val="11"/>
        <color indexed="8"/>
        <rFont val="ＭＳ 明朝"/>
        <family val="1"/>
        <charset val="128"/>
      </rPr>
      <t>～</t>
    </r>
    <r>
      <rPr>
        <sz val="11"/>
        <color indexed="8"/>
        <rFont val="Century"/>
        <family val="1"/>
      </rPr>
      <t>1</t>
    </r>
    <r>
      <rPr>
        <sz val="11"/>
        <color indexed="8"/>
        <rFont val="ＭＳ 明朝"/>
        <family val="1"/>
        <charset val="128"/>
      </rPr>
      <t>月</t>
    </r>
    <phoneticPr fontId="14"/>
  </si>
  <si>
    <r>
      <rPr>
        <sz val="11"/>
        <color indexed="8"/>
        <rFont val="ＭＳ 明朝"/>
        <family val="1"/>
        <charset val="128"/>
      </rPr>
      <t>かご</t>
    </r>
  </si>
  <si>
    <r>
      <t>800</t>
    </r>
    <r>
      <rPr>
        <sz val="11"/>
        <color indexed="8"/>
        <rFont val="ＭＳ 明朝"/>
        <family val="1"/>
        <charset val="128"/>
      </rPr>
      <t>以深</t>
    </r>
  </si>
  <si>
    <r>
      <t>9</t>
    </r>
    <r>
      <rPr>
        <sz val="11"/>
        <color indexed="8"/>
        <rFont val="ＭＳ 明朝"/>
        <family val="1"/>
        <charset val="128"/>
      </rPr>
      <t>～</t>
    </r>
    <r>
      <rPr>
        <sz val="11"/>
        <color indexed="8"/>
        <rFont val="Century"/>
        <family val="1"/>
      </rPr>
      <t>4</t>
    </r>
    <r>
      <rPr>
        <sz val="11"/>
        <color indexed="8"/>
        <rFont val="ＭＳ 明朝"/>
        <family val="1"/>
        <charset val="128"/>
      </rPr>
      <t>月</t>
    </r>
  </si>
  <si>
    <r>
      <t>200</t>
    </r>
    <r>
      <rPr>
        <sz val="11"/>
        <color indexed="8"/>
        <rFont val="ＭＳ 明朝"/>
        <family val="1"/>
        <charset val="128"/>
      </rPr>
      <t>～</t>
    </r>
    <r>
      <rPr>
        <sz val="11"/>
        <color indexed="8"/>
        <rFont val="Century"/>
        <family val="1"/>
      </rPr>
      <t>350</t>
    </r>
  </si>
  <si>
    <r>
      <t>10</t>
    </r>
    <r>
      <rPr>
        <sz val="11"/>
        <color indexed="8"/>
        <rFont val="ＭＳ 明朝"/>
        <family val="1"/>
        <charset val="128"/>
      </rPr>
      <t>～</t>
    </r>
    <r>
      <rPr>
        <sz val="11"/>
        <color indexed="8"/>
        <rFont val="Century"/>
        <family val="1"/>
      </rPr>
      <t>30</t>
    </r>
  </si>
  <si>
    <r>
      <t>9</t>
    </r>
    <r>
      <rPr>
        <sz val="11"/>
        <color indexed="8"/>
        <rFont val="ＭＳ 明朝"/>
        <family val="1"/>
        <charset val="128"/>
      </rPr>
      <t>～</t>
    </r>
    <r>
      <rPr>
        <sz val="11"/>
        <color indexed="8"/>
        <rFont val="Century"/>
        <family val="1"/>
      </rPr>
      <t>12</t>
    </r>
    <r>
      <rPr>
        <sz val="11"/>
        <color indexed="8"/>
        <rFont val="ＭＳ 明朝"/>
        <family val="1"/>
        <charset val="128"/>
      </rPr>
      <t>月</t>
    </r>
  </si>
  <si>
    <r>
      <t>30</t>
    </r>
    <r>
      <rPr>
        <sz val="11"/>
        <color indexed="8"/>
        <rFont val="ＭＳ 明朝"/>
        <family val="1"/>
        <charset val="128"/>
      </rPr>
      <t>～</t>
    </r>
    <r>
      <rPr>
        <sz val="11"/>
        <color indexed="8"/>
        <rFont val="Century"/>
        <family val="1"/>
      </rPr>
      <t>100</t>
    </r>
  </si>
  <si>
    <r>
      <rPr>
        <sz val="11"/>
        <color indexed="8"/>
        <rFont val="ＭＳ 明朝"/>
        <family val="1"/>
        <charset val="128"/>
      </rPr>
      <t>深海性ばい</t>
    </r>
  </si>
  <si>
    <r>
      <t>6</t>
    </r>
    <r>
      <rPr>
        <sz val="11"/>
        <color indexed="8"/>
        <rFont val="ＭＳ 明朝"/>
        <family val="1"/>
        <charset val="128"/>
      </rPr>
      <t>～</t>
    </r>
    <r>
      <rPr>
        <sz val="11"/>
        <color indexed="8"/>
        <rFont val="Century"/>
        <family val="1"/>
      </rPr>
      <t>8</t>
    </r>
    <r>
      <rPr>
        <sz val="11"/>
        <color indexed="8"/>
        <rFont val="ＭＳ 明朝"/>
        <family val="1"/>
        <charset val="128"/>
      </rPr>
      <t>月</t>
    </r>
  </si>
  <si>
    <r>
      <t>400</t>
    </r>
    <r>
      <rPr>
        <sz val="11"/>
        <color indexed="8"/>
        <rFont val="ＭＳ 明朝"/>
        <family val="1"/>
        <charset val="128"/>
      </rPr>
      <t>以深</t>
    </r>
  </si>
  <si>
    <r>
      <t>4</t>
    </r>
    <r>
      <rPr>
        <sz val="11"/>
        <color indexed="8"/>
        <rFont val="ＭＳ 明朝"/>
        <family val="1"/>
        <charset val="128"/>
      </rPr>
      <t>～</t>
    </r>
    <r>
      <rPr>
        <sz val="11"/>
        <color indexed="8"/>
        <rFont val="Century"/>
        <family val="1"/>
      </rPr>
      <t>7</t>
    </r>
    <r>
      <rPr>
        <sz val="11"/>
        <color indexed="8"/>
        <rFont val="ＭＳ 明朝"/>
        <family val="1"/>
        <charset val="128"/>
      </rPr>
      <t xml:space="preserve">月
</t>
    </r>
    <r>
      <rPr>
        <sz val="11"/>
        <color indexed="8"/>
        <rFont val="Century"/>
        <family val="1"/>
      </rPr>
      <t>9</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</si>
  <si>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地先</t>
    </r>
  </si>
  <si>
    <r>
      <rPr>
        <sz val="11"/>
        <color indexed="8"/>
        <rFont val="ＭＳ 明朝"/>
        <family val="1"/>
        <charset val="128"/>
      </rPr>
      <t>採貝藻</t>
    </r>
  </si>
  <si>
    <r>
      <rPr>
        <sz val="11"/>
        <color theme="1"/>
        <rFont val="ＭＳ 明朝"/>
        <family val="1"/>
        <charset val="128"/>
      </rPr>
      <t>名　　　　称</t>
    </r>
    <phoneticPr fontId="4"/>
  </si>
  <si>
    <r>
      <rPr>
        <sz val="11"/>
        <color theme="1"/>
        <rFont val="ＭＳ 明朝"/>
        <family val="1"/>
        <charset val="128"/>
      </rPr>
      <t>事　務　所　所　在　地</t>
    </r>
    <phoneticPr fontId="4"/>
  </si>
  <si>
    <r>
      <rPr>
        <sz val="11"/>
        <color theme="1"/>
        <rFont val="ＭＳ 明朝"/>
        <family val="1"/>
        <charset val="128"/>
      </rPr>
      <t>会長名</t>
    </r>
    <phoneticPr fontId="4"/>
  </si>
  <si>
    <r>
      <rPr>
        <sz val="11"/>
        <color theme="1"/>
        <rFont val="ＭＳ 明朝"/>
        <family val="1"/>
        <charset val="128"/>
      </rPr>
      <t>任　　　期</t>
    </r>
    <phoneticPr fontId="4"/>
  </si>
  <si>
    <r>
      <rPr>
        <sz val="11"/>
        <color theme="1"/>
        <rFont val="ＭＳ 明朝"/>
        <family val="1"/>
        <charset val="128"/>
      </rPr>
      <t>加藤　栄</t>
    </r>
    <phoneticPr fontId="4"/>
  </si>
  <si>
    <r>
      <rPr>
        <sz val="11"/>
        <color theme="1"/>
        <rFont val="ＭＳ 明朝"/>
        <family val="1"/>
        <charset val="128"/>
      </rPr>
      <t>國方敬司</t>
    </r>
    <phoneticPr fontId="4"/>
  </si>
  <si>
    <r>
      <rPr>
        <sz val="11"/>
        <color theme="1"/>
        <rFont val="ＭＳ 明朝"/>
        <family val="1"/>
        <charset val="128"/>
      </rPr>
      <t>性　質　別</t>
    </r>
    <phoneticPr fontId="4"/>
  </si>
  <si>
    <r>
      <rPr>
        <sz val="11"/>
        <color theme="1"/>
        <rFont val="ＭＳ 明朝"/>
        <family val="1"/>
        <charset val="128"/>
      </rPr>
      <t>金　額</t>
    </r>
    <phoneticPr fontId="4"/>
  </si>
  <si>
    <r>
      <rPr>
        <sz val="11"/>
        <color theme="1"/>
        <rFont val="ＭＳ 明朝"/>
        <family val="1"/>
        <charset val="128"/>
      </rPr>
      <t>主　要　事　業　等</t>
    </r>
    <phoneticPr fontId="4"/>
  </si>
  <si>
    <r>
      <rPr>
        <sz val="11"/>
        <color theme="1"/>
        <rFont val="ＭＳ 明朝"/>
        <family val="1"/>
        <charset val="128"/>
      </rPr>
      <t>報酬等</t>
    </r>
  </si>
  <si>
    <r>
      <rPr>
        <sz val="11"/>
        <color theme="1"/>
        <rFont val="ＭＳ 明朝"/>
        <family val="1"/>
        <charset val="128"/>
      </rPr>
      <t>事　業　等　主　要</t>
    </r>
    <phoneticPr fontId="4"/>
  </si>
  <si>
    <r>
      <rPr>
        <sz val="11"/>
        <color theme="1"/>
        <rFont val="ＭＳ 明朝"/>
        <family val="1"/>
        <charset val="128"/>
      </rPr>
      <t>投　資　的　経　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</si>
  <si>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公</t>
    </r>
    <r>
      <rPr>
        <sz val="11"/>
        <color theme="1"/>
        <rFont val="Century"/>
        <family val="1"/>
      </rPr>
      <t xml:space="preserve"> </t>
    </r>
    <r>
      <rPr>
        <sz val="11"/>
        <color theme="1"/>
        <rFont val="ＭＳ 明朝"/>
        <family val="1"/>
        <charset val="128"/>
      </rPr>
      <t>共</t>
    </r>
    <phoneticPr fontId="4"/>
  </si>
  <si>
    <r>
      <rPr>
        <sz val="11"/>
        <color theme="1"/>
        <rFont val="ＭＳ 明朝"/>
        <family val="1"/>
        <charset val="128"/>
      </rPr>
      <t>一　般　行　政　費</t>
    </r>
    <rPh sb="0" eb="1">
      <t>イチ</t>
    </rPh>
    <rPh sb="2" eb="3">
      <t>ハン</t>
    </rPh>
    <rPh sb="4" eb="5">
      <t>ギョウ</t>
    </rPh>
    <rPh sb="6" eb="7">
      <t>セイ</t>
    </rPh>
    <rPh sb="8" eb="9">
      <t>ヒ</t>
    </rPh>
    <phoneticPr fontId="4"/>
  </si>
  <si>
    <r>
      <rPr>
        <sz val="11"/>
        <color theme="1"/>
        <rFont val="ＭＳ 明朝"/>
        <family val="1"/>
        <charset val="128"/>
      </rPr>
      <t>貸付金</t>
    </r>
    <rPh sb="0" eb="3">
      <t>カシツケキン</t>
    </rPh>
    <phoneticPr fontId="4"/>
  </si>
  <si>
    <r>
      <rPr>
        <sz val="11"/>
        <color theme="1"/>
        <rFont val="ＭＳ 明朝"/>
        <family val="1"/>
        <charset val="128"/>
      </rPr>
      <t>信用事業等育成強化事業費</t>
    </r>
    <rPh sb="0" eb="2">
      <t>シンヨウ</t>
    </rPh>
    <rPh sb="2" eb="4">
      <t>ジギョウ</t>
    </rPh>
    <rPh sb="4" eb="5">
      <t>ナド</t>
    </rPh>
    <rPh sb="5" eb="7">
      <t>イクセイ</t>
    </rPh>
    <rPh sb="7" eb="9">
      <t>キョウカ</t>
    </rPh>
    <rPh sb="9" eb="12">
      <t>ジギョウヒ</t>
    </rPh>
    <phoneticPr fontId="4"/>
  </si>
  <si>
    <r>
      <rPr>
        <sz val="11"/>
        <color theme="1"/>
        <rFont val="ＭＳ 明朝"/>
        <family val="1"/>
        <charset val="128"/>
      </rPr>
      <t>補助費等</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</si>
  <si>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単</t>
    </r>
    <r>
      <rPr>
        <sz val="11"/>
        <color theme="1"/>
        <rFont val="Century"/>
        <family val="1"/>
      </rPr>
      <t xml:space="preserve"> </t>
    </r>
    <r>
      <rPr>
        <sz val="11"/>
        <color theme="1"/>
        <rFont val="ＭＳ 明朝"/>
        <family val="1"/>
        <charset val="128"/>
      </rPr>
      <t>独</t>
    </r>
    <phoneticPr fontId="4"/>
  </si>
  <si>
    <r>
      <rPr>
        <sz val="11"/>
        <color theme="1"/>
        <rFont val="ＭＳ 明朝"/>
        <family val="1"/>
        <charset val="128"/>
      </rPr>
      <t>栽培漁業振興事業費</t>
    </r>
  </si>
  <si>
    <r>
      <rPr>
        <sz val="11"/>
        <color theme="1"/>
        <rFont val="ＭＳ 明朝"/>
        <family val="1"/>
        <charset val="128"/>
      </rPr>
      <t>災</t>
    </r>
    <r>
      <rPr>
        <sz val="11"/>
        <color theme="1"/>
        <rFont val="Century"/>
        <family val="1"/>
      </rPr>
      <t xml:space="preserve"> </t>
    </r>
    <r>
      <rPr>
        <sz val="11"/>
        <color theme="1"/>
        <rFont val="ＭＳ 明朝"/>
        <family val="1"/>
        <charset val="128"/>
      </rPr>
      <t>害</t>
    </r>
    <r>
      <rPr>
        <sz val="11"/>
        <color theme="1"/>
        <rFont val="Century"/>
        <family val="1"/>
      </rPr>
      <t xml:space="preserve"> </t>
    </r>
    <r>
      <rPr>
        <sz val="11"/>
        <color theme="1"/>
        <rFont val="ＭＳ 明朝"/>
        <family val="1"/>
        <charset val="128"/>
      </rPr>
      <t>復</t>
    </r>
    <r>
      <rPr>
        <sz val="11"/>
        <color theme="1"/>
        <rFont val="Century"/>
        <family val="1"/>
      </rPr>
      <t xml:space="preserve"> </t>
    </r>
    <r>
      <rPr>
        <sz val="11"/>
        <color theme="1"/>
        <rFont val="ＭＳ 明朝"/>
        <family val="1"/>
        <charset val="128"/>
      </rPr>
      <t>旧</t>
    </r>
    <phoneticPr fontId="4"/>
  </si>
  <si>
    <r>
      <rPr>
        <sz val="11"/>
        <color theme="1"/>
        <rFont val="ＭＳ 明朝"/>
        <family val="1"/>
        <charset val="128"/>
      </rPr>
      <t>庄内浜トップブランド水産物創出事業費</t>
    </r>
  </si>
  <si>
    <r>
      <rPr>
        <sz val="11"/>
        <color theme="1"/>
        <rFont val="ＭＳ 明朝"/>
        <family val="1"/>
        <charset val="128"/>
      </rPr>
      <t>そ　の　他</t>
    </r>
    <phoneticPr fontId="4"/>
  </si>
  <si>
    <r>
      <rPr>
        <sz val="11"/>
        <color theme="1"/>
        <rFont val="ＭＳ 明朝"/>
        <family val="1"/>
        <charset val="128"/>
      </rPr>
      <t>合　　計</t>
    </r>
    <phoneticPr fontId="4"/>
  </si>
  <si>
    <r>
      <rPr>
        <sz val="11"/>
        <color theme="1"/>
        <rFont val="ＭＳ 明朝"/>
        <family val="1"/>
        <charset val="128"/>
      </rPr>
      <t>魚類生息環境保全対策事業費</t>
    </r>
  </si>
  <si>
    <r>
      <rPr>
        <sz val="11"/>
        <color theme="1"/>
        <rFont val="ＭＳ 明朝"/>
        <family val="1"/>
        <charset val="128"/>
      </rPr>
      <t>最上丸維持管理費</t>
    </r>
  </si>
  <si>
    <r>
      <rPr>
        <sz val="11"/>
        <color theme="1"/>
        <rFont val="ＭＳ 明朝"/>
        <family val="1"/>
        <charset val="128"/>
      </rPr>
      <t>など</t>
    </r>
  </si>
  <si>
    <r>
      <rPr>
        <sz val="11"/>
        <color theme="1"/>
        <rFont val="ＭＳ 明朝"/>
        <family val="1"/>
        <charset val="128"/>
      </rPr>
      <t>維持補修費</t>
    </r>
  </si>
  <si>
    <r>
      <rPr>
        <sz val="11"/>
        <color theme="1"/>
        <rFont val="ＭＳ 明朝"/>
        <family val="1"/>
        <charset val="128"/>
      </rPr>
      <t>物　件　費</t>
    </r>
    <phoneticPr fontId="4"/>
  </si>
  <si>
    <r>
      <rPr>
        <sz val="11"/>
        <color theme="1"/>
        <rFont val="ＭＳ 明朝"/>
        <family val="1"/>
        <charset val="128"/>
      </rPr>
      <t>漁業公害等対策事業費</t>
    </r>
    <rPh sb="0" eb="2">
      <t>ギョギョウ</t>
    </rPh>
    <rPh sb="2" eb="4">
      <t>コウガイ</t>
    </rPh>
    <rPh sb="4" eb="5">
      <t>トウ</t>
    </rPh>
    <rPh sb="5" eb="7">
      <t>タイサク</t>
    </rPh>
    <rPh sb="7" eb="10">
      <t>ジギョウヒ</t>
    </rPh>
    <phoneticPr fontId="4"/>
  </si>
  <si>
    <r>
      <rPr>
        <sz val="12"/>
        <color theme="1"/>
        <rFont val="ＭＳ 明朝"/>
        <family val="1"/>
        <charset val="128"/>
      </rPr>
      <t>沿岸漁業改善資金特別会計</t>
    </r>
    <r>
      <rPr>
        <sz val="12"/>
        <color theme="1"/>
        <rFont val="Century"/>
        <family val="1"/>
      </rPr>
      <t xml:space="preserve">      </t>
    </r>
    <r>
      <rPr>
        <sz val="12"/>
        <color theme="1"/>
        <rFont val="ＭＳ Ｐ明朝"/>
        <family val="1"/>
        <charset val="128"/>
      </rPr>
      <t/>
    </r>
    <phoneticPr fontId="4"/>
  </si>
  <si>
    <r>
      <rPr>
        <sz val="11"/>
        <color theme="1"/>
        <rFont val="ＭＳ 明朝"/>
        <family val="1"/>
        <charset val="128"/>
      </rPr>
      <t>沿岸漁業振興調査事業費</t>
    </r>
  </si>
  <si>
    <r>
      <rPr>
        <sz val="11"/>
        <color theme="1"/>
        <rFont val="ＭＳ 明朝"/>
        <family val="1"/>
        <charset val="128"/>
      </rPr>
      <t>漁業生産体制強化対策事業費</t>
    </r>
    <rPh sb="0" eb="2">
      <t>ギョギョウ</t>
    </rPh>
    <rPh sb="2" eb="4">
      <t>セイサン</t>
    </rPh>
    <rPh sb="4" eb="6">
      <t>タイセイ</t>
    </rPh>
    <rPh sb="6" eb="8">
      <t>キョウカ</t>
    </rPh>
    <rPh sb="8" eb="10">
      <t>タイサク</t>
    </rPh>
    <rPh sb="10" eb="13">
      <t>ジギョウヒ</t>
    </rPh>
    <phoneticPr fontId="4"/>
  </si>
  <si>
    <r>
      <rPr>
        <sz val="11"/>
        <color theme="1"/>
        <rFont val="ＭＳ 明朝"/>
        <family val="1"/>
        <charset val="128"/>
      </rPr>
      <t>会特</t>
    </r>
    <rPh sb="0" eb="1">
      <t>カイ</t>
    </rPh>
    <rPh sb="1" eb="2">
      <t>トク</t>
    </rPh>
    <phoneticPr fontId="4"/>
  </si>
  <si>
    <r>
      <rPr>
        <sz val="11"/>
        <color theme="1"/>
        <rFont val="ＭＳ 明朝"/>
        <family val="1"/>
        <charset val="128"/>
      </rPr>
      <t>貸　付　勘　定</t>
    </r>
    <phoneticPr fontId="4"/>
  </si>
  <si>
    <r>
      <rPr>
        <sz val="11"/>
        <color theme="1"/>
        <rFont val="ＭＳ 明朝"/>
        <family val="1"/>
        <charset val="128"/>
      </rPr>
      <t>資金貸付等</t>
    </r>
  </si>
  <si>
    <r>
      <rPr>
        <sz val="11"/>
        <color theme="1"/>
        <rFont val="ＭＳ 明朝"/>
        <family val="1"/>
        <charset val="128"/>
      </rPr>
      <t>新規漁業就業者総合支援対策事業費</t>
    </r>
    <rPh sb="0" eb="2">
      <t>シンキ</t>
    </rPh>
    <rPh sb="2" eb="4">
      <t>ギョギョウ</t>
    </rPh>
    <rPh sb="4" eb="7">
      <t>シュウギョウシャ</t>
    </rPh>
    <rPh sb="7" eb="9">
      <t>ソウゴウ</t>
    </rPh>
    <rPh sb="9" eb="11">
      <t>シエン</t>
    </rPh>
    <rPh sb="11" eb="13">
      <t>タイサク</t>
    </rPh>
    <rPh sb="13" eb="16">
      <t>ジギョウヒ</t>
    </rPh>
    <phoneticPr fontId="4"/>
  </si>
  <si>
    <r>
      <rPr>
        <sz val="11"/>
        <color theme="1"/>
        <rFont val="ＭＳ 明朝"/>
        <family val="1"/>
        <charset val="128"/>
      </rPr>
      <t>計別</t>
    </r>
    <rPh sb="0" eb="1">
      <t>ケイ</t>
    </rPh>
    <rPh sb="1" eb="2">
      <t>ベツ</t>
    </rPh>
    <phoneticPr fontId="4"/>
  </si>
  <si>
    <r>
      <rPr>
        <sz val="11"/>
        <color theme="1"/>
        <rFont val="ＭＳ 明朝"/>
        <family val="1"/>
        <charset val="128"/>
      </rPr>
      <t>業　務　勘　定</t>
    </r>
    <phoneticPr fontId="4"/>
  </si>
  <si>
    <r>
      <rPr>
        <sz val="11"/>
        <color theme="1"/>
        <rFont val="ＭＳ 明朝"/>
        <family val="1"/>
        <charset val="128"/>
      </rPr>
      <t>指導・委託・運用益の繰出</t>
    </r>
  </si>
  <si>
    <r>
      <rPr>
        <sz val="11"/>
        <color theme="1"/>
        <rFont val="ＭＳ 明朝"/>
        <family val="1"/>
        <charset val="128"/>
      </rPr>
      <t>栽培漁業振興事業費</t>
    </r>
    <rPh sb="0" eb="2">
      <t>サイバイ</t>
    </rPh>
    <rPh sb="2" eb="4">
      <t>ギョギョウ</t>
    </rPh>
    <rPh sb="4" eb="6">
      <t>シンコウ</t>
    </rPh>
    <rPh sb="6" eb="9">
      <t>ジギョウヒ</t>
    </rPh>
    <phoneticPr fontId="4"/>
  </si>
  <si>
    <r>
      <rPr>
        <sz val="11"/>
        <color theme="1"/>
        <rFont val="ＭＳ 明朝"/>
        <family val="1"/>
        <charset val="128"/>
      </rPr>
      <t>魚類生息環境保全事業費</t>
    </r>
    <rPh sb="0" eb="2">
      <t>ギョルイ</t>
    </rPh>
    <rPh sb="2" eb="4">
      <t>セイソク</t>
    </rPh>
    <rPh sb="4" eb="6">
      <t>カンキョウ</t>
    </rPh>
    <rPh sb="6" eb="8">
      <t>ホゼン</t>
    </rPh>
    <rPh sb="8" eb="11">
      <t>ジギョウヒ</t>
    </rPh>
    <phoneticPr fontId="4"/>
  </si>
  <si>
    <r>
      <rPr>
        <sz val="11"/>
        <rFont val="ＭＳ 明朝"/>
        <family val="1"/>
        <charset val="128"/>
      </rPr>
      <t>水産技術主幹</t>
    </r>
    <rPh sb="0" eb="2">
      <t>スイサン</t>
    </rPh>
    <rPh sb="2" eb="4">
      <t>ギジュツ</t>
    </rPh>
    <rPh sb="4" eb="6">
      <t>シュカン</t>
    </rPh>
    <phoneticPr fontId="14"/>
  </si>
  <si>
    <r>
      <t xml:space="preserve"> </t>
    </r>
    <r>
      <rPr>
        <sz val="12"/>
        <rFont val="ＭＳ 明朝"/>
        <family val="1"/>
        <charset val="128"/>
      </rPr>
      <t>オ　地区別漁獲量</t>
    </r>
  </si>
  <si>
    <r>
      <rPr>
        <sz val="11"/>
        <rFont val="ＭＳ 明朝"/>
        <family val="1"/>
        <charset val="128"/>
      </rPr>
      <t>酒田</t>
    </r>
  </si>
  <si>
    <r>
      <rPr>
        <sz val="11"/>
        <rFont val="ＭＳ 明朝"/>
        <family val="1"/>
        <charset val="128"/>
      </rPr>
      <t>飛島</t>
    </r>
  </si>
  <si>
    <r>
      <rPr>
        <sz val="11"/>
        <rFont val="ＭＳ 明朝"/>
        <family val="1"/>
        <charset val="128"/>
      </rPr>
      <t>吹浦</t>
    </r>
  </si>
  <si>
    <r>
      <rPr>
        <sz val="11"/>
        <rFont val="ＭＳ 明朝"/>
        <family val="1"/>
        <charset val="128"/>
      </rPr>
      <t>加茂</t>
    </r>
  </si>
  <si>
    <r>
      <rPr>
        <sz val="11"/>
        <rFont val="ＭＳ 明朝"/>
        <family val="1"/>
        <charset val="128"/>
      </rPr>
      <t>豊浦</t>
    </r>
  </si>
  <si>
    <r>
      <rPr>
        <sz val="11"/>
        <rFont val="ＭＳ 明朝"/>
        <family val="1"/>
        <charset val="128"/>
      </rPr>
      <t>温海</t>
    </r>
  </si>
  <si>
    <r>
      <rPr>
        <sz val="11"/>
        <rFont val="ＭＳ 明朝"/>
        <family val="1"/>
        <charset val="128"/>
      </rPr>
      <t>念珠関</t>
    </r>
  </si>
  <si>
    <r>
      <rPr>
        <sz val="11"/>
        <rFont val="ＭＳ 明朝"/>
        <family val="1"/>
        <charset val="128"/>
      </rPr>
      <t>合計</t>
    </r>
  </si>
  <si>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phoneticPr fontId="4"/>
  </si>
  <si>
    <t>4.30</t>
    <phoneticPr fontId="4"/>
  </si>
  <si>
    <t>6.30</t>
    <phoneticPr fontId="4"/>
  </si>
  <si>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13</t>
    </r>
    <phoneticPr fontId="4"/>
  </si>
  <si>
    <t>26</t>
    <phoneticPr fontId="4"/>
  </si>
  <si>
    <r>
      <t>C</t>
    </r>
    <r>
      <rPr>
        <sz val="11"/>
        <rFont val="ＭＳ 明朝"/>
        <family val="1"/>
        <charset val="128"/>
      </rPr>
      <t>．</t>
    </r>
    <r>
      <rPr>
        <sz val="11"/>
        <rFont val="Century"/>
        <family val="1"/>
      </rPr>
      <t>STD</t>
    </r>
    <phoneticPr fontId="14"/>
  </si>
  <si>
    <r>
      <rPr>
        <sz val="11"/>
        <rFont val="ＭＳ 明朝"/>
        <family val="1"/>
        <charset val="128"/>
      </rPr>
      <t>進水年月日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4"/>
  </si>
  <si>
    <r>
      <rPr>
        <sz val="11"/>
        <rFont val="ＭＳ 明朝"/>
        <family val="1"/>
        <charset val="128"/>
      </rPr>
      <t>定員　　　　　乗組員</t>
    </r>
    <r>
      <rPr>
        <sz val="11"/>
        <rFont val="Century"/>
        <family val="1"/>
      </rPr>
      <t xml:space="preserve"> 5</t>
    </r>
    <r>
      <rPr>
        <sz val="11"/>
        <rFont val="ＭＳ 明朝"/>
        <family val="1"/>
        <charset val="128"/>
      </rPr>
      <t>名</t>
    </r>
    <phoneticPr fontId="14"/>
  </si>
  <si>
    <r>
      <rPr>
        <sz val="11"/>
        <rFont val="ＭＳ 明朝"/>
        <family val="1"/>
        <charset val="128"/>
      </rPr>
      <t>　　　　　　　その他</t>
    </r>
    <r>
      <rPr>
        <sz val="11"/>
        <rFont val="Century"/>
        <family val="1"/>
      </rPr>
      <t xml:space="preserve"> 6</t>
    </r>
    <r>
      <rPr>
        <sz val="11"/>
        <rFont val="ＭＳ 明朝"/>
        <family val="1"/>
        <charset val="128"/>
      </rPr>
      <t>名</t>
    </r>
    <phoneticPr fontId="14"/>
  </si>
  <si>
    <r>
      <rPr>
        <sz val="11"/>
        <rFont val="ＭＳ 明朝"/>
        <family val="1"/>
        <charset val="128"/>
      </rPr>
      <t>潮流観測装置</t>
    </r>
    <phoneticPr fontId="14"/>
  </si>
  <si>
    <r>
      <rPr>
        <sz val="12"/>
        <color rgb="FF000000"/>
        <rFont val="ＭＳ 明朝"/>
        <family val="1"/>
        <charset val="128"/>
      </rPr>
      <t>　　　ア、開局年月日</t>
    </r>
    <phoneticPr fontId="4"/>
  </si>
  <si>
    <r>
      <rPr>
        <sz val="12"/>
        <color rgb="FF000000"/>
        <rFont val="ＭＳ 明朝"/>
        <family val="1"/>
        <charset val="128"/>
      </rPr>
      <t>　　　イ、呼出名称</t>
    </r>
    <phoneticPr fontId="4"/>
  </si>
  <si>
    <r>
      <rPr>
        <sz val="12"/>
        <color rgb="FF000000"/>
        <rFont val="ＭＳ 明朝"/>
        <family val="1"/>
        <charset val="128"/>
      </rPr>
      <t>　「さかたぎょぎょう」</t>
    </r>
    <phoneticPr fontId="4"/>
  </si>
  <si>
    <r>
      <rPr>
        <sz val="12"/>
        <color rgb="FF000000"/>
        <rFont val="ＭＳ 明朝"/>
        <family val="1"/>
        <charset val="128"/>
      </rPr>
      <t>　　　ウ、電波の型式</t>
    </r>
    <phoneticPr fontId="4"/>
  </si>
  <si>
    <r>
      <rPr>
        <sz val="12"/>
        <color rgb="FF000000"/>
        <rFont val="ＭＳ 明朝"/>
        <family val="1"/>
        <charset val="128"/>
      </rPr>
      <t>　周波数、空中線電力</t>
    </r>
    <phoneticPr fontId="4"/>
  </si>
  <si>
    <r>
      <rPr>
        <sz val="12"/>
        <color theme="1"/>
        <rFont val="ＭＳ 明朝"/>
        <family val="1"/>
        <charset val="128"/>
      </rPr>
      <t>漁　業　通　信</t>
    </r>
    <phoneticPr fontId="4"/>
  </si>
  <si>
    <r>
      <rPr>
        <sz val="12"/>
        <color theme="1"/>
        <rFont val="ＭＳ 明朝"/>
        <family val="1"/>
        <charset val="128"/>
      </rPr>
      <t>総　　　　　計</t>
    </r>
    <phoneticPr fontId="4"/>
  </si>
  <si>
    <t>(1/2)</t>
  </si>
  <si>
    <r>
      <rPr>
        <sz val="11"/>
        <rFont val="ＭＳ 明朝"/>
        <family val="1"/>
        <charset val="128"/>
      </rPr>
      <t>西第２防波堤延伸</t>
    </r>
    <phoneticPr fontId="14"/>
  </si>
  <si>
    <r>
      <rPr>
        <sz val="11"/>
        <rFont val="ＭＳ 明朝"/>
        <family val="1"/>
        <charset val="128"/>
      </rPr>
      <t>防波堤ケーソン据付　</t>
    </r>
    <rPh sb="0" eb="3">
      <t>ボウハテイ</t>
    </rPh>
    <rPh sb="7" eb="9">
      <t>スエツケ</t>
    </rPh>
    <phoneticPr fontId="14"/>
  </si>
  <si>
    <r>
      <rPr>
        <sz val="11"/>
        <rFont val="ＭＳ 明朝"/>
        <family val="1"/>
        <charset val="128"/>
      </rPr>
      <t>小波渡漁港</t>
    </r>
    <rPh sb="0" eb="3">
      <t>コバト</t>
    </rPh>
    <rPh sb="3" eb="5">
      <t>ギョコウ</t>
    </rPh>
    <phoneticPr fontId="4"/>
  </si>
  <si>
    <r>
      <t>1</t>
    </r>
    <r>
      <rPr>
        <sz val="11"/>
        <rFont val="ＭＳ 明朝"/>
        <family val="1"/>
        <charset val="128"/>
      </rPr>
      <t>式</t>
    </r>
    <rPh sb="1" eb="2">
      <t>シキ</t>
    </rPh>
    <phoneticPr fontId="14"/>
  </si>
  <si>
    <r>
      <rPr>
        <sz val="11"/>
        <rFont val="ＭＳ 明朝"/>
        <family val="1"/>
        <charset val="128"/>
      </rPr>
      <t>繰越</t>
    </r>
    <rPh sb="0" eb="2">
      <t>クリコシ</t>
    </rPh>
    <phoneticPr fontId="14"/>
  </si>
  <si>
    <r>
      <rPr>
        <sz val="11"/>
        <rFont val="ＭＳ 明朝"/>
        <family val="1"/>
        <charset val="128"/>
      </rPr>
      <t>西防波堤補修</t>
    </r>
    <rPh sb="0" eb="1">
      <t>ニシ</t>
    </rPh>
    <rPh sb="1" eb="4">
      <t>ボウハテイ</t>
    </rPh>
    <rPh sb="4" eb="6">
      <t>ホシュウ</t>
    </rPh>
    <phoneticPr fontId="14"/>
  </si>
  <si>
    <r>
      <rPr>
        <sz val="12"/>
        <rFont val="ＭＳ 明朝"/>
        <family val="1"/>
        <charset val="128"/>
      </rPr>
      <t>１４　増　養　殖　事　業</t>
    </r>
  </si>
  <si>
    <r>
      <rPr>
        <sz val="11"/>
        <rFont val="ＭＳ 明朝"/>
        <family val="1"/>
        <charset val="128"/>
      </rPr>
      <t>水系</t>
    </r>
  </si>
  <si>
    <r>
      <rPr>
        <sz val="11"/>
        <rFont val="ＭＳ 明朝"/>
        <family val="1"/>
        <charset val="128"/>
      </rPr>
      <t>ふ化場名</t>
    </r>
  </si>
  <si>
    <r>
      <rPr>
        <sz val="11"/>
        <rFont val="ＭＳ 明朝"/>
        <family val="1"/>
        <charset val="128"/>
      </rPr>
      <t>備考</t>
    </r>
  </si>
  <si>
    <r>
      <rPr>
        <sz val="11"/>
        <rFont val="ＭＳ 明朝"/>
        <family val="1"/>
        <charset val="128"/>
      </rPr>
      <t>本流</t>
    </r>
  </si>
  <si>
    <r>
      <rPr>
        <sz val="11"/>
        <rFont val="ＭＳ 明朝"/>
        <family val="1"/>
        <charset val="128"/>
      </rPr>
      <t>支流</t>
    </r>
  </si>
  <si>
    <r>
      <rPr>
        <sz val="11"/>
        <rFont val="ＭＳ 明朝"/>
        <family val="1"/>
        <charset val="128"/>
      </rPr>
      <t>雌</t>
    </r>
  </si>
  <si>
    <r>
      <rPr>
        <sz val="11"/>
        <rFont val="ＭＳ 明朝"/>
        <family val="1"/>
        <charset val="128"/>
      </rPr>
      <t>雄</t>
    </r>
  </si>
  <si>
    <r>
      <rPr>
        <sz val="11"/>
        <rFont val="ＭＳ 明朝"/>
        <family val="1"/>
        <charset val="128"/>
      </rPr>
      <t>供給</t>
    </r>
  </si>
  <si>
    <r>
      <rPr>
        <sz val="11"/>
        <rFont val="ＭＳ 明朝"/>
        <family val="1"/>
        <charset val="128"/>
      </rPr>
      <t>受給</t>
    </r>
  </si>
  <si>
    <r>
      <rPr>
        <sz val="11"/>
        <rFont val="ＭＳ 明朝"/>
        <family val="1"/>
        <charset val="128"/>
      </rPr>
      <t>月
光
川</t>
    </r>
  </si>
  <si>
    <r>
      <rPr>
        <sz val="11"/>
        <rFont val="ＭＳ 明朝"/>
        <family val="1"/>
        <charset val="128"/>
      </rPr>
      <t>牛渡川</t>
    </r>
  </si>
  <si>
    <r>
      <rPr>
        <sz val="11"/>
        <rFont val="ＭＳ 明朝"/>
        <family val="1"/>
        <charset val="128"/>
      </rPr>
      <t>箕輪鮭漁業生産組合</t>
    </r>
  </si>
  <si>
    <r>
      <rPr>
        <sz val="11"/>
        <rFont val="ＭＳ 明朝"/>
        <family val="1"/>
        <charset val="128"/>
      </rPr>
      <t>箕輪</t>
    </r>
  </si>
  <si>
    <r>
      <rPr>
        <sz val="11"/>
        <rFont val="ＭＳ 明朝"/>
        <family val="1"/>
        <charset val="128"/>
      </rPr>
      <t>滝渕川</t>
    </r>
  </si>
  <si>
    <r>
      <rPr>
        <sz val="11"/>
        <rFont val="ＭＳ 明朝"/>
        <family val="1"/>
        <charset val="128"/>
      </rPr>
      <t>枡川鮭漁業生産組合</t>
    </r>
    <rPh sb="0" eb="1">
      <t>マス</t>
    </rPh>
    <phoneticPr fontId="14"/>
  </si>
  <si>
    <r>
      <rPr>
        <sz val="11"/>
        <rFont val="ＭＳ 明朝"/>
        <family val="1"/>
        <charset val="128"/>
      </rPr>
      <t>枡川</t>
    </r>
    <rPh sb="0" eb="1">
      <t>マス</t>
    </rPh>
    <phoneticPr fontId="14"/>
  </si>
  <si>
    <r>
      <rPr>
        <sz val="11"/>
        <rFont val="ＭＳ 明朝"/>
        <family val="1"/>
        <charset val="128"/>
      </rPr>
      <t>洗沢川</t>
    </r>
  </si>
  <si>
    <r>
      <rPr>
        <sz val="11"/>
        <rFont val="ＭＳ 明朝"/>
        <family val="1"/>
        <charset val="128"/>
      </rPr>
      <t>洗沢鮭漁業生産組合</t>
    </r>
  </si>
  <si>
    <r>
      <rPr>
        <sz val="11"/>
        <rFont val="ＭＳ 明朝"/>
        <family val="1"/>
        <charset val="128"/>
      </rPr>
      <t>洗沢</t>
    </r>
  </si>
  <si>
    <r>
      <rPr>
        <sz val="11"/>
        <rFont val="ＭＳ 明朝"/>
        <family val="1"/>
        <charset val="128"/>
      </rPr>
      <t>高瀬川</t>
    </r>
  </si>
  <si>
    <r>
      <rPr>
        <sz val="11"/>
        <rFont val="ＭＳ 明朝"/>
        <family val="1"/>
        <charset val="128"/>
      </rPr>
      <t>高瀬川鮭漁業生産組合</t>
    </r>
  </si>
  <si>
    <r>
      <rPr>
        <sz val="11"/>
        <rFont val="ＭＳ 明朝"/>
        <family val="1"/>
        <charset val="128"/>
      </rPr>
      <t>日向川</t>
    </r>
  </si>
  <si>
    <r>
      <rPr>
        <sz val="11"/>
        <rFont val="ＭＳ 明朝"/>
        <family val="1"/>
        <charset val="128"/>
      </rPr>
      <t>日向川鮭漁業生産組合</t>
    </r>
  </si>
  <si>
    <r>
      <rPr>
        <sz val="11"/>
        <rFont val="ＭＳ 明朝"/>
        <family val="1"/>
        <charset val="128"/>
      </rPr>
      <t>最
上
川</t>
    </r>
  </si>
  <si>
    <r>
      <rPr>
        <sz val="11"/>
        <rFont val="ＭＳ 明朝"/>
        <family val="1"/>
        <charset val="128"/>
      </rPr>
      <t>清川鮭増殖漁業生産組合</t>
    </r>
  </si>
  <si>
    <r>
      <rPr>
        <sz val="11"/>
        <rFont val="ＭＳ 明朝"/>
        <family val="1"/>
        <charset val="128"/>
      </rPr>
      <t>清川</t>
    </r>
  </si>
  <si>
    <r>
      <rPr>
        <sz val="11"/>
        <rFont val="ＭＳ 明朝"/>
        <family val="1"/>
        <charset val="128"/>
      </rPr>
      <t>角川流域鮭人工ふ化組合</t>
    </r>
  </si>
  <si>
    <r>
      <rPr>
        <sz val="11"/>
        <rFont val="ＭＳ 明朝"/>
        <family val="1"/>
        <charset val="128"/>
      </rPr>
      <t>古口</t>
    </r>
  </si>
  <si>
    <r>
      <rPr>
        <sz val="11"/>
        <rFont val="ＭＳ 明朝"/>
        <family val="1"/>
        <charset val="128"/>
      </rPr>
      <t>最上漁業協同組合</t>
    </r>
  </si>
  <si>
    <r>
      <rPr>
        <sz val="11"/>
        <rFont val="ＭＳ 明朝"/>
        <family val="1"/>
        <charset val="128"/>
      </rPr>
      <t>小国川漁業協同組合</t>
    </r>
  </si>
  <si>
    <r>
      <rPr>
        <sz val="11"/>
        <rFont val="ＭＳ 明朝"/>
        <family val="1"/>
        <charset val="128"/>
      </rPr>
      <t>長者原</t>
    </r>
  </si>
  <si>
    <r>
      <rPr>
        <sz val="11"/>
        <rFont val="ＭＳ 明朝"/>
        <family val="1"/>
        <charset val="128"/>
      </rPr>
      <t>丹生川漁業協同組合</t>
    </r>
    <rPh sb="0" eb="3">
      <t>ニュウガワ</t>
    </rPh>
    <rPh sb="2" eb="3">
      <t>カワ</t>
    </rPh>
    <phoneticPr fontId="4"/>
  </si>
  <si>
    <r>
      <rPr>
        <sz val="11"/>
        <rFont val="ＭＳ 明朝"/>
        <family val="1"/>
        <charset val="128"/>
      </rPr>
      <t>富並川</t>
    </r>
  </si>
  <si>
    <r>
      <rPr>
        <sz val="11"/>
        <rFont val="ＭＳ 明朝"/>
        <family val="1"/>
        <charset val="128"/>
      </rPr>
      <t>村山市富並川鮭鱒増殖組合</t>
    </r>
  </si>
  <si>
    <r>
      <rPr>
        <sz val="11"/>
        <rFont val="ＭＳ 明朝"/>
        <family val="1"/>
        <charset val="128"/>
      </rPr>
      <t>小見川</t>
    </r>
  </si>
  <si>
    <r>
      <rPr>
        <sz val="11"/>
        <rFont val="ＭＳ 明朝"/>
        <family val="1"/>
        <charset val="128"/>
      </rPr>
      <t>最上川第二漁業協同組合</t>
    </r>
  </si>
  <si>
    <r>
      <rPr>
        <sz val="11"/>
        <rFont val="ＭＳ 明朝"/>
        <family val="1"/>
        <charset val="128"/>
      </rPr>
      <t>乱川</t>
    </r>
  </si>
  <si>
    <r>
      <rPr>
        <sz val="11"/>
        <rFont val="ＭＳ 明朝"/>
        <family val="1"/>
        <charset val="128"/>
      </rPr>
      <t>〃</t>
    </r>
  </si>
  <si>
    <r>
      <rPr>
        <sz val="11"/>
        <rFont val="ＭＳ 明朝"/>
        <family val="1"/>
        <charset val="128"/>
      </rPr>
      <t>赤川鮭漁業生産組合</t>
    </r>
  </si>
  <si>
    <r>
      <rPr>
        <sz val="11"/>
        <rFont val="ＭＳ 明朝"/>
        <family val="1"/>
        <charset val="128"/>
      </rPr>
      <t>山戸漁業協同組合</t>
    </r>
  </si>
  <si>
    <r>
      <rPr>
        <sz val="11"/>
        <rFont val="ＭＳ 明朝"/>
        <family val="1"/>
        <charset val="128"/>
      </rPr>
      <t>庄内小国川漁業生産組合</t>
    </r>
  </si>
  <si>
    <r>
      <rPr>
        <sz val="12"/>
        <rFont val="ＭＳ 明朝"/>
        <family val="1"/>
        <charset val="128"/>
      </rPr>
      <t>さけ海中飼育放流事業</t>
    </r>
    <phoneticPr fontId="14"/>
  </si>
  <si>
    <r>
      <rPr>
        <sz val="11"/>
        <rFont val="ＭＳ 明朝"/>
        <family val="1"/>
        <charset val="128"/>
      </rPr>
      <t>由　良</t>
    </r>
    <phoneticPr fontId="4"/>
  </si>
  <si>
    <r>
      <rPr>
        <sz val="10"/>
        <rFont val="ＭＳ 明朝"/>
        <family val="1"/>
        <charset val="128"/>
      </rPr>
      <t>市町名</t>
    </r>
  </si>
  <si>
    <r>
      <rPr>
        <sz val="11"/>
        <rFont val="ＭＳ 明朝"/>
        <family val="1"/>
        <charset val="128"/>
      </rPr>
      <t>備　　　　　　　　　　考</t>
    </r>
    <phoneticPr fontId="4"/>
  </si>
  <si>
    <r>
      <rPr>
        <sz val="10"/>
        <rFont val="ＭＳ 明朝"/>
        <family val="1"/>
        <charset val="128"/>
      </rPr>
      <t>年度</t>
    </r>
    <phoneticPr fontId="14"/>
  </si>
  <si>
    <r>
      <rPr>
        <sz val="11"/>
        <rFont val="ＭＳ 明朝"/>
        <family val="1"/>
        <charset val="128"/>
      </rPr>
      <t>単位：千尾</t>
    </r>
    <rPh sb="0" eb="2">
      <t>タンイ</t>
    </rPh>
    <rPh sb="3" eb="4">
      <t>セン</t>
    </rPh>
    <rPh sb="4" eb="5">
      <t>ビ</t>
    </rPh>
    <phoneticPr fontId="4"/>
  </si>
  <si>
    <r>
      <rPr>
        <sz val="11"/>
        <rFont val="ＭＳ 明朝"/>
        <family val="1"/>
        <charset val="128"/>
      </rPr>
      <t>単位：千個</t>
    </r>
    <rPh sb="0" eb="2">
      <t>タンイ</t>
    </rPh>
    <rPh sb="3" eb="5">
      <t>センコ</t>
    </rPh>
    <phoneticPr fontId="4"/>
  </si>
  <si>
    <r>
      <rPr>
        <sz val="10"/>
        <rFont val="ＭＳ 明朝"/>
        <family val="1"/>
        <charset val="128"/>
      </rPr>
      <t>※承継による新規就業者は含まない。</t>
    </r>
    <rPh sb="1" eb="3">
      <t>ショウケイ</t>
    </rPh>
    <rPh sb="6" eb="8">
      <t>シンキ</t>
    </rPh>
    <rPh sb="8" eb="11">
      <t>シュウギョウシャ</t>
    </rPh>
    <rPh sb="12" eb="13">
      <t>フク</t>
    </rPh>
    <phoneticPr fontId="14"/>
  </si>
  <si>
    <r>
      <rPr>
        <sz val="11"/>
        <rFont val="ＭＳ 明朝"/>
        <family val="1"/>
        <charset val="128"/>
      </rPr>
      <t>酒田地区</t>
    </r>
    <rPh sb="0" eb="2">
      <t>サカタ</t>
    </rPh>
    <rPh sb="2" eb="4">
      <t>チク</t>
    </rPh>
    <phoneticPr fontId="14"/>
  </si>
  <si>
    <r>
      <rPr>
        <sz val="11"/>
        <rFont val="ＭＳ 明朝"/>
        <family val="1"/>
        <charset val="128"/>
      </rPr>
      <t>定置網漁船</t>
    </r>
    <rPh sb="0" eb="3">
      <t>テイチアミ</t>
    </rPh>
    <rPh sb="3" eb="5">
      <t>ギョセン</t>
    </rPh>
    <phoneticPr fontId="14"/>
  </si>
  <si>
    <r>
      <rPr>
        <sz val="9"/>
        <rFont val="ＭＳ 明朝"/>
        <family val="1"/>
        <charset val="128"/>
      </rPr>
      <t>底びき網漁船、はえ縄漁船</t>
    </r>
    <rPh sb="0" eb="1">
      <t>ソコ</t>
    </rPh>
    <rPh sb="3" eb="4">
      <t>アミ</t>
    </rPh>
    <rPh sb="4" eb="6">
      <t>ギョセン</t>
    </rPh>
    <rPh sb="9" eb="10">
      <t>ナワ</t>
    </rPh>
    <rPh sb="10" eb="12">
      <t>ギョセン</t>
    </rPh>
    <phoneticPr fontId="14"/>
  </si>
  <si>
    <r>
      <rPr>
        <sz val="11"/>
        <rFont val="ＭＳ 明朝"/>
        <family val="1"/>
        <charset val="128"/>
      </rPr>
      <t>雇用型研修</t>
    </r>
    <rPh sb="0" eb="2">
      <t>コヨウ</t>
    </rPh>
    <rPh sb="2" eb="3">
      <t>ガタ</t>
    </rPh>
    <rPh sb="3" eb="5">
      <t>ケンシュウ</t>
    </rPh>
    <phoneticPr fontId="14"/>
  </si>
  <si>
    <r>
      <rPr>
        <sz val="10"/>
        <rFont val="ＭＳ 明朝"/>
        <family val="1"/>
        <charset val="128"/>
      </rPr>
      <t>平成</t>
    </r>
    <rPh sb="0" eb="2">
      <t>ヘイセイ</t>
    </rPh>
    <phoneticPr fontId="4"/>
  </si>
  <si>
    <r>
      <rPr>
        <sz val="10"/>
        <rFont val="ＭＳ 明朝"/>
        <family val="1"/>
        <charset val="128"/>
      </rPr>
      <t>年</t>
    </r>
    <rPh sb="0" eb="1">
      <t>ネン</t>
    </rPh>
    <phoneticPr fontId="4"/>
  </si>
  <si>
    <r>
      <rPr>
        <sz val="10"/>
        <rFont val="ＭＳ 明朝"/>
        <family val="1"/>
        <charset val="128"/>
      </rPr>
      <t>月</t>
    </r>
    <rPh sb="0" eb="1">
      <t>ツキ</t>
    </rPh>
    <phoneticPr fontId="4"/>
  </si>
  <si>
    <r>
      <rPr>
        <sz val="10"/>
        <rFont val="ＭＳ 明朝"/>
        <family val="1"/>
        <charset val="128"/>
      </rPr>
      <t>日</t>
    </r>
    <rPh sb="0" eb="1">
      <t>ヒ</t>
    </rPh>
    <phoneticPr fontId="4"/>
  </si>
  <si>
    <r>
      <rPr>
        <sz val="10"/>
        <rFont val="ＭＳ 明朝"/>
        <family val="1"/>
        <charset val="128"/>
      </rPr>
      <t>回数</t>
    </r>
  </si>
  <si>
    <r>
      <rPr>
        <sz val="10"/>
        <rFont val="ＭＳ 明朝"/>
        <family val="1"/>
        <charset val="128"/>
      </rPr>
      <t>月　日</t>
    </r>
  </si>
  <si>
    <r>
      <rPr>
        <sz val="10"/>
        <rFont val="ＭＳ 明朝"/>
        <family val="1"/>
        <charset val="128"/>
      </rPr>
      <t>場　　所</t>
    </r>
  </si>
  <si>
    <r>
      <rPr>
        <sz val="10"/>
        <rFont val="ＭＳ 明朝"/>
        <family val="1"/>
        <charset val="128"/>
      </rPr>
      <t>参　　加　　者</t>
    </r>
  </si>
  <si>
    <r>
      <rPr>
        <sz val="10"/>
        <rFont val="ＭＳ 明朝"/>
        <family val="1"/>
        <charset val="128"/>
      </rPr>
      <t>講　　師</t>
    </r>
  </si>
  <si>
    <r>
      <rPr>
        <sz val="10"/>
        <rFont val="ＭＳ 明朝"/>
        <family val="1"/>
        <charset val="128"/>
      </rPr>
      <t>メ　ニ　ュ　ー</t>
    </r>
  </si>
  <si>
    <r>
      <rPr>
        <sz val="10"/>
        <rFont val="ＭＳ 明朝"/>
        <family val="1"/>
        <charset val="128"/>
      </rPr>
      <t>鶴岡市第四学区コミセン</t>
    </r>
    <rPh sb="0" eb="3">
      <t>ツルオカシ</t>
    </rPh>
    <rPh sb="3" eb="4">
      <t>ダイ</t>
    </rPh>
    <rPh sb="4" eb="5">
      <t>4</t>
    </rPh>
    <rPh sb="5" eb="7">
      <t>ガック</t>
    </rPh>
    <phoneticPr fontId="27"/>
  </si>
  <si>
    <r>
      <rPr>
        <sz val="10"/>
        <rFont val="ＭＳ 明朝"/>
        <family val="1"/>
        <charset val="128"/>
      </rPr>
      <t>一般参加者</t>
    </r>
  </si>
  <si>
    <r>
      <rPr>
        <sz val="10"/>
        <rFont val="ＭＳ 明朝"/>
        <family val="1"/>
        <charset val="128"/>
      </rPr>
      <t>佐藤憲三、上野真理</t>
    </r>
    <rPh sb="0" eb="2">
      <t>サトウ</t>
    </rPh>
    <rPh sb="2" eb="3">
      <t>ノリ</t>
    </rPh>
    <rPh sb="3" eb="4">
      <t>ゾウ</t>
    </rPh>
    <rPh sb="5" eb="7">
      <t>ウエノ</t>
    </rPh>
    <rPh sb="7" eb="9">
      <t>マリ</t>
    </rPh>
    <phoneticPr fontId="27"/>
  </si>
  <si>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五十嵐安哉</t>
    </r>
  </si>
  <si>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</si>
  <si>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</si>
  <si>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</si>
  <si>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</si>
  <si>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</si>
  <si>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</si>
  <si>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</si>
  <si>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</si>
  <si>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</si>
  <si>
    <r>
      <rPr>
        <sz val="11"/>
        <rFont val="ＭＳ 明朝"/>
        <family val="1"/>
        <charset val="128"/>
      </rPr>
      <t>最上郡舟形町舟形</t>
    </r>
    <r>
      <rPr>
        <sz val="11"/>
        <rFont val="Century"/>
        <family val="1"/>
      </rPr>
      <t xml:space="preserve">4723-1
</t>
    </r>
    <r>
      <rPr>
        <sz val="11"/>
        <rFont val="ＭＳ 明朝"/>
        <family val="1"/>
        <charset val="128"/>
      </rPr>
      <t>　　髙　橋　光　明</t>
    </r>
    <rPh sb="19" eb="20">
      <t>ハシ</t>
    </rPh>
    <rPh sb="21" eb="22">
      <t>ヒカリ</t>
    </rPh>
    <rPh sb="23" eb="24">
      <t>メイ</t>
    </rPh>
    <phoneticPr fontId="14"/>
  </si>
  <si>
    <r>
      <rPr>
        <sz val="11"/>
        <rFont val="ＭＳ 明朝"/>
        <family val="1"/>
        <charset val="128"/>
      </rPr>
      <t>鶴岡市山五十川甲</t>
    </r>
    <r>
      <rPr>
        <sz val="11"/>
        <rFont val="Century"/>
        <family val="1"/>
      </rPr>
      <t xml:space="preserve">406
</t>
    </r>
    <r>
      <rPr>
        <sz val="11"/>
        <rFont val="ＭＳ 明朝"/>
        <family val="1"/>
        <charset val="128"/>
      </rPr>
      <t>　　本　間　義一郎</t>
    </r>
  </si>
  <si>
    <r>
      <rPr>
        <sz val="11"/>
        <rFont val="ＭＳ 明朝"/>
        <family val="1"/>
        <charset val="128"/>
      </rPr>
      <t>酒田市新堀字前岡</t>
    </r>
    <r>
      <rPr>
        <sz val="11"/>
        <rFont val="Century"/>
        <family val="1"/>
      </rPr>
      <t xml:space="preserve">97
</t>
    </r>
    <r>
      <rPr>
        <sz val="11"/>
        <rFont val="ＭＳ 明朝"/>
        <family val="1"/>
        <charset val="128"/>
      </rPr>
      <t>　　阿　部　興　治</t>
    </r>
  </si>
  <si>
    <r>
      <rPr>
        <sz val="11"/>
        <rFont val="ＭＳ 明朝"/>
        <family val="1"/>
        <charset val="128"/>
      </rPr>
      <t>飽海郡遊佐町遊佐字沖</t>
    </r>
    <r>
      <rPr>
        <sz val="11"/>
        <rFont val="Century"/>
        <family val="1"/>
      </rPr>
      <t xml:space="preserve">2-27
</t>
    </r>
    <r>
      <rPr>
        <sz val="11"/>
        <rFont val="ＭＳ 明朝"/>
        <family val="1"/>
        <charset val="128"/>
      </rPr>
      <t>　　大　江　　　進</t>
    </r>
    <rPh sb="17" eb="18">
      <t>ダイ</t>
    </rPh>
    <rPh sb="19" eb="20">
      <t>エ</t>
    </rPh>
    <rPh sb="23" eb="24">
      <t>スス</t>
    </rPh>
    <phoneticPr fontId="14"/>
  </si>
  <si>
    <r>
      <rPr>
        <sz val="11"/>
        <rFont val="ＭＳ 明朝"/>
        <family val="1"/>
        <charset val="128"/>
      </rPr>
      <t>枡川鮭</t>
    </r>
    <rPh sb="0" eb="1">
      <t>マス</t>
    </rPh>
    <phoneticPr fontId="14"/>
  </si>
  <si>
    <r>
      <rPr>
        <sz val="11"/>
        <rFont val="ＭＳ 明朝"/>
        <family val="1"/>
        <charset val="128"/>
      </rPr>
      <t>会　長</t>
    </r>
    <rPh sb="0" eb="1">
      <t>カイ</t>
    </rPh>
    <rPh sb="2" eb="3">
      <t>チョウ</t>
    </rPh>
    <phoneticPr fontId="14"/>
  </si>
  <si>
    <r>
      <rPr>
        <sz val="11"/>
        <rFont val="ＭＳ 明朝"/>
        <family val="1"/>
        <charset val="128"/>
      </rPr>
      <t>区　　　分</t>
    </r>
  </si>
  <si>
    <r>
      <rPr>
        <sz val="11"/>
        <rFont val="ＭＳ 明朝"/>
        <family val="1"/>
        <charset val="128"/>
      </rPr>
      <t>飛塚　弘</t>
    </r>
    <rPh sb="0" eb="1">
      <t>ト</t>
    </rPh>
    <rPh sb="1" eb="2">
      <t>ツカ</t>
    </rPh>
    <rPh sb="3" eb="4">
      <t>ヒロム</t>
    </rPh>
    <phoneticPr fontId="14"/>
  </si>
  <si>
    <r>
      <rPr>
        <sz val="11"/>
        <rFont val="ＭＳ 明朝"/>
        <family val="1"/>
        <charset val="128"/>
      </rPr>
      <t>所長　五十嵐　安哉</t>
    </r>
    <rPh sb="3" eb="6">
      <t>イガラシ</t>
    </rPh>
    <rPh sb="7" eb="8">
      <t>ヤスシ</t>
    </rPh>
    <rPh sb="8" eb="9">
      <t>ヤ</t>
    </rPh>
    <phoneticPr fontId="14"/>
  </si>
  <si>
    <r>
      <rPr>
        <sz val="11"/>
        <rFont val="ＭＳ 明朝"/>
        <family val="1"/>
        <charset val="128"/>
      </rPr>
      <t>過年度契約の変更</t>
    </r>
  </si>
  <si>
    <r>
      <rPr>
        <sz val="11"/>
        <rFont val="ＭＳ 明朝"/>
        <family val="1"/>
        <charset val="128"/>
      </rPr>
      <t>※「過年度契約の変更」は、前年度契約の本年度における失効、解除又は精算、無事故による掛金戻しの増減である。</t>
    </r>
  </si>
  <si>
    <r>
      <rPr>
        <sz val="11"/>
        <rFont val="ＭＳ 明朝"/>
        <family val="1"/>
        <charset val="128"/>
      </rPr>
      <t>出捐金</t>
    </r>
    <r>
      <rPr>
        <sz val="11"/>
        <rFont val="Century"/>
        <family val="1"/>
      </rPr>
      <t>139,000</t>
    </r>
  </si>
  <si>
    <r>
      <rPr>
        <sz val="12"/>
        <rFont val="ＭＳ 明朝"/>
        <family val="1"/>
        <charset val="128"/>
      </rPr>
      <t>１８　水　産　金　融</t>
    </r>
  </si>
  <si>
    <r>
      <rPr>
        <sz val="6"/>
        <rFont val="ＭＳ 明朝"/>
        <family val="1"/>
        <charset val="128"/>
      </rPr>
      <t>資金種類</t>
    </r>
  </si>
  <si>
    <r>
      <rPr>
        <sz val="11"/>
        <rFont val="ＭＳ 明朝"/>
        <family val="1"/>
        <charset val="128"/>
      </rPr>
      <t>プロパー資金</t>
    </r>
  </si>
  <si>
    <r>
      <rPr>
        <sz val="11"/>
        <rFont val="ＭＳ 明朝"/>
        <family val="1"/>
        <charset val="128"/>
      </rPr>
      <t>緊急融資資金</t>
    </r>
  </si>
  <si>
    <r>
      <rPr>
        <sz val="11"/>
        <rFont val="ＭＳ 明朝"/>
        <family val="1"/>
        <charset val="128"/>
      </rPr>
      <t>県制度資金</t>
    </r>
  </si>
  <si>
    <r>
      <rPr>
        <sz val="6"/>
        <rFont val="ＭＳ 明朝"/>
        <family val="1"/>
        <charset val="128"/>
      </rPr>
      <t>資金
区分</t>
    </r>
  </si>
  <si>
    <r>
      <rPr>
        <sz val="6"/>
        <rFont val="ＭＳ 明朝"/>
        <family val="1"/>
        <charset val="128"/>
      </rPr>
      <t>漁業種類　</t>
    </r>
    <r>
      <rPr>
        <sz val="6"/>
        <rFont val="Century"/>
        <family val="1"/>
      </rPr>
      <t xml:space="preserve">  </t>
    </r>
    <r>
      <rPr>
        <sz val="6"/>
        <rFont val="ＭＳ 明朝"/>
        <family val="1"/>
        <charset val="128"/>
      </rPr>
      <t>融資機関</t>
    </r>
  </si>
  <si>
    <r>
      <rPr>
        <sz val="11"/>
        <rFont val="ＭＳ 明朝"/>
        <family val="1"/>
        <charset val="128"/>
      </rPr>
      <t>農中</t>
    </r>
  </si>
  <si>
    <r>
      <rPr>
        <sz val="11"/>
        <rFont val="ＭＳ 明朝"/>
        <family val="1"/>
        <charset val="128"/>
      </rPr>
      <t>漁協</t>
    </r>
  </si>
  <si>
    <r>
      <rPr>
        <sz val="11"/>
        <rFont val="ＭＳ 明朝"/>
        <family val="1"/>
        <charset val="128"/>
      </rPr>
      <t>地銀</t>
    </r>
  </si>
  <si>
    <r>
      <rPr>
        <sz val="11"/>
        <rFont val="ＭＳ 明朝"/>
        <family val="1"/>
        <charset val="128"/>
      </rPr>
      <t>信金</t>
    </r>
  </si>
  <si>
    <r>
      <rPr>
        <sz val="11"/>
        <rFont val="ＭＳ 明朝"/>
        <family val="1"/>
        <charset val="128"/>
      </rPr>
      <t>短
期
貸
付</t>
    </r>
  </si>
  <si>
    <r>
      <rPr>
        <sz val="11"/>
        <rFont val="ＭＳ 明朝"/>
        <family val="1"/>
        <charset val="128"/>
      </rPr>
      <t>沖合漁業</t>
    </r>
  </si>
  <si>
    <r>
      <rPr>
        <sz val="11"/>
        <rFont val="ＭＳ 明朝"/>
        <family val="1"/>
        <charset val="128"/>
      </rPr>
      <t>　</t>
    </r>
    <r>
      <rPr>
        <sz val="11"/>
        <rFont val="Century"/>
        <family val="1"/>
      </rPr>
      <t>―</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</si>
  <si>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</si>
  <si>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</si>
  <si>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</si>
  <si>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</si>
  <si>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</si>
  <si>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漁業近代化資金</t>
    </r>
  </si>
  <si>
    <r>
      <rPr>
        <sz val="11"/>
        <rFont val="ＭＳ 明朝"/>
        <family val="1"/>
        <charset val="128"/>
      </rPr>
      <t>公庫直貸</t>
    </r>
  </si>
  <si>
    <r>
      <rPr>
        <sz val="11"/>
        <rFont val="ＭＳ 明朝"/>
        <family val="1"/>
        <charset val="128"/>
      </rPr>
      <t>※　市中銀行については、基金協会保証付のみの金額</t>
    </r>
  </si>
  <si>
    <r>
      <rPr>
        <sz val="12"/>
        <rFont val="ＭＳ 明朝"/>
        <family val="1"/>
        <charset val="128"/>
      </rPr>
      <t>ア　海　　面</t>
    </r>
  </si>
  <si>
    <r>
      <t>20</t>
    </r>
    <r>
      <rPr>
        <sz val="11"/>
        <rFont val="ＭＳ 明朝"/>
        <family val="1"/>
        <charset val="128"/>
      </rPr>
      <t>トン未満</t>
    </r>
  </si>
  <si>
    <r>
      <t>20</t>
    </r>
    <r>
      <rPr>
        <sz val="11"/>
        <rFont val="ＭＳ 明朝"/>
        <family val="1"/>
        <charset val="128"/>
      </rPr>
      <t>トン以上</t>
    </r>
  </si>
  <si>
    <r>
      <rPr>
        <sz val="11"/>
        <rFont val="ＭＳ 明朝"/>
        <family val="1"/>
        <charset val="128"/>
      </rPr>
      <t>養殖水産物
収穫用器具資金</t>
    </r>
  </si>
  <si>
    <r>
      <rPr>
        <sz val="12"/>
        <rFont val="ＭＳ 明朝"/>
        <family val="1"/>
        <charset val="128"/>
      </rPr>
      <t>１９　漁港、港湾</t>
    </r>
  </si>
  <si>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</si>
  <si>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</si>
  <si>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</si>
  <si>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</si>
  <si>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</si>
  <si>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</si>
  <si>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</si>
  <si>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</si>
  <si>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</si>
  <si>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</si>
  <si>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</si>
  <si>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</si>
  <si>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</si>
  <si>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</si>
  <si>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</si>
  <si>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</si>
  <si>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</si>
  <si>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</si>
  <si>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t>
    </r>
  </si>
  <si>
    <r>
      <rPr>
        <sz val="11"/>
        <rFont val="ＭＳ 明朝"/>
        <family val="1"/>
        <charset val="128"/>
      </rPr>
      <t>酒田市勝浦</t>
    </r>
  </si>
  <si>
    <r>
      <rPr>
        <sz val="11"/>
        <rFont val="ＭＳ 明朝"/>
        <family val="1"/>
        <charset val="128"/>
      </rPr>
      <t>酒田市中村</t>
    </r>
  </si>
  <si>
    <r>
      <rPr>
        <sz val="11"/>
        <rFont val="ＭＳ 明朝"/>
        <family val="1"/>
        <charset val="128"/>
      </rPr>
      <t>酒田市法木</t>
    </r>
  </si>
  <si>
    <r>
      <rPr>
        <sz val="11"/>
        <rFont val="ＭＳ 明朝"/>
        <family val="1"/>
        <charset val="128"/>
      </rPr>
      <t>鶴岡市由良</t>
    </r>
  </si>
  <si>
    <r>
      <rPr>
        <sz val="11"/>
        <rFont val="ＭＳ 明朝"/>
        <family val="1"/>
        <charset val="128"/>
      </rPr>
      <t>堅苔沢</t>
    </r>
  </si>
  <si>
    <r>
      <rPr>
        <sz val="11"/>
        <rFont val="ＭＳ 明朝"/>
        <family val="1"/>
        <charset val="128"/>
      </rPr>
      <t>　〃　堅苔沢</t>
    </r>
  </si>
  <si>
    <r>
      <rPr>
        <sz val="11"/>
        <rFont val="ＭＳ 明朝"/>
        <family val="1"/>
        <charset val="128"/>
      </rPr>
      <t>女鹿</t>
    </r>
  </si>
  <si>
    <r>
      <rPr>
        <sz val="11"/>
        <rFont val="ＭＳ 明朝"/>
        <family val="1"/>
        <charset val="128"/>
      </rPr>
      <t>飽海郡遊佐町
吹浦字女鹿</t>
    </r>
  </si>
  <si>
    <r>
      <rPr>
        <sz val="11"/>
        <rFont val="ＭＳ 明朝"/>
        <family val="1"/>
        <charset val="128"/>
      </rPr>
      <t>　〃　吹　浦</t>
    </r>
  </si>
  <si>
    <r>
      <rPr>
        <sz val="11"/>
        <rFont val="ＭＳ 明朝"/>
        <family val="1"/>
        <charset val="128"/>
      </rPr>
      <t>油戸</t>
    </r>
  </si>
  <si>
    <r>
      <rPr>
        <sz val="11"/>
        <rFont val="ＭＳ 明朝"/>
        <family val="1"/>
        <charset val="128"/>
      </rPr>
      <t>鶴岡市油戸</t>
    </r>
  </si>
  <si>
    <r>
      <rPr>
        <sz val="11"/>
        <rFont val="ＭＳ 明朝"/>
        <family val="1"/>
        <charset val="128"/>
      </rPr>
      <t>三瀬</t>
    </r>
  </si>
  <si>
    <r>
      <rPr>
        <sz val="11"/>
        <rFont val="ＭＳ 明朝"/>
        <family val="1"/>
        <charset val="128"/>
      </rPr>
      <t>　〃　三　瀬</t>
    </r>
  </si>
  <si>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</si>
  <si>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</si>
  <si>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</si>
  <si>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</si>
  <si>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rPr>
        <sz val="11"/>
        <rFont val="ＭＳ 明朝"/>
        <family val="1"/>
        <charset val="128"/>
      </rPr>
      <t>暮坪</t>
    </r>
  </si>
  <si>
    <r>
      <rPr>
        <sz val="11"/>
        <rFont val="ＭＳ 明朝"/>
        <family val="1"/>
        <charset val="128"/>
      </rPr>
      <t>　〃　暮　坪</t>
    </r>
  </si>
  <si>
    <r>
      <rPr>
        <sz val="11"/>
        <rFont val="ＭＳ 明朝"/>
        <family val="1"/>
        <charset val="128"/>
      </rPr>
      <t>米子</t>
    </r>
  </si>
  <si>
    <r>
      <rPr>
        <sz val="11"/>
        <rFont val="ＭＳ 明朝"/>
        <family val="1"/>
        <charset val="128"/>
      </rPr>
      <t>　〃　米　子</t>
    </r>
  </si>
  <si>
    <r>
      <rPr>
        <sz val="11"/>
        <rFont val="ＭＳ 明朝"/>
        <family val="1"/>
        <charset val="128"/>
      </rPr>
      <t>温福</t>
    </r>
  </si>
  <si>
    <r>
      <rPr>
        <sz val="11"/>
        <rFont val="ＭＳ 明朝"/>
        <family val="1"/>
        <charset val="128"/>
      </rPr>
      <t>　〃　温　海</t>
    </r>
  </si>
  <si>
    <r>
      <rPr>
        <sz val="11"/>
        <rFont val="ＭＳ 明朝"/>
        <family val="1"/>
        <charset val="128"/>
      </rPr>
      <t>大岩川</t>
    </r>
  </si>
  <si>
    <r>
      <rPr>
        <sz val="11"/>
        <rFont val="ＭＳ 明朝"/>
        <family val="1"/>
        <charset val="128"/>
      </rPr>
      <t>　〃　大岩川</t>
    </r>
  </si>
  <si>
    <r>
      <rPr>
        <sz val="11"/>
        <rFont val="ＭＳ 明朝"/>
        <family val="1"/>
        <charset val="128"/>
      </rPr>
      <t>小岩川</t>
    </r>
  </si>
  <si>
    <r>
      <rPr>
        <sz val="11"/>
        <rFont val="ＭＳ 明朝"/>
        <family val="1"/>
        <charset val="128"/>
      </rPr>
      <t>　〃　小岩川</t>
    </r>
  </si>
  <si>
    <r>
      <rPr>
        <sz val="11"/>
        <rFont val="ＭＳ 明朝"/>
        <family val="1"/>
        <charset val="128"/>
      </rPr>
      <t>早田</t>
    </r>
  </si>
  <si>
    <r>
      <rPr>
        <sz val="11"/>
        <rFont val="ＭＳ 明朝"/>
        <family val="1"/>
        <charset val="128"/>
      </rPr>
      <t>　〃　早　田</t>
    </r>
  </si>
  <si>
    <r>
      <rPr>
        <sz val="11"/>
        <rFont val="ＭＳ 明朝"/>
        <family val="1"/>
        <charset val="128"/>
      </rPr>
      <t>港
湾</t>
    </r>
  </si>
  <si>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</si>
  <si>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</si>
  <si>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</si>
  <si>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r>
      <rPr>
        <sz val="11"/>
        <rFont val="ＭＳ 明朝"/>
        <family val="1"/>
        <charset val="128"/>
      </rPr>
      <t>鼠ヶ関</t>
    </r>
  </si>
  <si>
    <r>
      <rPr>
        <sz val="11"/>
        <rFont val="ＭＳ 明朝"/>
        <family val="1"/>
        <charset val="128"/>
      </rPr>
      <t>　〃　鼠ヶ関</t>
    </r>
  </si>
  <si>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年度から指定管理者制度により管理されている。</t>
    </r>
    <phoneticPr fontId="4"/>
  </si>
  <si>
    <r>
      <rPr>
        <sz val="11"/>
        <color theme="1"/>
        <rFont val="ＭＳ 明朝"/>
        <family val="1"/>
        <charset val="128"/>
      </rPr>
      <t>イ．漁港の管理</t>
    </r>
  </si>
  <si>
    <r>
      <rPr>
        <sz val="11"/>
        <color theme="1"/>
        <rFont val="ＭＳ 明朝"/>
        <family val="1"/>
        <charset val="128"/>
      </rPr>
      <t>漁港監視実施回数</t>
    </r>
    <phoneticPr fontId="4"/>
  </si>
  <si>
    <t>10</t>
    <phoneticPr fontId="4"/>
  </si>
  <si>
    <t>11</t>
    <phoneticPr fontId="4"/>
  </si>
  <si>
    <t>14</t>
    <phoneticPr fontId="4"/>
  </si>
  <si>
    <t>27</t>
    <phoneticPr fontId="4"/>
  </si>
  <si>
    <t>12</t>
    <phoneticPr fontId="4"/>
  </si>
  <si>
    <t>29</t>
    <phoneticPr fontId="4"/>
  </si>
  <si>
    <r>
      <rPr>
        <sz val="11"/>
        <color theme="1"/>
        <rFont val="ＭＳ 明朝"/>
        <family val="1"/>
        <charset val="128"/>
      </rPr>
      <t>　漁港は利用範囲等に応じて第</t>
    </r>
    <r>
      <rPr>
        <sz val="11"/>
        <color theme="1"/>
        <rFont val="Century"/>
        <family val="1"/>
      </rPr>
      <t>1</t>
    </r>
    <r>
      <rPr>
        <sz val="11"/>
        <color theme="1"/>
        <rFont val="ＭＳ 明朝"/>
        <family val="1"/>
        <charset val="128"/>
      </rPr>
      <t>種から第</t>
    </r>
    <r>
      <rPr>
        <sz val="11"/>
        <color theme="1"/>
        <rFont val="Century"/>
        <family val="1"/>
      </rPr>
      <t>4</t>
    </r>
    <r>
      <rPr>
        <sz val="11"/>
        <color theme="1"/>
        <rFont val="ＭＳ 明朝"/>
        <family val="1"/>
        <charset val="128"/>
      </rPr>
      <t>種までに分類されている。漁港管理者は漁港漁場整備法の規定により</t>
    </r>
    <phoneticPr fontId="4"/>
  </si>
  <si>
    <r>
      <rPr>
        <sz val="11"/>
        <color theme="1"/>
        <rFont val="ＭＳ 明朝"/>
        <family val="1"/>
        <charset val="128"/>
      </rPr>
      <t>地方公共団体と定められており、</t>
    </r>
    <r>
      <rPr>
        <sz val="11"/>
        <color theme="1"/>
        <rFont val="Century"/>
        <family val="1"/>
      </rPr>
      <t xml:space="preserve"> </t>
    </r>
    <r>
      <rPr>
        <sz val="11"/>
        <color theme="1"/>
        <rFont val="ＭＳ 明朝"/>
        <family val="1"/>
        <charset val="128"/>
      </rPr>
      <t>原則として第</t>
    </r>
    <r>
      <rPr>
        <sz val="11"/>
        <color theme="1"/>
        <rFont val="Century"/>
        <family val="1"/>
      </rPr>
      <t>1</t>
    </r>
    <r>
      <rPr>
        <sz val="11"/>
        <color theme="1"/>
        <rFont val="ＭＳ 明朝"/>
        <family val="1"/>
        <charset val="128"/>
      </rPr>
      <t>種漁港は市町村が、第</t>
    </r>
    <r>
      <rPr>
        <sz val="11"/>
        <color theme="1"/>
        <rFont val="Century"/>
        <family val="1"/>
      </rPr>
      <t>2</t>
    </r>
    <r>
      <rPr>
        <sz val="11"/>
        <color theme="1"/>
        <rFont val="ＭＳ 明朝"/>
        <family val="1"/>
        <charset val="128"/>
      </rPr>
      <t>～</t>
    </r>
    <r>
      <rPr>
        <sz val="11"/>
        <color theme="1"/>
        <rFont val="Century"/>
        <family val="1"/>
      </rPr>
      <t>4</t>
    </r>
    <r>
      <rPr>
        <sz val="11"/>
        <color theme="1"/>
        <rFont val="ＭＳ 明朝"/>
        <family val="1"/>
        <charset val="128"/>
      </rPr>
      <t>種漁港は都道府県が漁港管理者となる。</t>
    </r>
    <phoneticPr fontId="4"/>
  </si>
  <si>
    <r>
      <rPr>
        <sz val="11"/>
        <color theme="1"/>
        <rFont val="ＭＳ 明朝"/>
        <family val="1"/>
        <charset val="128"/>
      </rPr>
      <t>昭和</t>
    </r>
    <rPh sb="0" eb="2">
      <t>ショウワ</t>
    </rPh>
    <phoneticPr fontId="4"/>
  </si>
  <si>
    <r>
      <rPr>
        <sz val="11"/>
        <color theme="1"/>
        <rFont val="ＭＳ 明朝"/>
        <family val="1"/>
        <charset val="128"/>
      </rPr>
      <t>年</t>
    </r>
    <rPh sb="0" eb="1">
      <t>ネン</t>
    </rPh>
    <phoneticPr fontId="4"/>
  </si>
  <si>
    <r>
      <rPr>
        <sz val="11"/>
        <color theme="1"/>
        <rFont val="ＭＳ 明朝"/>
        <family val="1"/>
        <charset val="128"/>
      </rPr>
      <t>月</t>
    </r>
    <rPh sb="0" eb="1">
      <t>ガツ</t>
    </rPh>
    <phoneticPr fontId="4"/>
  </si>
  <si>
    <r>
      <rPr>
        <sz val="11"/>
        <color theme="1"/>
        <rFont val="ＭＳ 明朝"/>
        <family val="1"/>
        <charset val="128"/>
      </rPr>
      <t>日</t>
    </r>
    <rPh sb="0" eb="1">
      <t>ニチ</t>
    </rPh>
    <phoneticPr fontId="4"/>
  </si>
  <si>
    <t>7</t>
    <phoneticPr fontId="4"/>
  </si>
  <si>
    <t>H25</t>
  </si>
  <si>
    <t>平成27年度</t>
    <rPh sb="0" eb="2">
      <t>ヘイセイ</t>
    </rPh>
    <rPh sb="4" eb="6">
      <t>ネンド</t>
    </rPh>
    <phoneticPr fontId="4"/>
  </si>
  <si>
    <t>平成28年7月</t>
    <rPh sb="0" eb="2">
      <t>ヘイセイ</t>
    </rPh>
    <rPh sb="4" eb="5">
      <t>ネン</t>
    </rPh>
    <rPh sb="6" eb="7">
      <t>ガツ</t>
    </rPh>
    <phoneticPr fontId="4"/>
  </si>
  <si>
    <t>37~38</t>
    <phoneticPr fontId="4"/>
  </si>
  <si>
    <t>全国豊かな海づくり</t>
    <rPh sb="0" eb="2">
      <t>ゼンコク</t>
    </rPh>
    <rPh sb="2" eb="3">
      <t>ユタ</t>
    </rPh>
    <rPh sb="5" eb="6">
      <t>ウミ</t>
    </rPh>
    <phoneticPr fontId="4"/>
  </si>
  <si>
    <t xml:space="preserve"> Fax 0234-24-6164</t>
    <phoneticPr fontId="4"/>
  </si>
  <si>
    <t>0235-64</t>
    <phoneticPr fontId="4"/>
  </si>
  <si>
    <t xml:space="preserve"> Fax 0235-66-3140</t>
    <phoneticPr fontId="4"/>
  </si>
  <si>
    <r>
      <rPr>
        <sz val="11"/>
        <rFont val="ＭＳ 明朝"/>
        <family val="1"/>
        <charset val="128"/>
      </rPr>
      <t>課長</t>
    </r>
    <rPh sb="0" eb="2">
      <t>カチョウ</t>
    </rPh>
    <phoneticPr fontId="4"/>
  </si>
  <si>
    <t>山形海区漁業調整委員会</t>
    <phoneticPr fontId="14"/>
  </si>
  <si>
    <t xml:space="preserve"> Fax 023-630-3257</t>
    <phoneticPr fontId="14"/>
  </si>
  <si>
    <t xml:space="preserve"> Fax 0238-38-3216</t>
    <phoneticPr fontId="4"/>
  </si>
  <si>
    <t xml:space="preserve"> Fax 0235-33-0379</t>
    <phoneticPr fontId="4"/>
  </si>
  <si>
    <t>山形県内水面漁場管理委員会</t>
    <phoneticPr fontId="14"/>
  </si>
  <si>
    <r>
      <rPr>
        <sz val="11"/>
        <color theme="1"/>
        <rFont val="ＭＳ 明朝"/>
        <family val="1"/>
        <charset val="128"/>
      </rPr>
      <t>平</t>
    </r>
    <r>
      <rPr>
        <sz val="11"/>
        <color theme="1"/>
        <rFont val="Century"/>
        <family val="1"/>
      </rPr>
      <t>24.8</t>
    </r>
    <r>
      <rPr>
        <sz val="11"/>
        <color theme="1"/>
        <rFont val="ＭＳ 明朝"/>
        <family val="1"/>
        <charset val="128"/>
      </rPr>
      <t>～平</t>
    </r>
    <r>
      <rPr>
        <sz val="11"/>
        <color theme="1"/>
        <rFont val="Century"/>
        <family val="1"/>
      </rPr>
      <t>28.8</t>
    </r>
    <phoneticPr fontId="4"/>
  </si>
  <si>
    <r>
      <rPr>
        <sz val="11"/>
        <color theme="1"/>
        <rFont val="ＭＳ 明朝"/>
        <family val="1"/>
        <charset val="128"/>
      </rPr>
      <t>平</t>
    </r>
    <r>
      <rPr>
        <sz val="11"/>
        <color theme="1"/>
        <rFont val="Century"/>
        <family val="1"/>
      </rPr>
      <t>24.12</t>
    </r>
    <r>
      <rPr>
        <sz val="11"/>
        <color theme="1"/>
        <rFont val="ＭＳ 明朝"/>
        <family val="1"/>
        <charset val="128"/>
      </rPr>
      <t>～平</t>
    </r>
    <r>
      <rPr>
        <sz val="11"/>
        <color theme="1"/>
        <rFont val="Century"/>
        <family val="1"/>
      </rPr>
      <t>28.11</t>
    </r>
    <phoneticPr fontId="4"/>
  </si>
  <si>
    <r>
      <rPr>
        <sz val="11"/>
        <color theme="1"/>
        <rFont val="ＭＳ 明朝"/>
        <family val="1"/>
        <charset val="128"/>
      </rPr>
      <t>成澤嘉昭</t>
    </r>
    <rPh sb="0" eb="1">
      <t>シゲル</t>
    </rPh>
    <rPh sb="1" eb="2">
      <t>サワ</t>
    </rPh>
    <rPh sb="2" eb="3">
      <t>カ</t>
    </rPh>
    <rPh sb="3" eb="4">
      <t>アキラ</t>
    </rPh>
    <phoneticPr fontId="4"/>
  </si>
  <si>
    <r>
      <t xml:space="preserve"> </t>
    </r>
    <r>
      <rPr>
        <sz val="12"/>
        <color theme="1"/>
        <rFont val="ＭＳ 明朝"/>
        <family val="1"/>
        <charset val="128"/>
      </rPr>
      <t>平成</t>
    </r>
    <r>
      <rPr>
        <sz val="12"/>
        <color theme="1"/>
        <rFont val="Century"/>
        <family val="1"/>
      </rPr>
      <t>28</t>
    </r>
    <r>
      <rPr>
        <sz val="12"/>
        <color theme="1"/>
        <rFont val="ＭＳ 明朝"/>
        <family val="1"/>
        <charset val="128"/>
      </rPr>
      <t>年</t>
    </r>
    <r>
      <rPr>
        <sz val="12"/>
        <color theme="1"/>
        <rFont val="Century"/>
        <family val="1"/>
      </rPr>
      <t>5</t>
    </r>
    <r>
      <rPr>
        <sz val="12"/>
        <color theme="1"/>
        <rFont val="ＭＳ 明朝"/>
        <family val="1"/>
        <charset val="128"/>
      </rPr>
      <t>月</t>
    </r>
    <r>
      <rPr>
        <sz val="12"/>
        <color theme="1"/>
        <rFont val="Century"/>
        <family val="1"/>
      </rPr>
      <t>1</t>
    </r>
    <r>
      <rPr>
        <sz val="12"/>
        <color theme="1"/>
        <rFont val="ＭＳ 明朝"/>
        <family val="1"/>
        <charset val="128"/>
      </rPr>
      <t>日現在</t>
    </r>
    <phoneticPr fontId="4"/>
  </si>
  <si>
    <r>
      <rPr>
        <sz val="11"/>
        <color theme="1"/>
        <rFont val="ＭＳ 明朝"/>
        <family val="1"/>
        <charset val="128"/>
      </rPr>
      <t>漁港・漁場整備事業費</t>
    </r>
    <rPh sb="0" eb="2">
      <t>ギョコウ</t>
    </rPh>
    <phoneticPr fontId="4"/>
  </si>
  <si>
    <r>
      <rPr>
        <sz val="11"/>
        <color theme="1"/>
        <rFont val="ＭＳ 明朝"/>
        <family val="1"/>
        <charset val="128"/>
      </rPr>
      <t>水産行政振興費</t>
    </r>
    <rPh sb="0" eb="2">
      <t>スイサン</t>
    </rPh>
    <rPh sb="2" eb="4">
      <t>ギョウセイ</t>
    </rPh>
    <rPh sb="4" eb="7">
      <t>シンコウヒ</t>
    </rPh>
    <phoneticPr fontId="4"/>
  </si>
  <si>
    <r>
      <rPr>
        <sz val="11"/>
        <color theme="1"/>
        <rFont val="ＭＳ 明朝"/>
        <family val="1"/>
        <charset val="128"/>
      </rPr>
      <t>水産総合振興費</t>
    </r>
    <rPh sb="0" eb="2">
      <t>スイサン</t>
    </rPh>
    <rPh sb="2" eb="4">
      <t>ソウゴウ</t>
    </rPh>
    <rPh sb="4" eb="7">
      <t>シンコウヒ</t>
    </rPh>
    <phoneticPr fontId="4"/>
  </si>
  <si>
    <r>
      <rPr>
        <sz val="11"/>
        <color theme="1"/>
        <rFont val="ＭＳ 明朝"/>
        <family val="1"/>
        <charset val="128"/>
      </rPr>
      <t>沿岸漁業振興調査事業費</t>
    </r>
    <rPh sb="0" eb="2">
      <t>エンガン</t>
    </rPh>
    <rPh sb="2" eb="4">
      <t>ギョギョウ</t>
    </rPh>
    <rPh sb="4" eb="6">
      <t>シンコウ</t>
    </rPh>
    <rPh sb="6" eb="8">
      <t>チョウサ</t>
    </rPh>
    <rPh sb="8" eb="11">
      <t>ジギョウヒ</t>
    </rPh>
    <phoneticPr fontId="4"/>
  </si>
  <si>
    <r>
      <rPr>
        <sz val="11"/>
        <color theme="1"/>
        <rFont val="ＭＳ 明朝"/>
        <family val="1"/>
        <charset val="128"/>
      </rPr>
      <t>漁港災害復旧事業費</t>
    </r>
    <rPh sb="0" eb="2">
      <t>ギョコウ</t>
    </rPh>
    <rPh sb="2" eb="4">
      <t>サイガイ</t>
    </rPh>
    <rPh sb="4" eb="6">
      <t>フッキュウ</t>
    </rPh>
    <rPh sb="6" eb="9">
      <t>ジギョウヒ</t>
    </rPh>
    <phoneticPr fontId="4"/>
  </si>
  <si>
    <r>
      <rPr>
        <sz val="11"/>
        <color theme="1"/>
        <rFont val="ＭＳ 明朝"/>
        <family val="1"/>
        <charset val="128"/>
      </rPr>
      <t>庄内浜トップブランド水産物創出事業費</t>
    </r>
    <rPh sb="0" eb="2">
      <t>ショウナイ</t>
    </rPh>
    <rPh sb="2" eb="3">
      <t>ハマ</t>
    </rPh>
    <rPh sb="10" eb="13">
      <t>スイサンブツ</t>
    </rPh>
    <rPh sb="13" eb="15">
      <t>ソウシュツ</t>
    </rPh>
    <rPh sb="15" eb="18">
      <t>ジギョウヒ</t>
    </rPh>
    <phoneticPr fontId="4"/>
  </si>
  <si>
    <r>
      <rPr>
        <sz val="11"/>
        <color theme="1"/>
        <rFont val="ＭＳ 明朝"/>
        <family val="1"/>
        <charset val="128"/>
      </rPr>
      <t>水産多面的機能発揮対策推進事業費</t>
    </r>
    <rPh sb="0" eb="2">
      <t>スイサン</t>
    </rPh>
    <rPh sb="2" eb="5">
      <t>タメンテキ</t>
    </rPh>
    <rPh sb="5" eb="7">
      <t>キノウ</t>
    </rPh>
    <rPh sb="7" eb="9">
      <t>ハッキ</t>
    </rPh>
    <rPh sb="9" eb="11">
      <t>タイサク</t>
    </rPh>
    <rPh sb="11" eb="13">
      <t>スイシン</t>
    </rPh>
    <rPh sb="13" eb="16">
      <t>ジギョウヒ</t>
    </rPh>
    <phoneticPr fontId="4"/>
  </si>
  <si>
    <r>
      <rPr>
        <sz val="11"/>
        <color theme="1"/>
        <rFont val="ＭＳ 明朝"/>
        <family val="1"/>
        <charset val="128"/>
      </rPr>
      <t>さくらます増殖施設管理運営費</t>
    </r>
    <rPh sb="5" eb="7">
      <t>ゾウショク</t>
    </rPh>
    <rPh sb="7" eb="9">
      <t>シセツ</t>
    </rPh>
    <rPh sb="9" eb="11">
      <t>カンリ</t>
    </rPh>
    <rPh sb="11" eb="14">
      <t>ウンエイヒ</t>
    </rPh>
    <phoneticPr fontId="4"/>
  </si>
  <si>
    <r>
      <rPr>
        <sz val="11"/>
        <color theme="1"/>
        <rFont val="ＭＳ 明朝"/>
        <family val="1"/>
        <charset val="128"/>
      </rPr>
      <t>コイヘルペスまん延防止対策事業費</t>
    </r>
    <rPh sb="8" eb="9">
      <t>エン</t>
    </rPh>
    <rPh sb="9" eb="11">
      <t>ボウシ</t>
    </rPh>
    <rPh sb="11" eb="13">
      <t>タイサク</t>
    </rPh>
    <rPh sb="13" eb="16">
      <t>ジギョウヒ</t>
    </rPh>
    <phoneticPr fontId="4"/>
  </si>
  <si>
    <r>
      <t xml:space="preserve">  </t>
    </r>
    <r>
      <rPr>
        <sz val="11"/>
        <rFont val="ＭＳ 明朝"/>
        <family val="1"/>
        <charset val="128"/>
      </rPr>
      <t>海面動力漁船の一隻当たりの平均ﾄﾝ数は</t>
    </r>
    <r>
      <rPr>
        <sz val="11"/>
        <rFont val="Century"/>
        <family val="1"/>
      </rPr>
      <t>3.20</t>
    </r>
    <r>
      <rPr>
        <sz val="11"/>
        <rFont val="ＭＳ 明朝"/>
        <family val="1"/>
        <charset val="128"/>
      </rPr>
      <t>ﾄﾝ､平均馬力数は76馬力であった｡</t>
    </r>
    <rPh sb="32" eb="33">
      <t>スウ</t>
    </rPh>
    <rPh sb="36" eb="38">
      <t>バリキ</t>
    </rPh>
    <phoneticPr fontId="14"/>
  </si>
  <si>
    <r>
      <rPr>
        <sz val="11"/>
        <rFont val="ＭＳ 明朝"/>
        <family val="1"/>
        <charset val="128"/>
      </rPr>
      <t>平成</t>
    </r>
    <r>
      <rPr>
        <sz val="11"/>
        <rFont val="Century"/>
        <family val="1"/>
      </rPr>
      <t>27</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phoneticPr fontId="14"/>
  </si>
  <si>
    <r>
      <rPr>
        <sz val="11"/>
        <rFont val="ＭＳ 明朝"/>
        <family val="1"/>
        <charset val="128"/>
      </rPr>
      <t>　　県内の漁獲量は全体で前年より</t>
    </r>
    <r>
      <rPr>
        <sz val="11"/>
        <rFont val="Century"/>
        <family val="1"/>
      </rPr>
      <t>550</t>
    </r>
    <r>
      <rPr>
        <sz val="11"/>
        <rFont val="游ゴシック"/>
        <family val="1"/>
        <charset val="128"/>
      </rPr>
      <t>トン増の</t>
    </r>
    <r>
      <rPr>
        <sz val="11"/>
        <rFont val="Century"/>
        <family val="1"/>
      </rPr>
      <t>6,725</t>
    </r>
    <r>
      <rPr>
        <sz val="11"/>
        <rFont val="游ゴシック"/>
        <family val="1"/>
        <charset val="128"/>
      </rPr>
      <t>トン、前年比</t>
    </r>
    <r>
      <rPr>
        <sz val="11"/>
        <rFont val="Century"/>
        <family val="1"/>
      </rPr>
      <t>109</t>
    </r>
    <r>
      <rPr>
        <sz val="11"/>
        <rFont val="游ゴシック"/>
        <family val="1"/>
        <charset val="128"/>
      </rPr>
      <t>％となった。</t>
    </r>
    <phoneticPr fontId="26"/>
  </si>
  <si>
    <r>
      <t xml:space="preserve">    </t>
    </r>
    <r>
      <rPr>
        <sz val="11"/>
        <rFont val="ＭＳ 明朝"/>
        <family val="1"/>
        <charset val="128"/>
      </rPr>
      <t>平成</t>
    </r>
    <r>
      <rPr>
        <sz val="11"/>
        <rFont val="Century"/>
        <family val="1"/>
      </rPr>
      <t>27</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14"/>
  </si>
  <si>
    <r>
      <t xml:space="preserve">26  </t>
    </r>
    <r>
      <rPr>
        <sz val="11"/>
        <rFont val="ＭＳ 明朝"/>
        <family val="1"/>
        <charset val="128"/>
      </rPr>
      <t>年</t>
    </r>
    <phoneticPr fontId="14"/>
  </si>
  <si>
    <t>26  年</t>
  </si>
  <si>
    <r>
      <rPr>
        <sz val="11"/>
        <rFont val="ＭＳ 明朝"/>
        <family val="1"/>
        <charset val="128"/>
      </rPr>
      <t>平成</t>
    </r>
    <r>
      <rPr>
        <sz val="11"/>
        <rFont val="Century"/>
        <family val="1"/>
      </rPr>
      <t>27</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phoneticPr fontId="14"/>
  </si>
  <si>
    <r>
      <rPr>
        <sz val="11"/>
        <rFont val="ＭＳ 明朝"/>
        <family val="1"/>
        <charset val="128"/>
      </rPr>
      <t>　県内の生産額は全体で前年より</t>
    </r>
    <r>
      <rPr>
        <sz val="11"/>
        <rFont val="Century"/>
        <family val="1"/>
      </rPr>
      <t>365</t>
    </r>
    <r>
      <rPr>
        <sz val="11"/>
        <rFont val="游ゴシック"/>
        <family val="1"/>
        <charset val="128"/>
      </rPr>
      <t>百万円増の</t>
    </r>
    <r>
      <rPr>
        <sz val="11"/>
        <rFont val="Century"/>
        <family val="1"/>
      </rPr>
      <t>30</t>
    </r>
    <r>
      <rPr>
        <sz val="11"/>
        <rFont val="游ゴシック"/>
        <family val="1"/>
        <charset val="128"/>
      </rPr>
      <t>億</t>
    </r>
    <r>
      <rPr>
        <sz val="11"/>
        <rFont val="Century"/>
        <family val="1"/>
      </rPr>
      <t>29</t>
    </r>
    <r>
      <rPr>
        <sz val="11"/>
        <rFont val="游ゴシック"/>
        <family val="1"/>
        <charset val="128"/>
      </rPr>
      <t>百万円、前年比</t>
    </r>
    <r>
      <rPr>
        <sz val="11"/>
        <rFont val="Century"/>
        <family val="1"/>
      </rPr>
      <t>114</t>
    </r>
    <r>
      <rPr>
        <sz val="11"/>
        <rFont val="游ゴシック"/>
        <family val="1"/>
        <charset val="128"/>
      </rPr>
      <t>％となった。</t>
    </r>
    <phoneticPr fontId="26"/>
  </si>
  <si>
    <r>
      <t xml:space="preserve">    </t>
    </r>
    <r>
      <rPr>
        <sz val="11"/>
        <rFont val="ＭＳ 明朝"/>
        <family val="1"/>
        <charset val="128"/>
      </rPr>
      <t>平成</t>
    </r>
    <r>
      <rPr>
        <sz val="11"/>
        <rFont val="Century"/>
        <family val="1"/>
      </rPr>
      <t>27</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</si>
  <si>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rPr>
        <sz val="11"/>
        <rFont val="ＭＳ 明朝"/>
        <family val="1"/>
        <charset val="128"/>
      </rPr>
      <t>平成</t>
    </r>
    <r>
      <rPr>
        <sz val="11"/>
        <rFont val="Century"/>
        <family val="1"/>
      </rPr>
      <t>27</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</si>
  <si>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t>26</t>
    </r>
    <r>
      <rPr>
        <sz val="11"/>
        <rFont val="ＭＳ 明朝"/>
        <family val="1"/>
        <charset val="128"/>
      </rPr>
      <t>年</t>
    </r>
    <phoneticPr fontId="14"/>
  </si>
  <si>
    <t xml:space="preserve"> </t>
  </si>
  <si>
    <r>
      <t xml:space="preserve">26 </t>
    </r>
    <r>
      <rPr>
        <sz val="11"/>
        <rFont val="ＭＳ 明朝"/>
        <family val="1"/>
        <charset val="128"/>
      </rPr>
      <t>年</t>
    </r>
    <phoneticPr fontId="14"/>
  </si>
  <si>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游ゴシック"/>
        <family val="1"/>
        <charset val="128"/>
      </rPr>
      <t>　</t>
    </r>
    <r>
      <rPr>
        <sz val="11"/>
        <rFont val="Century"/>
        <family val="1"/>
      </rPr>
      <t xml:space="preserve"> </t>
    </r>
    <r>
      <rPr>
        <sz val="11"/>
        <rFont val="ＭＳ 明朝"/>
        <family val="1"/>
        <charset val="128"/>
      </rPr>
      <t>地区</t>
    </r>
    <phoneticPr fontId="4"/>
  </si>
  <si>
    <r>
      <rPr>
        <sz val="11"/>
        <rFont val="ＭＳ 明朝"/>
        <family val="1"/>
        <charset val="128"/>
      </rPr>
      <t>平成</t>
    </r>
    <r>
      <rPr>
        <sz val="11"/>
        <rFont val="Century"/>
        <family val="1"/>
      </rPr>
      <t>27</t>
    </r>
    <r>
      <rPr>
        <sz val="11"/>
        <rFont val="ＭＳ 明朝"/>
        <family val="1"/>
        <charset val="128"/>
      </rPr>
      <t>年　単位：㎏</t>
    </r>
    <phoneticPr fontId="14"/>
  </si>
  <si>
    <t>26 年</t>
  </si>
  <si>
    <r>
      <rPr>
        <sz val="11"/>
        <rFont val="ＭＳ 明朝"/>
        <family val="1"/>
        <charset val="128"/>
      </rPr>
      <t>平成</t>
    </r>
    <r>
      <rPr>
        <sz val="11"/>
        <rFont val="Century"/>
        <family val="1"/>
      </rPr>
      <t>27</t>
    </r>
    <r>
      <rPr>
        <sz val="11"/>
        <rFont val="ＭＳ 明朝"/>
        <family val="1"/>
        <charset val="128"/>
      </rPr>
      <t>年　単位：千円</t>
    </r>
    <phoneticPr fontId="14"/>
  </si>
  <si>
    <r>
      <rPr>
        <sz val="11"/>
        <rFont val="ＭＳ 明朝"/>
        <family val="1"/>
        <charset val="128"/>
      </rPr>
      <t>平成</t>
    </r>
    <r>
      <rPr>
        <sz val="11"/>
        <rFont val="Century"/>
        <family val="1"/>
      </rPr>
      <t>27</t>
    </r>
    <r>
      <rPr>
        <sz val="11"/>
        <rFont val="ＭＳ 明朝"/>
        <family val="1"/>
        <charset val="128"/>
      </rPr>
      <t>年　単位：</t>
    </r>
    <r>
      <rPr>
        <sz val="11"/>
        <rFont val="Century"/>
        <family val="1"/>
      </rPr>
      <t>kg</t>
    </r>
    <phoneticPr fontId="14"/>
  </si>
  <si>
    <r>
      <rPr>
        <sz val="10"/>
        <color theme="1"/>
        <rFont val="ＭＳ 明朝"/>
        <family val="1"/>
        <charset val="128"/>
      </rPr>
      <t>平成</t>
    </r>
    <r>
      <rPr>
        <sz val="10"/>
        <color theme="1"/>
        <rFont val="Century"/>
        <family val="1"/>
      </rPr>
      <t>28</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31</t>
    </r>
    <r>
      <rPr>
        <sz val="10"/>
        <color theme="1"/>
        <rFont val="ＭＳ 明朝"/>
        <family val="1"/>
        <charset val="128"/>
      </rPr>
      <t>日現在</t>
    </r>
    <phoneticPr fontId="4"/>
  </si>
  <si>
    <t>26.4.1</t>
    <phoneticPr fontId="4"/>
  </si>
  <si>
    <t>29.3.31</t>
    <phoneticPr fontId="4"/>
  </si>
  <si>
    <t>25.6.21</t>
    <phoneticPr fontId="4"/>
  </si>
  <si>
    <t>28.6.30</t>
    <phoneticPr fontId="4"/>
  </si>
  <si>
    <t>26.3.17</t>
    <phoneticPr fontId="4"/>
  </si>
  <si>
    <t>25.12.1</t>
    <phoneticPr fontId="4"/>
  </si>
  <si>
    <t>28.11.30</t>
    <phoneticPr fontId="4"/>
  </si>
  <si>
    <t>25.5.30</t>
    <phoneticPr fontId="4"/>
  </si>
  <si>
    <t>28.5.31</t>
    <phoneticPr fontId="4"/>
  </si>
  <si>
    <t>25.11.26</t>
    <phoneticPr fontId="4"/>
  </si>
  <si>
    <r>
      <t>27. 9. 1</t>
    </r>
    <r>
      <rPr>
        <sz val="11"/>
        <color rgb="FF000000"/>
        <rFont val="ＭＳ 明朝"/>
        <family val="1"/>
        <charset val="128"/>
      </rPr>
      <t>～</t>
    </r>
    <r>
      <rPr>
        <sz val="11"/>
        <color rgb="FF000000"/>
        <rFont val="Century"/>
        <family val="1"/>
      </rPr>
      <t>28. 6.30</t>
    </r>
    <phoneticPr fontId="4"/>
  </si>
  <si>
    <r>
      <t>27. 5.10</t>
    </r>
    <r>
      <rPr>
        <sz val="11"/>
        <color rgb="FF000000"/>
        <rFont val="ＭＳ 明朝"/>
        <family val="1"/>
        <charset val="128"/>
      </rPr>
      <t>～</t>
    </r>
    <r>
      <rPr>
        <sz val="11"/>
        <color rgb="FF000000"/>
        <rFont val="Century"/>
        <family val="1"/>
      </rPr>
      <t>28. 4.30</t>
    </r>
    <phoneticPr fontId="4"/>
  </si>
  <si>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4</t>
    </r>
    <phoneticPr fontId="4"/>
  </si>
  <si>
    <t>平成28年3月31日現在</t>
  </si>
  <si>
    <t>6</t>
    <phoneticPr fontId="4"/>
  </si>
  <si>
    <t>16</t>
    <phoneticPr fontId="4"/>
  </si>
  <si>
    <t>29</t>
    <phoneticPr fontId="4"/>
  </si>
  <si>
    <t>43</t>
    <phoneticPr fontId="4"/>
  </si>
  <si>
    <t>56</t>
    <phoneticPr fontId="4"/>
  </si>
  <si>
    <t>7</t>
    <phoneticPr fontId="4"/>
  </si>
  <si>
    <t>1</t>
    <phoneticPr fontId="4"/>
  </si>
  <si>
    <t>2</t>
    <phoneticPr fontId="4"/>
  </si>
  <si>
    <t>3</t>
    <phoneticPr fontId="4"/>
  </si>
  <si>
    <t>9</t>
    <phoneticPr fontId="4"/>
  </si>
  <si>
    <t>132</t>
    <phoneticPr fontId="4"/>
  </si>
  <si>
    <t>91</t>
    <phoneticPr fontId="4"/>
  </si>
  <si>
    <t>115</t>
    <phoneticPr fontId="4"/>
  </si>
  <si>
    <t>10</t>
    <phoneticPr fontId="4"/>
  </si>
  <si>
    <r>
      <rPr>
        <sz val="12"/>
        <color rgb="FF000000"/>
        <rFont val="ＭＳ 明朝"/>
        <family val="1"/>
        <charset val="128"/>
      </rPr>
      <t>平成</t>
    </r>
    <r>
      <rPr>
        <sz val="12"/>
        <color rgb="FF000000"/>
        <rFont val="Century"/>
        <family val="1"/>
      </rPr>
      <t>28</t>
    </r>
    <r>
      <rPr>
        <sz val="12"/>
        <color rgb="FF000000"/>
        <rFont val="ＭＳ 明朝"/>
        <family val="1"/>
        <charset val="128"/>
      </rPr>
      <t>年</t>
    </r>
    <r>
      <rPr>
        <sz val="12"/>
        <color rgb="FF000000"/>
        <rFont val="Century"/>
        <family val="1"/>
      </rPr>
      <t>3</t>
    </r>
    <r>
      <rPr>
        <sz val="12"/>
        <color rgb="FF000000"/>
        <rFont val="ＭＳ 明朝"/>
        <family val="1"/>
        <charset val="128"/>
      </rPr>
      <t>月</t>
    </r>
    <r>
      <rPr>
        <sz val="12"/>
        <color rgb="FF000000"/>
        <rFont val="Century"/>
        <family val="1"/>
      </rPr>
      <t>31</t>
    </r>
    <r>
      <rPr>
        <sz val="12"/>
        <color rgb="FF000000"/>
        <rFont val="ＭＳ 明朝"/>
        <family val="1"/>
        <charset val="128"/>
      </rPr>
      <t>日現在</t>
    </r>
  </si>
  <si>
    <r>
      <rPr>
        <sz val="12"/>
        <color rgb="FF000000"/>
        <rFont val="ＭＳ 明朝"/>
        <family val="1"/>
        <charset val="128"/>
      </rPr>
      <t>平成</t>
    </r>
    <r>
      <rPr>
        <sz val="12"/>
        <color rgb="FF000000"/>
        <rFont val="Century"/>
        <family val="1"/>
      </rPr>
      <t>27</t>
    </r>
    <r>
      <rPr>
        <sz val="12"/>
        <color rgb="FF000000"/>
        <rFont val="ＭＳ 明朝"/>
        <family val="1"/>
        <charset val="128"/>
      </rPr>
      <t>年</t>
    </r>
    <r>
      <rPr>
        <sz val="12"/>
        <color rgb="FF000000"/>
        <rFont val="Century"/>
        <family val="1"/>
      </rPr>
      <t>12</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4"/>
  </si>
  <si>
    <r>
      <rPr>
        <sz val="10"/>
        <color theme="1"/>
        <rFont val="ＭＳ 明朝"/>
        <family val="1"/>
        <charset val="128"/>
      </rPr>
      <t>　知事許可漁業の許可件数は</t>
    </r>
    <r>
      <rPr>
        <sz val="10"/>
        <color theme="1"/>
        <rFont val="Century"/>
        <family val="1"/>
      </rPr>
      <t>302</t>
    </r>
    <r>
      <rPr>
        <sz val="10"/>
        <color theme="1"/>
        <rFont val="ＭＳ 明朝"/>
        <family val="1"/>
        <charset val="128"/>
      </rPr>
      <t>件で前年より</t>
    </r>
    <r>
      <rPr>
        <sz val="10"/>
        <color theme="1"/>
        <rFont val="Century"/>
        <family val="1"/>
      </rPr>
      <t>26</t>
    </r>
    <r>
      <rPr>
        <sz val="10"/>
        <color theme="1"/>
        <rFont val="ＭＳ 明朝"/>
        <family val="1"/>
        <charset val="128"/>
      </rPr>
      <t>件減少となった｡　こあみ・くろえびひき網漁業など</t>
    </r>
    <r>
      <rPr>
        <sz val="10"/>
        <color theme="1"/>
        <rFont val="Century"/>
        <family val="1"/>
      </rPr>
      <t>4</t>
    </r>
    <r>
      <rPr>
        <sz val="10"/>
        <color theme="1"/>
        <rFont val="ＭＳ 明朝"/>
        <family val="1"/>
        <charset val="128"/>
      </rPr>
      <t>つの漁業種類で計</t>
    </r>
    <r>
      <rPr>
        <sz val="10"/>
        <color theme="1"/>
        <rFont val="Century"/>
        <family val="1"/>
      </rPr>
      <t>27</t>
    </r>
    <r>
      <rPr>
        <sz val="10"/>
        <color theme="1"/>
        <rFont val="ＭＳ 明朝"/>
        <family val="1"/>
        <charset val="128"/>
      </rPr>
      <t>件減少し、</t>
    </r>
    <rPh sb="56" eb="57">
      <t>ケイ</t>
    </rPh>
    <rPh sb="59" eb="60">
      <t>ケン</t>
    </rPh>
    <phoneticPr fontId="4"/>
  </si>
  <si>
    <r>
      <rPr>
        <sz val="10"/>
        <color theme="1"/>
        <rFont val="ＭＳ 明朝"/>
        <family val="1"/>
        <charset val="128"/>
      </rPr>
      <t>いわし流し網漁業が</t>
    </r>
    <r>
      <rPr>
        <sz val="10"/>
        <color theme="1"/>
        <rFont val="Century"/>
        <family val="1"/>
      </rPr>
      <t>1</t>
    </r>
    <r>
      <rPr>
        <sz val="10"/>
        <color theme="1"/>
        <rFont val="ＭＳ 明朝"/>
        <family val="1"/>
        <charset val="128"/>
      </rPr>
      <t>件の増となった。入会許可漁業については、微減となった。</t>
    </r>
    <phoneticPr fontId="4"/>
  </si>
  <si>
    <r>
      <rPr>
        <sz val="10"/>
        <color theme="1"/>
        <rFont val="ＭＳ 明朝"/>
        <family val="1"/>
        <charset val="128"/>
      </rPr>
      <t>区</t>
    </r>
    <r>
      <rPr>
        <sz val="10"/>
        <color theme="1"/>
        <rFont val="Century"/>
        <family val="1"/>
      </rPr>
      <t xml:space="preserve">      </t>
    </r>
    <r>
      <rPr>
        <sz val="10"/>
        <color theme="1"/>
        <rFont val="ＭＳ 明朝"/>
        <family val="1"/>
        <charset val="128"/>
      </rPr>
      <t>分</t>
    </r>
    <phoneticPr fontId="4"/>
  </si>
  <si>
    <r>
      <rPr>
        <sz val="10"/>
        <color theme="1"/>
        <rFont val="ＭＳ 明朝"/>
        <family val="1"/>
        <charset val="128"/>
      </rPr>
      <t>免許の種類</t>
    </r>
    <phoneticPr fontId="4"/>
  </si>
  <si>
    <r>
      <rPr>
        <sz val="10"/>
        <color theme="1"/>
        <rFont val="ＭＳ 明朝"/>
        <family val="1"/>
        <charset val="128"/>
      </rPr>
      <t>共　同　漁　業　権</t>
    </r>
    <phoneticPr fontId="4"/>
  </si>
  <si>
    <r>
      <rPr>
        <sz val="10"/>
        <color theme="1"/>
        <rFont val="ＭＳ 明朝"/>
        <family val="1"/>
        <charset val="128"/>
      </rPr>
      <t>区画漁業権</t>
    </r>
  </si>
  <si>
    <r>
      <rPr>
        <sz val="10"/>
        <color theme="1"/>
        <rFont val="ＭＳ 明朝"/>
        <family val="1"/>
        <charset val="128"/>
      </rPr>
      <t>第</t>
    </r>
    <r>
      <rPr>
        <sz val="10"/>
        <color theme="1"/>
        <rFont val="Century"/>
        <family val="1"/>
      </rPr>
      <t>2</t>
    </r>
    <r>
      <rPr>
        <sz val="10"/>
        <color theme="1"/>
        <rFont val="ＭＳ 明朝"/>
        <family val="1"/>
        <charset val="128"/>
      </rPr>
      <t>種区画漁業</t>
    </r>
  </si>
  <si>
    <r>
      <rPr>
        <sz val="10"/>
        <color theme="1"/>
        <rFont val="ＭＳ 明朝"/>
        <family val="1"/>
        <charset val="128"/>
      </rPr>
      <t>件</t>
    </r>
    <r>
      <rPr>
        <sz val="10"/>
        <color theme="1"/>
        <rFont val="Century"/>
        <family val="1"/>
      </rPr>
      <t xml:space="preserve">      </t>
    </r>
    <r>
      <rPr>
        <sz val="10"/>
        <color theme="1"/>
        <rFont val="ＭＳ 明朝"/>
        <family val="1"/>
        <charset val="128"/>
      </rPr>
      <t>数</t>
    </r>
    <phoneticPr fontId="4"/>
  </si>
  <si>
    <r>
      <rPr>
        <sz val="10"/>
        <color theme="1"/>
        <rFont val="ＭＳ 明朝"/>
        <family val="1"/>
        <charset val="128"/>
      </rPr>
      <t>地</t>
    </r>
    <r>
      <rPr>
        <sz val="10"/>
        <color theme="1"/>
        <rFont val="Century"/>
        <family val="1"/>
      </rPr>
      <t xml:space="preserve"> </t>
    </r>
    <r>
      <rPr>
        <sz val="10"/>
        <color theme="1"/>
        <rFont val="ＭＳ 明朝"/>
        <family val="1"/>
        <charset val="128"/>
      </rPr>
      <t>区</t>
    </r>
    <r>
      <rPr>
        <sz val="10"/>
        <color theme="1"/>
        <rFont val="Century"/>
        <family val="1"/>
      </rPr>
      <t xml:space="preserve"> </t>
    </r>
    <r>
      <rPr>
        <sz val="10"/>
        <color theme="1"/>
        <rFont val="ＭＳ 明朝"/>
        <family val="1"/>
        <charset val="128"/>
      </rPr>
      <t>別</t>
    </r>
    <r>
      <rPr>
        <sz val="10"/>
        <color theme="1"/>
        <rFont val="Century"/>
        <family val="1"/>
      </rPr>
      <t xml:space="preserve"> </t>
    </r>
    <r>
      <rPr>
        <sz val="10"/>
        <color theme="1"/>
        <rFont val="ＭＳ 明朝"/>
        <family val="1"/>
        <charset val="128"/>
      </rPr>
      <t>許</t>
    </r>
    <r>
      <rPr>
        <sz val="10"/>
        <color theme="1"/>
        <rFont val="Century"/>
        <family val="1"/>
      </rPr>
      <t xml:space="preserve"> </t>
    </r>
    <r>
      <rPr>
        <sz val="10"/>
        <color theme="1"/>
        <rFont val="ＭＳ 明朝"/>
        <family val="1"/>
        <charset val="128"/>
      </rPr>
      <t>可</t>
    </r>
    <r>
      <rPr>
        <sz val="10"/>
        <color theme="1"/>
        <rFont val="Century"/>
        <family val="1"/>
      </rPr>
      <t xml:space="preserve"> </t>
    </r>
    <r>
      <rPr>
        <sz val="10"/>
        <color theme="1"/>
        <rFont val="ＭＳ 明朝"/>
        <family val="1"/>
        <charset val="128"/>
      </rPr>
      <t>隻</t>
    </r>
    <r>
      <rPr>
        <sz val="10"/>
        <color theme="1"/>
        <rFont val="Century"/>
        <family val="1"/>
      </rPr>
      <t xml:space="preserve"> </t>
    </r>
    <r>
      <rPr>
        <sz val="10"/>
        <color theme="1"/>
        <rFont val="ＭＳ 明朝"/>
        <family val="1"/>
        <charset val="128"/>
      </rPr>
      <t>数</t>
    </r>
  </si>
  <si>
    <r>
      <rPr>
        <sz val="10"/>
        <color theme="1"/>
        <rFont val="ＭＳ 明朝"/>
        <family val="1"/>
        <charset val="128"/>
      </rPr>
      <t>備</t>
    </r>
    <r>
      <rPr>
        <sz val="10"/>
        <color theme="1"/>
        <rFont val="Century"/>
        <family val="1"/>
      </rPr>
      <t xml:space="preserve"> </t>
    </r>
    <r>
      <rPr>
        <sz val="10"/>
        <color theme="1"/>
        <rFont val="ＭＳ 明朝"/>
        <family val="1"/>
        <charset val="128"/>
      </rPr>
      <t>考</t>
    </r>
  </si>
  <si>
    <r>
      <rPr>
        <sz val="10"/>
        <color theme="1"/>
        <rFont val="ＭＳ 明朝"/>
        <family val="1"/>
        <charset val="128"/>
      </rPr>
      <t>～</t>
    </r>
  </si>
  <si>
    <r>
      <rPr>
        <sz val="10"/>
        <color theme="1"/>
        <rFont val="ＭＳ 明朝"/>
        <family val="1"/>
        <charset val="128"/>
      </rPr>
      <t>翌年</t>
    </r>
    <r>
      <rPr>
        <sz val="10"/>
        <color theme="1"/>
        <rFont val="Century"/>
        <family val="1"/>
      </rPr>
      <t>6.30</t>
    </r>
  </si>
  <si>
    <r>
      <t xml:space="preserve">             </t>
    </r>
    <r>
      <rPr>
        <sz val="10"/>
        <color theme="1"/>
        <rFont val="ＭＳ 明朝"/>
        <family val="1"/>
        <charset val="128"/>
      </rPr>
      <t>〃</t>
    </r>
    <phoneticPr fontId="4"/>
  </si>
  <si>
    <r>
      <rPr>
        <sz val="10"/>
        <color theme="1"/>
        <rFont val="ＭＳ 明朝"/>
        <family val="1"/>
        <charset val="128"/>
      </rPr>
      <t>翌年</t>
    </r>
    <r>
      <rPr>
        <sz val="10"/>
        <color theme="1"/>
        <rFont val="Century"/>
        <family val="1"/>
      </rPr>
      <t>2</t>
    </r>
    <r>
      <rPr>
        <sz val="10"/>
        <color theme="1"/>
        <rFont val="ＭＳ 明朝"/>
        <family val="1"/>
        <charset val="128"/>
      </rPr>
      <t>末</t>
    </r>
  </si>
  <si>
    <r>
      <rPr>
        <sz val="10"/>
        <color theme="1"/>
        <rFont val="ＭＳ 明朝"/>
        <family val="1"/>
        <charset val="128"/>
      </rPr>
      <t>翌年</t>
    </r>
    <r>
      <rPr>
        <sz val="10"/>
        <color theme="1"/>
        <rFont val="Century"/>
        <family val="1"/>
      </rPr>
      <t>1.31</t>
    </r>
  </si>
  <si>
    <r>
      <t>31.2.</t>
    </r>
    <r>
      <rPr>
        <sz val="10"/>
        <color theme="1"/>
        <rFont val="ＭＳ 明朝"/>
        <family val="1"/>
        <charset val="128"/>
      </rPr>
      <t>末</t>
    </r>
  </si>
  <si>
    <r>
      <rPr>
        <sz val="10"/>
        <color theme="1"/>
        <rFont val="ＭＳ 明朝"/>
        <family val="1"/>
        <charset val="128"/>
      </rPr>
      <t>翌年</t>
    </r>
    <r>
      <rPr>
        <sz val="10"/>
        <color theme="1"/>
        <rFont val="Century"/>
        <family val="1"/>
      </rPr>
      <t>8.31</t>
    </r>
  </si>
  <si>
    <r>
      <rPr>
        <sz val="11"/>
        <rFont val="ＭＳ 明朝"/>
        <family val="1"/>
        <charset val="128"/>
      </rPr>
      <t>県　外　漁　業</t>
    </r>
    <rPh sb="0" eb="1">
      <t>ケン</t>
    </rPh>
    <rPh sb="2" eb="3">
      <t>ソト</t>
    </rPh>
    <rPh sb="4" eb="5">
      <t>リョウ</t>
    </rPh>
    <rPh sb="6" eb="7">
      <t>ギョウ</t>
    </rPh>
    <phoneticPr fontId="14"/>
  </si>
  <si>
    <r>
      <rPr>
        <sz val="11"/>
        <rFont val="ＭＳ 明朝"/>
        <family val="1"/>
        <charset val="128"/>
      </rPr>
      <t>遊漁船業</t>
    </r>
    <rPh sb="0" eb="4">
      <t>ユウギョセンギョウ</t>
    </rPh>
    <phoneticPr fontId="4"/>
  </si>
  <si>
    <r>
      <rPr>
        <sz val="12"/>
        <color theme="1"/>
        <rFont val="ＭＳ 明朝"/>
        <family val="1"/>
        <charset val="128"/>
      </rPr>
      <t>カ、平成</t>
    </r>
    <r>
      <rPr>
        <sz val="12"/>
        <color theme="1"/>
        <rFont val="Century"/>
        <family val="1"/>
      </rPr>
      <t>27</t>
    </r>
    <r>
      <rPr>
        <sz val="12"/>
        <color theme="1"/>
        <rFont val="ＭＳ 明朝"/>
        <family val="1"/>
        <charset val="128"/>
      </rPr>
      <t>年度無線通信実績</t>
    </r>
    <phoneticPr fontId="4"/>
  </si>
  <si>
    <t>分</t>
    <rPh sb="0" eb="1">
      <t>フン</t>
    </rPh>
    <phoneticPr fontId="4"/>
  </si>
  <si>
    <t>28</t>
    <phoneticPr fontId="4"/>
  </si>
  <si>
    <t>37</t>
    <phoneticPr fontId="4"/>
  </si>
  <si>
    <t>21</t>
    <phoneticPr fontId="4"/>
  </si>
  <si>
    <t>39</t>
    <phoneticPr fontId="4"/>
  </si>
  <si>
    <t>8</t>
    <phoneticPr fontId="4"/>
  </si>
  <si>
    <t>47</t>
    <phoneticPr fontId="4"/>
  </si>
  <si>
    <t>時間</t>
    <rPh sb="0" eb="2">
      <t>ジカン</t>
    </rPh>
    <phoneticPr fontId="4"/>
  </si>
  <si>
    <r>
      <t xml:space="preserve">      </t>
    </r>
    <r>
      <rPr>
        <sz val="11"/>
        <color theme="1"/>
        <rFont val="ＭＳ 明朝"/>
        <family val="1"/>
        <charset val="128"/>
      </rPr>
      <t>平成</t>
    </r>
    <r>
      <rPr>
        <sz val="11"/>
        <color theme="1"/>
        <rFont val="Century"/>
        <family val="1"/>
      </rPr>
      <t>27</t>
    </r>
    <r>
      <rPr>
        <sz val="11"/>
        <color theme="1"/>
        <rFont val="ＭＳ 明朝"/>
        <family val="1"/>
        <charset val="128"/>
      </rPr>
      <t>年度無線通信実績</t>
    </r>
    <phoneticPr fontId="4"/>
  </si>
  <si>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4"/>
  </si>
  <si>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4"/>
  </si>
  <si>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</si>
  <si>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</si>
  <si>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4"/>
  </si>
  <si>
    <r>
      <rPr>
        <sz val="11"/>
        <color theme="1"/>
        <rFont val="ＭＳ 明朝"/>
        <family val="1"/>
        <charset val="128"/>
      </rPr>
      <t>時間</t>
    </r>
    <phoneticPr fontId="4"/>
  </si>
  <si>
    <r>
      <rPr>
        <sz val="11"/>
        <color theme="1"/>
        <rFont val="ＭＳ 明朝"/>
        <family val="1"/>
        <charset val="128"/>
      </rPr>
      <t>時間</t>
    </r>
  </si>
  <si>
    <t>L=6m</t>
    <phoneticPr fontId="14"/>
  </si>
  <si>
    <t>L=30m</t>
    <phoneticPr fontId="4"/>
  </si>
  <si>
    <r>
      <t>2</t>
    </r>
    <r>
      <rPr>
        <sz val="11"/>
        <rFont val="ＭＳ 明朝"/>
        <family val="1"/>
        <charset val="128"/>
      </rPr>
      <t>函</t>
    </r>
    <phoneticPr fontId="14"/>
  </si>
  <si>
    <r>
      <rPr>
        <sz val="11"/>
        <rFont val="ＭＳ 明朝"/>
        <family val="1"/>
        <charset val="128"/>
      </rPr>
      <t>サンドポケット浚渫</t>
    </r>
    <rPh sb="7" eb="9">
      <t>シュンセツ</t>
    </rPh>
    <phoneticPr fontId="4"/>
  </si>
  <si>
    <r>
      <rPr>
        <sz val="11"/>
        <rFont val="ＭＳ 明朝"/>
        <family val="1"/>
        <charset val="128"/>
      </rPr>
      <t>繰越</t>
    </r>
    <rPh sb="0" eb="2">
      <t>クリコ</t>
    </rPh>
    <phoneticPr fontId="4"/>
  </si>
  <si>
    <r>
      <rPr>
        <sz val="11"/>
        <rFont val="ＭＳ 明朝"/>
        <family val="1"/>
        <charset val="128"/>
      </rPr>
      <t>耐震・対津波設計</t>
    </r>
    <rPh sb="0" eb="2">
      <t>タイシン</t>
    </rPh>
    <rPh sb="3" eb="4">
      <t>タイ</t>
    </rPh>
    <rPh sb="4" eb="6">
      <t>ツナミ</t>
    </rPh>
    <rPh sb="6" eb="8">
      <t>セッケイ</t>
    </rPh>
    <phoneticPr fontId="14"/>
  </si>
  <si>
    <r>
      <rPr>
        <sz val="11"/>
        <rFont val="ＭＳ 明朝"/>
        <family val="1"/>
        <charset val="128"/>
      </rPr>
      <t>中村地区</t>
    </r>
    <rPh sb="0" eb="2">
      <t>ナカムラ</t>
    </rPh>
    <rPh sb="2" eb="4">
      <t>チク</t>
    </rPh>
    <phoneticPr fontId="14"/>
  </si>
  <si>
    <r>
      <rPr>
        <sz val="11"/>
        <rFont val="ＭＳ 明朝"/>
        <family val="1"/>
        <charset val="128"/>
      </rPr>
      <t>南第２防波堤補修</t>
    </r>
    <rPh sb="0" eb="1">
      <t>ミナミ</t>
    </rPh>
    <rPh sb="1" eb="2">
      <t>ダイ</t>
    </rPh>
    <rPh sb="3" eb="6">
      <t>ボウハテイ</t>
    </rPh>
    <rPh sb="6" eb="8">
      <t>ホシュウ</t>
    </rPh>
    <phoneticPr fontId="14"/>
  </si>
  <si>
    <r>
      <rPr>
        <sz val="11"/>
        <rFont val="ＭＳ 明朝"/>
        <family val="1"/>
        <charset val="128"/>
      </rPr>
      <t>由良漁港</t>
    </r>
    <rPh sb="0" eb="2">
      <t>ユラ</t>
    </rPh>
    <rPh sb="2" eb="4">
      <t>ギョコウ</t>
    </rPh>
    <phoneticPr fontId="14"/>
  </si>
  <si>
    <r>
      <rPr>
        <sz val="11"/>
        <rFont val="ＭＳ 明朝"/>
        <family val="1"/>
        <charset val="128"/>
      </rPr>
      <t>測量・調査・設計</t>
    </r>
    <rPh sb="0" eb="2">
      <t>ソクリョウ</t>
    </rPh>
    <rPh sb="3" eb="5">
      <t>チョウサ</t>
    </rPh>
    <rPh sb="6" eb="8">
      <t>セッケイ</t>
    </rPh>
    <phoneticPr fontId="14"/>
  </si>
  <si>
    <r>
      <t>140</t>
    </r>
    <r>
      <rPr>
        <sz val="11"/>
        <rFont val="ＭＳ 明朝"/>
        <family val="1"/>
        <charset val="128"/>
      </rPr>
      <t>千尾の稚魚を海中飼育へ供給</t>
    </r>
    <phoneticPr fontId="14"/>
  </si>
  <si>
    <r>
      <t>46</t>
    </r>
    <r>
      <rPr>
        <sz val="11"/>
        <rFont val="ＭＳ 明朝"/>
        <family val="1"/>
        <charset val="128"/>
      </rPr>
      <t>千尾の稚魚を海中飼育へ供給</t>
    </r>
    <r>
      <rPr>
        <sz val="11"/>
        <rFont val="Century"/>
        <family val="1"/>
      </rPr>
      <t xml:space="preserve"> </t>
    </r>
    <phoneticPr fontId="14"/>
  </si>
  <si>
    <r>
      <t>47</t>
    </r>
    <r>
      <rPr>
        <sz val="11"/>
        <rFont val="ＭＳ 明朝"/>
        <family val="1"/>
        <charset val="128"/>
      </rPr>
      <t>千尾の稚魚を海中飼育へ供給</t>
    </r>
    <phoneticPr fontId="14"/>
  </si>
  <si>
    <r>
      <t xml:space="preserve">   </t>
    </r>
    <r>
      <rPr>
        <sz val="11"/>
        <rFont val="ＭＳ 明朝"/>
        <family val="1"/>
        <charset val="128"/>
      </rPr>
      <t>また、由良地区において、箕輪、枡川、高瀬川ふ化場で飼育された稚魚を購入して海中飼育を実施し、</t>
    </r>
    <r>
      <rPr>
        <sz val="11"/>
        <rFont val="Century"/>
        <family val="1"/>
      </rPr>
      <t>140</t>
    </r>
    <r>
      <rPr>
        <sz val="11"/>
        <rFont val="ＭＳ 明朝"/>
        <family val="1"/>
        <charset val="128"/>
      </rPr>
      <t>千尾を沿岸に放流した。</t>
    </r>
    <rPh sb="18" eb="19">
      <t>マス</t>
    </rPh>
    <phoneticPr fontId="14"/>
  </si>
  <si>
    <r>
      <rPr>
        <sz val="11"/>
        <rFont val="ＭＳ 明朝"/>
        <family val="1"/>
        <charset val="128"/>
      </rPr>
      <t>平年の</t>
    </r>
    <r>
      <rPr>
        <sz val="11"/>
        <rFont val="Century"/>
        <family val="1"/>
      </rPr>
      <t>121</t>
    </r>
    <r>
      <rPr>
        <sz val="11"/>
        <rFont val="ＭＳ 明朝"/>
        <family val="1"/>
        <charset val="128"/>
      </rPr>
      <t>％、沿岸来遊の合計は</t>
    </r>
    <r>
      <rPr>
        <sz val="11"/>
        <rFont val="Century"/>
        <family val="1"/>
      </rPr>
      <t>324,063</t>
    </r>
    <r>
      <rPr>
        <sz val="11"/>
        <rFont val="ＭＳ 明朝"/>
        <family val="1"/>
        <charset val="128"/>
      </rPr>
      <t>尾、平年の</t>
    </r>
    <r>
      <rPr>
        <sz val="11"/>
        <rFont val="Century"/>
        <family val="1"/>
      </rPr>
      <t>160</t>
    </r>
    <r>
      <rPr>
        <sz val="11"/>
        <rFont val="ＭＳ 明朝"/>
        <family val="1"/>
        <charset val="128"/>
      </rPr>
      <t>％となった。採卵数は</t>
    </r>
    <r>
      <rPr>
        <sz val="11"/>
        <rFont val="Century"/>
        <family val="1"/>
      </rPr>
      <t>32,959</t>
    </r>
    <r>
      <rPr>
        <sz val="11"/>
        <rFont val="ＭＳ 明朝"/>
        <family val="1"/>
        <charset val="128"/>
      </rPr>
      <t>千粒で、前年比</t>
    </r>
    <r>
      <rPr>
        <sz val="11"/>
        <rFont val="Century"/>
        <family val="1"/>
      </rPr>
      <t>97</t>
    </r>
    <r>
      <rPr>
        <sz val="11"/>
        <rFont val="ＭＳ 明朝"/>
        <family val="1"/>
        <charset val="128"/>
      </rPr>
      <t>％と前年並を確保した。稚魚は前年比</t>
    </r>
    <r>
      <rPr>
        <sz val="11"/>
        <rFont val="Century"/>
        <family val="1"/>
      </rPr>
      <t>98</t>
    </r>
    <r>
      <rPr>
        <sz val="11"/>
        <rFont val="ＭＳ 明朝"/>
        <family val="1"/>
        <charset val="128"/>
      </rPr>
      <t>％にあたる</t>
    </r>
    <r>
      <rPr>
        <sz val="11"/>
        <rFont val="Century"/>
        <family val="1"/>
      </rPr>
      <t>29,593</t>
    </r>
    <r>
      <rPr>
        <sz val="11"/>
        <rFont val="ＭＳ 明朝"/>
        <family val="1"/>
        <charset val="128"/>
      </rPr>
      <t>千尾を各河川に放流した。　</t>
    </r>
    <rPh sb="58" eb="60">
      <t>ゼンネン</t>
    </rPh>
    <rPh sb="60" eb="61">
      <t>ナミ</t>
    </rPh>
    <phoneticPr fontId="14"/>
  </si>
  <si>
    <r>
      <t>50</t>
    </r>
    <r>
      <rPr>
        <sz val="11"/>
        <rFont val="ＭＳ 明朝"/>
        <family val="1"/>
        <charset val="128"/>
      </rPr>
      <t>千尾の稚魚を富並川へ供給、</t>
    </r>
    <r>
      <rPr>
        <sz val="11"/>
        <rFont val="Century"/>
        <family val="1"/>
      </rPr>
      <t>47</t>
    </r>
    <r>
      <rPr>
        <sz val="11"/>
        <rFont val="ＭＳ 明朝"/>
        <family val="1"/>
        <charset val="128"/>
      </rPr>
      <t>千尾の稚魚を海中飼育へ供給</t>
    </r>
    <rPh sb="2" eb="4">
      <t>センビ</t>
    </rPh>
    <rPh sb="5" eb="7">
      <t>チギョ</t>
    </rPh>
    <rPh sb="8" eb="9">
      <t>トミ</t>
    </rPh>
    <rPh sb="9" eb="10">
      <t>ナミ</t>
    </rPh>
    <rPh sb="10" eb="11">
      <t>カワ</t>
    </rPh>
    <rPh sb="12" eb="14">
      <t>キョウキュウ</t>
    </rPh>
    <phoneticPr fontId="14"/>
  </si>
  <si>
    <t>庄内</t>
    <phoneticPr fontId="4"/>
  </si>
  <si>
    <t>小国川</t>
    <phoneticPr fontId="4"/>
  </si>
  <si>
    <r>
      <t>28.2.23</t>
    </r>
    <r>
      <rPr>
        <sz val="11"/>
        <rFont val="ＭＳ 明朝"/>
        <family val="1"/>
        <charset val="128"/>
      </rPr>
      <t>～</t>
    </r>
    <r>
      <rPr>
        <sz val="11"/>
        <rFont val="Century"/>
        <family val="1"/>
      </rPr>
      <t xml:space="preserve"> 28.3.28</t>
    </r>
    <phoneticPr fontId="14"/>
  </si>
  <si>
    <r>
      <rPr>
        <sz val="11"/>
        <rFont val="ＭＳ 明朝"/>
        <family val="1"/>
        <charset val="128"/>
      </rPr>
      <t>放流稚魚サイズ　平均体重</t>
    </r>
    <r>
      <rPr>
        <sz val="11"/>
        <rFont val="Century"/>
        <family val="1"/>
      </rPr>
      <t xml:space="preserve">2.33                        </t>
    </r>
    <r>
      <rPr>
        <sz val="11"/>
        <rFont val="ＭＳ 明朝"/>
        <family val="1"/>
        <charset val="128"/>
      </rPr>
      <t>　　箕輪、枡川、高瀬川ふ化場供給</t>
    </r>
    <rPh sb="45" eb="47">
      <t>マスカワ</t>
    </rPh>
    <phoneticPr fontId="14"/>
  </si>
  <si>
    <r>
      <rPr>
        <sz val="11"/>
        <rFont val="ＭＳ 明朝"/>
        <family val="1"/>
        <charset val="128"/>
      </rPr>
      <t>平均全長　</t>
    </r>
    <r>
      <rPr>
        <sz val="11"/>
        <rFont val="Century"/>
        <family val="1"/>
      </rPr>
      <t>76.40mm</t>
    </r>
    <rPh sb="0" eb="2">
      <t>ヘイキン</t>
    </rPh>
    <rPh sb="2" eb="4">
      <t>ゼンチョウ</t>
    </rPh>
    <phoneticPr fontId="4"/>
  </si>
  <si>
    <r>
      <rPr>
        <sz val="11"/>
        <rFont val="ＭＳ 明朝"/>
        <family val="1"/>
        <charset val="128"/>
      </rPr>
      <t>平均全長　</t>
    </r>
    <r>
      <rPr>
        <sz val="11"/>
        <rFont val="Century"/>
        <family val="1"/>
      </rPr>
      <t>53.50mm</t>
    </r>
    <rPh sb="0" eb="2">
      <t>ヘイキン</t>
    </rPh>
    <rPh sb="2" eb="4">
      <t>ゼンチョウ</t>
    </rPh>
    <phoneticPr fontId="4"/>
  </si>
  <si>
    <r>
      <t>7</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4"/>
  </si>
  <si>
    <r>
      <t>4</t>
    </r>
    <r>
      <rPr>
        <sz val="11"/>
        <rFont val="ＭＳ 明朝"/>
        <family val="1"/>
        <charset val="128"/>
      </rPr>
      <t>月</t>
    </r>
    <r>
      <rPr>
        <sz val="11"/>
        <rFont val="Century"/>
        <family val="1"/>
      </rPr>
      <t>15</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4" eb="5">
      <t>ニチ</t>
    </rPh>
    <rPh sb="7" eb="8">
      <t>ガツ</t>
    </rPh>
    <rPh sb="10" eb="11">
      <t>ニチ</t>
    </rPh>
    <phoneticPr fontId="14"/>
  </si>
  <si>
    <r>
      <t>4</t>
    </r>
    <r>
      <rPr>
        <sz val="11"/>
        <rFont val="ＭＳ 明朝"/>
        <family val="1"/>
        <charset val="128"/>
      </rPr>
      <t>月</t>
    </r>
    <r>
      <rPr>
        <sz val="11"/>
        <rFont val="Century"/>
        <family val="1"/>
      </rPr>
      <t>15</t>
    </r>
    <r>
      <rPr>
        <sz val="11"/>
        <rFont val="ＭＳ 明朝"/>
        <family val="1"/>
        <charset val="128"/>
      </rPr>
      <t>日～</t>
    </r>
    <r>
      <rPr>
        <sz val="11"/>
        <rFont val="Century"/>
        <family val="1"/>
      </rPr>
      <t>1</t>
    </r>
    <r>
      <rPr>
        <sz val="11"/>
        <rFont val="ＭＳ 明朝"/>
        <family val="1"/>
        <charset val="128"/>
      </rPr>
      <t>月</t>
    </r>
    <r>
      <rPr>
        <sz val="11"/>
        <rFont val="Century"/>
        <family val="1"/>
      </rPr>
      <t>31</t>
    </r>
    <r>
      <rPr>
        <sz val="11"/>
        <rFont val="ＭＳ 明朝"/>
        <family val="1"/>
        <charset val="128"/>
      </rPr>
      <t>日</t>
    </r>
    <rPh sb="1" eb="2">
      <t>ガツ</t>
    </rPh>
    <rPh sb="4" eb="5">
      <t>ニチ</t>
    </rPh>
    <rPh sb="7" eb="8">
      <t>ガツ</t>
    </rPh>
    <rPh sb="10" eb="11">
      <t>ニチ</t>
    </rPh>
    <phoneticPr fontId="14"/>
  </si>
  <si>
    <r>
      <rPr>
        <sz val="11"/>
        <rFont val="ＭＳ 明朝"/>
        <family val="1"/>
        <charset val="128"/>
      </rPr>
      <t>体験者年齢</t>
    </r>
    <rPh sb="0" eb="3">
      <t>タイケンシャ</t>
    </rPh>
    <rPh sb="3" eb="5">
      <t>ネンレイ</t>
    </rPh>
    <phoneticPr fontId="4"/>
  </si>
  <si>
    <r>
      <rPr>
        <sz val="11"/>
        <rFont val="ＭＳ 明朝"/>
        <family val="1"/>
        <charset val="128"/>
      </rPr>
      <t>職業</t>
    </r>
    <rPh sb="0" eb="2">
      <t>ショクギョウ</t>
    </rPh>
    <phoneticPr fontId="4"/>
  </si>
  <si>
    <r>
      <rPr>
        <sz val="11"/>
        <rFont val="ＭＳ 明朝"/>
        <family val="1"/>
        <charset val="128"/>
      </rPr>
      <t>実施日</t>
    </r>
    <rPh sb="0" eb="3">
      <t>ジッシビ</t>
    </rPh>
    <phoneticPr fontId="4"/>
  </si>
  <si>
    <r>
      <rPr>
        <sz val="11"/>
        <rFont val="ＭＳ 明朝"/>
        <family val="1"/>
        <charset val="128"/>
      </rPr>
      <t>実施場所</t>
    </r>
    <rPh sb="0" eb="2">
      <t>ジッシ</t>
    </rPh>
    <rPh sb="2" eb="4">
      <t>バショ</t>
    </rPh>
    <phoneticPr fontId="4"/>
  </si>
  <si>
    <r>
      <rPr>
        <sz val="11"/>
        <rFont val="ＭＳ 明朝"/>
        <family val="1"/>
        <charset val="128"/>
      </rPr>
      <t>受入先</t>
    </r>
    <rPh sb="0" eb="2">
      <t>ウケイレ</t>
    </rPh>
    <rPh sb="2" eb="3">
      <t>サキ</t>
    </rPh>
    <phoneticPr fontId="4"/>
  </si>
  <si>
    <r>
      <rPr>
        <sz val="11"/>
        <rFont val="ＭＳ 明朝"/>
        <family val="1"/>
        <charset val="128"/>
      </rPr>
      <t>学生</t>
    </r>
    <rPh sb="0" eb="2">
      <t>ガクセイ</t>
    </rPh>
    <phoneticPr fontId="4"/>
  </si>
  <si>
    <r>
      <t>7</t>
    </r>
    <r>
      <rPr>
        <sz val="11"/>
        <rFont val="ＭＳ 明朝"/>
        <family val="1"/>
        <charset val="128"/>
      </rPr>
      <t>月</t>
    </r>
    <r>
      <rPr>
        <sz val="11"/>
        <rFont val="Century"/>
        <family val="1"/>
      </rPr>
      <t>23</t>
    </r>
    <r>
      <rPr>
        <sz val="11"/>
        <rFont val="ＭＳ 明朝"/>
        <family val="1"/>
        <charset val="128"/>
      </rPr>
      <t>日</t>
    </r>
    <rPh sb="1" eb="2">
      <t>ガツ</t>
    </rPh>
    <rPh sb="4" eb="5">
      <t>ニチ</t>
    </rPh>
    <phoneticPr fontId="4"/>
  </si>
  <si>
    <r>
      <rPr>
        <sz val="11"/>
        <rFont val="ＭＳ 明朝"/>
        <family val="1"/>
        <charset val="128"/>
      </rPr>
      <t>酒田市</t>
    </r>
    <rPh sb="0" eb="3">
      <t>サカタシ</t>
    </rPh>
    <phoneticPr fontId="4"/>
  </si>
  <si>
    <r>
      <rPr>
        <sz val="11"/>
        <rFont val="ＭＳ 明朝"/>
        <family val="1"/>
        <charset val="128"/>
      </rPr>
      <t>最上丸</t>
    </r>
    <rPh sb="0" eb="3">
      <t>モガミマル</t>
    </rPh>
    <phoneticPr fontId="4"/>
  </si>
  <si>
    <r>
      <t>10</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2" eb="3">
      <t>ガツ</t>
    </rPh>
    <rPh sb="4" eb="5">
      <t>ニチ</t>
    </rPh>
    <rPh sb="7" eb="8">
      <t>ガツ</t>
    </rPh>
    <rPh sb="10" eb="11">
      <t>ニチ</t>
    </rPh>
    <phoneticPr fontId="14"/>
  </si>
  <si>
    <r>
      <rPr>
        <sz val="11"/>
        <rFont val="ＭＳ 明朝"/>
        <family val="1"/>
        <charset val="128"/>
      </rPr>
      <t>酒田市</t>
    </r>
    <rPh sb="0" eb="3">
      <t>サカタシ</t>
    </rPh>
    <phoneticPr fontId="14"/>
  </si>
  <si>
    <r>
      <rPr>
        <sz val="9"/>
        <rFont val="ＭＳ 明朝"/>
        <family val="1"/>
        <charset val="128"/>
      </rPr>
      <t>定置網漁船、いか釣り漁船、最上丸</t>
    </r>
    <rPh sb="0" eb="3">
      <t>テイチアミ</t>
    </rPh>
    <rPh sb="3" eb="5">
      <t>ギョセン</t>
    </rPh>
    <rPh sb="8" eb="9">
      <t>ツ</t>
    </rPh>
    <rPh sb="10" eb="12">
      <t>ギョセン</t>
    </rPh>
    <rPh sb="13" eb="16">
      <t>モガミマル</t>
    </rPh>
    <phoneticPr fontId="14"/>
  </si>
  <si>
    <r>
      <rPr>
        <sz val="9"/>
        <rFont val="ＭＳ 明朝"/>
        <family val="1"/>
        <charset val="128"/>
      </rPr>
      <t>定置網漁船、はえ縄漁船</t>
    </r>
    <rPh sb="0" eb="3">
      <t>テイチアミ</t>
    </rPh>
    <rPh sb="3" eb="5">
      <t>ギョセン</t>
    </rPh>
    <rPh sb="8" eb="9">
      <t>ナワ</t>
    </rPh>
    <rPh sb="9" eb="11">
      <t>ギョセン</t>
    </rPh>
    <phoneticPr fontId="14"/>
  </si>
  <si>
    <r>
      <rPr>
        <sz val="9"/>
        <rFont val="ＭＳ 明朝"/>
        <family val="1"/>
        <charset val="128"/>
      </rPr>
      <t>いか釣り漁船、定置網漁船、底びき網漁船</t>
    </r>
    <rPh sb="2" eb="3">
      <t>ツ</t>
    </rPh>
    <rPh sb="4" eb="6">
      <t>ギョセン</t>
    </rPh>
    <rPh sb="7" eb="10">
      <t>テイチアミ</t>
    </rPh>
    <rPh sb="10" eb="12">
      <t>ギョセン</t>
    </rPh>
    <rPh sb="13" eb="14">
      <t>ソコ</t>
    </rPh>
    <rPh sb="16" eb="17">
      <t>アミ</t>
    </rPh>
    <rPh sb="17" eb="19">
      <t>ギョセン</t>
    </rPh>
    <phoneticPr fontId="14"/>
  </si>
  <si>
    <r>
      <t>4</t>
    </r>
    <r>
      <rPr>
        <sz val="11"/>
        <rFont val="ＭＳ 明朝"/>
        <family val="1"/>
        <charset val="128"/>
      </rPr>
      <t>月</t>
    </r>
    <r>
      <rPr>
        <sz val="11"/>
        <rFont val="Century"/>
        <family val="1"/>
      </rPr>
      <t>15</t>
    </r>
    <r>
      <rPr>
        <sz val="11"/>
        <rFont val="ＭＳ 明朝"/>
        <family val="1"/>
        <charset val="128"/>
      </rPr>
      <t>日～</t>
    </r>
    <r>
      <rPr>
        <sz val="11"/>
        <rFont val="Century"/>
        <family val="1"/>
      </rPr>
      <t>12</t>
    </r>
    <r>
      <rPr>
        <sz val="11"/>
        <rFont val="ＭＳ 明朝"/>
        <family val="1"/>
        <charset val="128"/>
      </rPr>
      <t>月</t>
    </r>
    <r>
      <rPr>
        <sz val="11"/>
        <rFont val="Century"/>
        <family val="1"/>
      </rPr>
      <t>21</t>
    </r>
    <r>
      <rPr>
        <sz val="11"/>
        <rFont val="ＭＳ 明朝"/>
        <family val="1"/>
        <charset val="128"/>
      </rPr>
      <t>日</t>
    </r>
    <rPh sb="1" eb="2">
      <t>ガツ</t>
    </rPh>
    <rPh sb="4" eb="5">
      <t>ニチ</t>
    </rPh>
    <rPh sb="8" eb="9">
      <t>ガツ</t>
    </rPh>
    <rPh sb="11" eb="12">
      <t>ニチ</t>
    </rPh>
    <phoneticPr fontId="14"/>
  </si>
  <si>
    <r>
      <rPr>
        <sz val="9"/>
        <rFont val="ＭＳ 明朝"/>
        <family val="1"/>
        <charset val="128"/>
      </rPr>
      <t>定置網漁船、いか釣り漁船、底びき網漁船</t>
    </r>
    <rPh sb="0" eb="3">
      <t>テイチアミ</t>
    </rPh>
    <rPh sb="3" eb="5">
      <t>ギョセン</t>
    </rPh>
    <rPh sb="8" eb="9">
      <t>ツ</t>
    </rPh>
    <rPh sb="10" eb="12">
      <t>ギョセン</t>
    </rPh>
    <rPh sb="13" eb="14">
      <t>ソコ</t>
    </rPh>
    <rPh sb="16" eb="17">
      <t>アミ</t>
    </rPh>
    <rPh sb="17" eb="19">
      <t>ギョセン</t>
    </rPh>
    <phoneticPr fontId="14"/>
  </si>
  <si>
    <r>
      <rPr>
        <sz val="9"/>
        <rFont val="ＭＳ 明朝"/>
        <family val="1"/>
        <charset val="128"/>
      </rPr>
      <t>定置網漁船、最上丸</t>
    </r>
    <rPh sb="0" eb="3">
      <t>テイチアミ</t>
    </rPh>
    <rPh sb="3" eb="5">
      <t>ギョセン</t>
    </rPh>
    <rPh sb="6" eb="9">
      <t>モガミマル</t>
    </rPh>
    <phoneticPr fontId="14"/>
  </si>
  <si>
    <r>
      <rPr>
        <sz val="11"/>
        <rFont val="ＭＳ 明朝"/>
        <family val="1"/>
        <charset val="128"/>
      </rPr>
      <t>独立型研修</t>
    </r>
    <rPh sb="0" eb="2">
      <t>ドクリツ</t>
    </rPh>
    <rPh sb="2" eb="3">
      <t>ガタ</t>
    </rPh>
    <rPh sb="3" eb="5">
      <t>ケンシュウ</t>
    </rPh>
    <phoneticPr fontId="14"/>
  </si>
  <si>
    <r>
      <rPr>
        <sz val="12"/>
        <rFont val="ＭＳ 明朝"/>
        <family val="1"/>
        <charset val="128"/>
      </rPr>
      <t>１６　魚　食　普　及　・　流　通　対　策</t>
    </r>
  </si>
  <si>
    <t>横浜みなみマーノ保育園</t>
    <rPh sb="0" eb="2">
      <t>ヨコハマ</t>
    </rPh>
    <rPh sb="8" eb="11">
      <t>ホイクエン</t>
    </rPh>
    <phoneticPr fontId="27"/>
  </si>
  <si>
    <t>酒田市中平田コミセン</t>
    <rPh sb="0" eb="6">
      <t>サカタシナカヒラタ</t>
    </rPh>
    <phoneticPr fontId="27"/>
  </si>
  <si>
    <t>西浜キャンプ場</t>
    <rPh sb="0" eb="2">
      <t>ニシハマ</t>
    </rPh>
    <rPh sb="6" eb="7">
      <t>ジョウ</t>
    </rPh>
    <phoneticPr fontId="27"/>
  </si>
  <si>
    <t>立谷沢公民館</t>
    <rPh sb="0" eb="3">
      <t>タチヤザワ</t>
    </rPh>
    <rPh sb="3" eb="6">
      <t>コウミンカン</t>
    </rPh>
    <phoneticPr fontId="27"/>
  </si>
  <si>
    <t>酒田国際交流センター</t>
    <rPh sb="0" eb="4">
      <t>サカタコクサイ</t>
    </rPh>
    <rPh sb="4" eb="6">
      <t>コウリュウ</t>
    </rPh>
    <phoneticPr fontId="27"/>
  </si>
  <si>
    <t>大寺公民館</t>
    <rPh sb="0" eb="2">
      <t>オオデラ</t>
    </rPh>
    <rPh sb="2" eb="5">
      <t>コウミンカン</t>
    </rPh>
    <phoneticPr fontId="27"/>
  </si>
  <si>
    <t>酒田市松陵保育園</t>
    <rPh sb="0" eb="3">
      <t>サカタシ</t>
    </rPh>
    <rPh sb="3" eb="8">
      <t>ショウリョウホイクエン</t>
    </rPh>
    <phoneticPr fontId="27"/>
  </si>
  <si>
    <t>遊佐町子どもセンター</t>
    <rPh sb="0" eb="3">
      <t>ユザマチ</t>
    </rPh>
    <rPh sb="3" eb="4">
      <t>コ</t>
    </rPh>
    <phoneticPr fontId="27"/>
  </si>
  <si>
    <t>山形市東沢コミセン</t>
    <rPh sb="0" eb="3">
      <t>ヤマガタシ</t>
    </rPh>
    <rPh sb="3" eb="5">
      <t>ヒガシザワ</t>
    </rPh>
    <phoneticPr fontId="27"/>
  </si>
  <si>
    <t>遊佐町立藤崎小学校</t>
    <rPh sb="0" eb="3">
      <t>ユザマチ</t>
    </rPh>
    <rPh sb="3" eb="6">
      <t>タチフジサキ</t>
    </rPh>
    <rPh sb="6" eb="9">
      <t>ショウガッコウ</t>
    </rPh>
    <phoneticPr fontId="27"/>
  </si>
  <si>
    <t>ひらたタウンセンター</t>
    <phoneticPr fontId="27"/>
  </si>
  <si>
    <t>若宮保育園</t>
    <rPh sb="0" eb="2">
      <t>ワカミヤ</t>
    </rPh>
    <rPh sb="2" eb="5">
      <t>ホイクエン</t>
    </rPh>
    <phoneticPr fontId="4"/>
  </si>
  <si>
    <t>杉の子幼稚園</t>
    <rPh sb="0" eb="1">
      <t>スギ</t>
    </rPh>
    <rPh sb="2" eb="3">
      <t>コ</t>
    </rPh>
    <rPh sb="3" eb="6">
      <t>ヨウチエン</t>
    </rPh>
    <phoneticPr fontId="27"/>
  </si>
  <si>
    <t>酒田市泉学区コミセン</t>
    <rPh sb="0" eb="3">
      <t>サカタシ</t>
    </rPh>
    <rPh sb="3" eb="6">
      <t>イズミガック</t>
    </rPh>
    <phoneticPr fontId="27"/>
  </si>
  <si>
    <t>余目第一公民館</t>
    <rPh sb="0" eb="2">
      <t>アマルメ</t>
    </rPh>
    <rPh sb="2" eb="7">
      <t>ダイイチコウミンカン</t>
    </rPh>
    <phoneticPr fontId="27"/>
  </si>
  <si>
    <t>舟形町保健センター</t>
    <rPh sb="0" eb="3">
      <t>フナガタマチ</t>
    </rPh>
    <rPh sb="3" eb="5">
      <t>ホケン</t>
    </rPh>
    <phoneticPr fontId="27"/>
  </si>
  <si>
    <t>県立山辺高等学校</t>
    <rPh sb="0" eb="2">
      <t>ケンリツ</t>
    </rPh>
    <rPh sb="2" eb="4">
      <t>ヤマノベ</t>
    </rPh>
    <rPh sb="4" eb="8">
      <t>コウトウガッコウ</t>
    </rPh>
    <phoneticPr fontId="27"/>
  </si>
  <si>
    <t>山形市鈴川公民館</t>
    <rPh sb="0" eb="3">
      <t>ヤマガタシ</t>
    </rPh>
    <rPh sb="3" eb="5">
      <t>スズカワ</t>
    </rPh>
    <rPh sb="5" eb="8">
      <t>コウミンカン</t>
    </rPh>
    <phoneticPr fontId="27"/>
  </si>
  <si>
    <t>大蔵村赤松生涯学習センター</t>
    <rPh sb="0" eb="3">
      <t>オオクラムラ</t>
    </rPh>
    <rPh sb="3" eb="7">
      <t>アカマツショウガイ</t>
    </rPh>
    <rPh sb="7" eb="9">
      <t>ガクシュウ</t>
    </rPh>
    <phoneticPr fontId="27"/>
  </si>
  <si>
    <t>酒田市天真幼稚園</t>
    <rPh sb="0" eb="3">
      <t>サカタシ</t>
    </rPh>
    <rPh sb="3" eb="8">
      <t>テンシンヨウチエン</t>
    </rPh>
    <phoneticPr fontId="27"/>
  </si>
  <si>
    <t>鶴岡市中央児童館</t>
    <rPh sb="0" eb="3">
      <t>ツルオカシ</t>
    </rPh>
    <rPh sb="3" eb="8">
      <t>チュウオウジドウカン</t>
    </rPh>
    <phoneticPr fontId="27"/>
  </si>
  <si>
    <t>尾花沢市保健センター</t>
    <rPh sb="0" eb="4">
      <t>オバナザワシ</t>
    </rPh>
    <rPh sb="4" eb="6">
      <t>ホケン</t>
    </rPh>
    <phoneticPr fontId="27"/>
  </si>
  <si>
    <t>戸沢村保険センター</t>
    <rPh sb="0" eb="3">
      <t>トザワムラ</t>
    </rPh>
    <rPh sb="3" eb="5">
      <t>ホケン</t>
    </rPh>
    <phoneticPr fontId="27"/>
  </si>
  <si>
    <t>酒田市健康センター</t>
    <rPh sb="0" eb="3">
      <t>サカタシ</t>
    </rPh>
    <rPh sb="3" eb="5">
      <t>ケンコウ</t>
    </rPh>
    <phoneticPr fontId="27"/>
  </si>
  <si>
    <t>新庄市市民プラザ</t>
    <rPh sb="0" eb="3">
      <t>シンジョウシ</t>
    </rPh>
    <rPh sb="3" eb="5">
      <t>シミン</t>
    </rPh>
    <phoneticPr fontId="27"/>
  </si>
  <si>
    <t>鶴岡市第三学区コミセン</t>
    <rPh sb="0" eb="3">
      <t>ツルオカシ</t>
    </rPh>
    <rPh sb="3" eb="7">
      <t>ダイ3ガック</t>
    </rPh>
    <phoneticPr fontId="27"/>
  </si>
  <si>
    <t>県立上山高等養護学校</t>
    <rPh sb="0" eb="2">
      <t>ケンリツ</t>
    </rPh>
    <rPh sb="2" eb="4">
      <t>カミノヤマ</t>
    </rPh>
    <rPh sb="4" eb="6">
      <t>コウトウ</t>
    </rPh>
    <rPh sb="6" eb="10">
      <t>ヨウゴガッコウ</t>
    </rPh>
    <phoneticPr fontId="27"/>
  </si>
  <si>
    <t>大江町山里交流館やまさぁーべ</t>
    <rPh sb="0" eb="3">
      <t>オオエマチ</t>
    </rPh>
    <rPh sb="3" eb="7">
      <t>ヤマザトコウリュウ</t>
    </rPh>
    <rPh sb="7" eb="8">
      <t>ヤカタ</t>
    </rPh>
    <phoneticPr fontId="27"/>
  </si>
  <si>
    <t>櫛引公民館</t>
    <rPh sb="0" eb="5">
      <t>クシビキコウミンカン</t>
    </rPh>
    <phoneticPr fontId="27"/>
  </si>
  <si>
    <t>川西町農村環境改善センター</t>
    <rPh sb="0" eb="3">
      <t>カワニシマチ</t>
    </rPh>
    <rPh sb="3" eb="7">
      <t>ノウソンカンキョウ</t>
    </rPh>
    <rPh sb="7" eb="9">
      <t>カイゼン</t>
    </rPh>
    <phoneticPr fontId="27"/>
  </si>
  <si>
    <t>鶴岡市大綱小学校</t>
    <rPh sb="0" eb="3">
      <t>ツルオカシ</t>
    </rPh>
    <rPh sb="3" eb="5">
      <t>オオツナ</t>
    </rPh>
    <rPh sb="5" eb="8">
      <t>ショウガッコウ</t>
    </rPh>
    <phoneticPr fontId="27"/>
  </si>
  <si>
    <t>三瀬保育園</t>
    <rPh sb="0" eb="5">
      <t>サンゼホイクエン</t>
    </rPh>
    <phoneticPr fontId="27"/>
  </si>
  <si>
    <t>霞城セントラル</t>
    <rPh sb="0" eb="2">
      <t>カジョウ</t>
    </rPh>
    <phoneticPr fontId="27"/>
  </si>
  <si>
    <t>園児</t>
    <rPh sb="0" eb="2">
      <t>エンジ</t>
    </rPh>
    <phoneticPr fontId="14"/>
  </si>
  <si>
    <t>一般参加者</t>
    <rPh sb="0" eb="2">
      <t>イッパン</t>
    </rPh>
    <rPh sb="2" eb="5">
      <t>サンカシャ</t>
    </rPh>
    <phoneticPr fontId="14"/>
  </si>
  <si>
    <t>小学５年生</t>
    <rPh sb="0" eb="2">
      <t>ショウガク</t>
    </rPh>
    <rPh sb="3" eb="5">
      <t>ネンセイ</t>
    </rPh>
    <phoneticPr fontId="14"/>
  </si>
  <si>
    <t>親子</t>
    <rPh sb="0" eb="2">
      <t>オヤコ</t>
    </rPh>
    <phoneticPr fontId="14"/>
  </si>
  <si>
    <t>小学４年生</t>
    <rPh sb="0" eb="2">
      <t>ショウガク</t>
    </rPh>
    <rPh sb="3" eb="5">
      <t>ネンセイ</t>
    </rPh>
    <phoneticPr fontId="4"/>
  </si>
  <si>
    <r>
      <rPr>
        <sz val="10"/>
        <rFont val="ＭＳ 明朝"/>
        <family val="1"/>
        <charset val="128"/>
      </rPr>
      <t>高校</t>
    </r>
    <r>
      <rPr>
        <sz val="10"/>
        <rFont val="ＭＳ Ｐ明朝"/>
        <family val="1"/>
        <charset val="128"/>
      </rPr>
      <t>２年生</t>
    </r>
    <rPh sb="0" eb="2">
      <t>コウコウ</t>
    </rPh>
    <rPh sb="3" eb="5">
      <t>ネンセイ</t>
    </rPh>
    <phoneticPr fontId="14"/>
  </si>
  <si>
    <t>高校１年生</t>
    <rPh sb="0" eb="2">
      <t>コウコウ</t>
    </rPh>
    <rPh sb="3" eb="5">
      <t>ネンセイ</t>
    </rPh>
    <phoneticPr fontId="14"/>
  </si>
  <si>
    <t>小学生、教員</t>
    <rPh sb="0" eb="3">
      <t>ショウガクセイ</t>
    </rPh>
    <rPh sb="4" eb="6">
      <t>キョウイン</t>
    </rPh>
    <phoneticPr fontId="14"/>
  </si>
  <si>
    <t>滝川義朗</t>
    <rPh sb="0" eb="2">
      <t>タキガワ</t>
    </rPh>
    <rPh sb="2" eb="4">
      <t>ヨシロウ</t>
    </rPh>
    <phoneticPr fontId="27"/>
  </si>
  <si>
    <t>一谷正、佐藤英美</t>
    <rPh sb="0" eb="1">
      <t>イチ</t>
    </rPh>
    <rPh sb="1" eb="2">
      <t>タニ</t>
    </rPh>
    <rPh sb="2" eb="3">
      <t>タダシ</t>
    </rPh>
    <rPh sb="4" eb="8">
      <t>サトウエイミ</t>
    </rPh>
    <phoneticPr fontId="27"/>
  </si>
  <si>
    <t>佐藤憲三、佐藤秋子、星川恵美</t>
    <rPh sb="0" eb="2">
      <t>サトウ</t>
    </rPh>
    <rPh sb="2" eb="4">
      <t>ケンゾウ</t>
    </rPh>
    <rPh sb="5" eb="7">
      <t>サトウ</t>
    </rPh>
    <rPh sb="7" eb="9">
      <t>アキコ</t>
    </rPh>
    <rPh sb="10" eb="12">
      <t>ホシカワ</t>
    </rPh>
    <rPh sb="12" eb="14">
      <t>エミ</t>
    </rPh>
    <phoneticPr fontId="27"/>
  </si>
  <si>
    <t>須田剛史</t>
    <rPh sb="0" eb="2">
      <t>スダ</t>
    </rPh>
    <rPh sb="2" eb="3">
      <t>タケシ</t>
    </rPh>
    <rPh sb="3" eb="4">
      <t>シ</t>
    </rPh>
    <phoneticPr fontId="27"/>
  </si>
  <si>
    <t>相田満春、佐藤善友</t>
    <rPh sb="0" eb="2">
      <t>アイダ</t>
    </rPh>
    <rPh sb="2" eb="4">
      <t>ミツハル</t>
    </rPh>
    <rPh sb="5" eb="7">
      <t>サトウ</t>
    </rPh>
    <rPh sb="7" eb="8">
      <t>ゼン</t>
    </rPh>
    <rPh sb="8" eb="9">
      <t>ユウ</t>
    </rPh>
    <phoneticPr fontId="27"/>
  </si>
  <si>
    <t>遠藤政子、佐藤初子</t>
    <rPh sb="0" eb="2">
      <t>エンドウ</t>
    </rPh>
    <rPh sb="2" eb="4">
      <t>マサコ</t>
    </rPh>
    <rPh sb="5" eb="9">
      <t>サトウハツコ</t>
    </rPh>
    <phoneticPr fontId="27"/>
  </si>
  <si>
    <t>佐藤憲三、佐藤秋子、上野真理</t>
    <rPh sb="0" eb="2">
      <t>サトウ</t>
    </rPh>
    <rPh sb="2" eb="4">
      <t>ケンゾウ</t>
    </rPh>
    <rPh sb="5" eb="7">
      <t>サトウ</t>
    </rPh>
    <rPh sb="7" eb="9">
      <t>アキコ</t>
    </rPh>
    <rPh sb="10" eb="14">
      <t>ウエノマリ</t>
    </rPh>
    <phoneticPr fontId="27"/>
  </si>
  <si>
    <t>一谷正</t>
    <rPh sb="0" eb="2">
      <t>カズタニ</t>
    </rPh>
    <rPh sb="2" eb="3">
      <t>タダ</t>
    </rPh>
    <phoneticPr fontId="27"/>
  </si>
  <si>
    <t>渡部孝太郎、伊藤しずこ、遠田明美</t>
    <rPh sb="0" eb="2">
      <t>ワタナベ</t>
    </rPh>
    <rPh sb="2" eb="5">
      <t>コウタロウ</t>
    </rPh>
    <rPh sb="6" eb="8">
      <t>イトウ</t>
    </rPh>
    <rPh sb="12" eb="14">
      <t>エンタ</t>
    </rPh>
    <rPh sb="14" eb="16">
      <t>アケミ</t>
    </rPh>
    <phoneticPr fontId="27"/>
  </si>
  <si>
    <t>佐藤憲三、上野真理、佐藤憲太郎</t>
    <rPh sb="0" eb="2">
      <t>サトウ</t>
    </rPh>
    <rPh sb="2" eb="4">
      <t>ケンゾウ</t>
    </rPh>
    <rPh sb="5" eb="9">
      <t>ウエノマリ</t>
    </rPh>
    <rPh sb="10" eb="12">
      <t>サトウ</t>
    </rPh>
    <rPh sb="12" eb="15">
      <t>ケンタロウ</t>
    </rPh>
    <phoneticPr fontId="27"/>
  </si>
  <si>
    <t>相田満春</t>
    <rPh sb="0" eb="2">
      <t>アイダ</t>
    </rPh>
    <rPh sb="2" eb="4">
      <t>ミツハル</t>
    </rPh>
    <phoneticPr fontId="27"/>
  </si>
  <si>
    <t>佐藤憲三、上野真理、星川恵美</t>
    <rPh sb="0" eb="2">
      <t>サトウ</t>
    </rPh>
    <rPh sb="2" eb="4">
      <t>ケンゾウ</t>
    </rPh>
    <rPh sb="5" eb="9">
      <t>ウエノマリ</t>
    </rPh>
    <rPh sb="10" eb="12">
      <t>ホシカワ</t>
    </rPh>
    <rPh sb="12" eb="14">
      <t>エミ</t>
    </rPh>
    <phoneticPr fontId="27"/>
  </si>
  <si>
    <t>阿部幸雄、遠田明美</t>
    <rPh sb="0" eb="2">
      <t>アベ</t>
    </rPh>
    <rPh sb="2" eb="4">
      <t>ユキオ</t>
    </rPh>
    <rPh sb="5" eb="9">
      <t>エンタアケミ</t>
    </rPh>
    <phoneticPr fontId="4"/>
  </si>
  <si>
    <t>須田剛史、大場宏人</t>
    <rPh sb="0" eb="2">
      <t>スダ</t>
    </rPh>
    <rPh sb="2" eb="3">
      <t>タケシ</t>
    </rPh>
    <rPh sb="3" eb="4">
      <t>シ</t>
    </rPh>
    <rPh sb="5" eb="7">
      <t>オオバ</t>
    </rPh>
    <rPh sb="7" eb="9">
      <t>ヒロト</t>
    </rPh>
    <phoneticPr fontId="27"/>
  </si>
  <si>
    <t>高橋美代子、髙橋由紀</t>
    <rPh sb="0" eb="2">
      <t>タカハシ</t>
    </rPh>
    <rPh sb="2" eb="5">
      <t>ミヨコ</t>
    </rPh>
    <rPh sb="6" eb="8">
      <t>タカハシ</t>
    </rPh>
    <rPh sb="8" eb="10">
      <t>ユキ</t>
    </rPh>
    <phoneticPr fontId="4"/>
  </si>
  <si>
    <t>石寺憲和、佐藤司</t>
    <rPh sb="0" eb="4">
      <t>イシデラノリカズ</t>
    </rPh>
    <rPh sb="5" eb="8">
      <t>サトウツカサ</t>
    </rPh>
    <phoneticPr fontId="4"/>
  </si>
  <si>
    <t>手塚太一、佐藤寛</t>
    <rPh sb="0" eb="2">
      <t>テヅカ</t>
    </rPh>
    <rPh sb="2" eb="4">
      <t>タイチ</t>
    </rPh>
    <rPh sb="5" eb="7">
      <t>サトウ</t>
    </rPh>
    <rPh sb="7" eb="8">
      <t>クツロ</t>
    </rPh>
    <phoneticPr fontId="4"/>
  </si>
  <si>
    <t>遠藤政子、佐藤初子</t>
    <rPh sb="0" eb="4">
      <t>エンドウマサコ</t>
    </rPh>
    <rPh sb="5" eb="9">
      <t>サトウハツコ</t>
    </rPh>
    <phoneticPr fontId="4"/>
  </si>
  <si>
    <t>渡部孝太郎、遠田明美</t>
    <rPh sb="0" eb="2">
      <t>ワタナベ</t>
    </rPh>
    <rPh sb="2" eb="5">
      <t>コウタロウ</t>
    </rPh>
    <rPh sb="6" eb="8">
      <t>エンタ</t>
    </rPh>
    <rPh sb="8" eb="10">
      <t>アケミ</t>
    </rPh>
    <phoneticPr fontId="27"/>
  </si>
  <si>
    <t>相田満春、岡部英樹</t>
    <rPh sb="0" eb="2">
      <t>アイダ</t>
    </rPh>
    <rPh sb="2" eb="4">
      <t>ミツハル</t>
    </rPh>
    <rPh sb="5" eb="7">
      <t>オカベ</t>
    </rPh>
    <rPh sb="7" eb="9">
      <t>ヒデキ</t>
    </rPh>
    <phoneticPr fontId="4"/>
  </si>
  <si>
    <t>岡崎淳、伊藤しずこ</t>
    <rPh sb="0" eb="2">
      <t>オカザキ</t>
    </rPh>
    <rPh sb="2" eb="3">
      <t>ジュン</t>
    </rPh>
    <rPh sb="4" eb="6">
      <t>イトウ</t>
    </rPh>
    <phoneticPr fontId="4"/>
  </si>
  <si>
    <t>齋藤亮一、菅原昌宏</t>
    <rPh sb="0" eb="4">
      <t>サイトウリョウイチ</t>
    </rPh>
    <rPh sb="5" eb="7">
      <t>スガワラ</t>
    </rPh>
    <rPh sb="7" eb="9">
      <t>マサヒロ</t>
    </rPh>
    <phoneticPr fontId="4"/>
  </si>
  <si>
    <t>阿部幸雄、井上志慈子、松田陽子</t>
    <rPh sb="0" eb="2">
      <t>アベ</t>
    </rPh>
    <rPh sb="2" eb="4">
      <t>ユキオ</t>
    </rPh>
    <rPh sb="5" eb="7">
      <t>イノウエ</t>
    </rPh>
    <rPh sb="7" eb="8">
      <t>ココロザシ</t>
    </rPh>
    <rPh sb="8" eb="10">
      <t>ヨシコ</t>
    </rPh>
    <rPh sb="11" eb="13">
      <t>マツダ</t>
    </rPh>
    <rPh sb="13" eb="15">
      <t>ヨウコ</t>
    </rPh>
    <phoneticPr fontId="4"/>
  </si>
  <si>
    <t>一谷正、佐藤英美</t>
    <rPh sb="0" eb="2">
      <t>カズタニ</t>
    </rPh>
    <rPh sb="2" eb="3">
      <t>タダ</t>
    </rPh>
    <rPh sb="4" eb="6">
      <t>サトウ</t>
    </rPh>
    <rPh sb="6" eb="8">
      <t>ヒデミ</t>
    </rPh>
    <phoneticPr fontId="27"/>
  </si>
  <si>
    <t>石塚亮</t>
    <rPh sb="0" eb="3">
      <t>イシヅカリョウ</t>
    </rPh>
    <phoneticPr fontId="4"/>
  </si>
  <si>
    <t>石寺憲和、玉谷貴子、後藤登美</t>
    <rPh sb="0" eb="4">
      <t>イシデラノリカズ</t>
    </rPh>
    <rPh sb="5" eb="7">
      <t>タマヤ</t>
    </rPh>
    <rPh sb="7" eb="9">
      <t>タカコ</t>
    </rPh>
    <rPh sb="10" eb="12">
      <t>ゴトウ</t>
    </rPh>
    <rPh sb="12" eb="13">
      <t>ノボル</t>
    </rPh>
    <rPh sb="13" eb="14">
      <t>ミ</t>
    </rPh>
    <phoneticPr fontId="4"/>
  </si>
  <si>
    <t>石塚孝志、伊藤一弘</t>
    <rPh sb="0" eb="2">
      <t>イシヅカ</t>
    </rPh>
    <rPh sb="2" eb="4">
      <t>タカシ</t>
    </rPh>
    <rPh sb="5" eb="7">
      <t>イトウ</t>
    </rPh>
    <rPh sb="7" eb="9">
      <t>カズヒロ</t>
    </rPh>
    <phoneticPr fontId="4"/>
  </si>
  <si>
    <t>五十嵐安治、五十嵐徹</t>
    <rPh sb="0" eb="3">
      <t>イガラシ</t>
    </rPh>
    <rPh sb="3" eb="5">
      <t>ヤスジ</t>
    </rPh>
    <rPh sb="6" eb="9">
      <t>イガラシ</t>
    </rPh>
    <rPh sb="9" eb="10">
      <t>トオル</t>
    </rPh>
    <phoneticPr fontId="4"/>
  </si>
  <si>
    <t>佐藤憲三、上野真理</t>
    <rPh sb="0" eb="4">
      <t>サトウケンゾウ</t>
    </rPh>
    <rPh sb="5" eb="9">
      <t>ウエノマリ</t>
    </rPh>
    <phoneticPr fontId="4"/>
  </si>
  <si>
    <t>板坂竜彦、玉谷貴子、佐藤千秋</t>
    <rPh sb="0" eb="2">
      <t>イタサカ</t>
    </rPh>
    <rPh sb="2" eb="4">
      <t>タツヒコ</t>
    </rPh>
    <rPh sb="5" eb="9">
      <t>タマヤタカコ</t>
    </rPh>
    <rPh sb="10" eb="12">
      <t>サトウ</t>
    </rPh>
    <rPh sb="12" eb="14">
      <t>チアキ</t>
    </rPh>
    <phoneticPr fontId="4"/>
  </si>
  <si>
    <t>参加者</t>
    <phoneticPr fontId="4"/>
  </si>
  <si>
    <t>イカ飯、スルメイカの印籠焼き、スルメイカと玉ねぎの南蛮漬け</t>
    <rPh sb="2" eb="3">
      <t>メシ</t>
    </rPh>
    <rPh sb="10" eb="13">
      <t>インロウヤ</t>
    </rPh>
    <rPh sb="21" eb="22">
      <t>タマ</t>
    </rPh>
    <rPh sb="25" eb="28">
      <t>ナンバンヅ</t>
    </rPh>
    <phoneticPr fontId="14"/>
  </si>
  <si>
    <t>マガレイ、ウルメバル、チダイのホイル焼き、スルメイカの醬油焼き</t>
    <rPh sb="18" eb="19">
      <t>ヤ</t>
    </rPh>
    <rPh sb="27" eb="30">
      <t>ショウユヤ</t>
    </rPh>
    <phoneticPr fontId="14"/>
  </si>
  <si>
    <t>スルメイカの煮付け、スルメイカの肝味噌かけ、イナダのお造り、イナダのあら汁</t>
    <rPh sb="6" eb="8">
      <t>ニヅ</t>
    </rPh>
    <rPh sb="16" eb="17">
      <t>キモ</t>
    </rPh>
    <rPh sb="17" eb="19">
      <t>ミソ</t>
    </rPh>
    <rPh sb="27" eb="28">
      <t>ツク</t>
    </rPh>
    <rPh sb="36" eb="37">
      <t>シル</t>
    </rPh>
    <phoneticPr fontId="14"/>
  </si>
  <si>
    <t>スルメイカのイカリングフライ</t>
    <phoneticPr fontId="14"/>
  </si>
  <si>
    <t>鮭の親子丼、鮭西京風、鮭の番屋汁</t>
    <rPh sb="0" eb="1">
      <t>サケ</t>
    </rPh>
    <rPh sb="2" eb="5">
      <t>オヤコドン</t>
    </rPh>
    <rPh sb="6" eb="10">
      <t>サケサイキョウフウ</t>
    </rPh>
    <rPh sb="11" eb="12">
      <t>サケ</t>
    </rPh>
    <rPh sb="13" eb="16">
      <t>バンヤジル</t>
    </rPh>
    <phoneticPr fontId="14"/>
  </si>
  <si>
    <t>鮭のすり身団子スープ、鮭の餃子、鮭ハンバーグ、鮭のあら汁、白子のムニエル</t>
    <rPh sb="0" eb="1">
      <t>サケ</t>
    </rPh>
    <rPh sb="4" eb="5">
      <t>ミ</t>
    </rPh>
    <rPh sb="5" eb="7">
      <t>ダンゴ</t>
    </rPh>
    <rPh sb="11" eb="12">
      <t>サケ</t>
    </rPh>
    <rPh sb="13" eb="15">
      <t>ギョウザ</t>
    </rPh>
    <rPh sb="16" eb="17">
      <t>サケ</t>
    </rPh>
    <rPh sb="23" eb="24">
      <t>サケ</t>
    </rPh>
    <rPh sb="27" eb="28">
      <t>ジル</t>
    </rPh>
    <rPh sb="29" eb="31">
      <t>シラコ</t>
    </rPh>
    <phoneticPr fontId="14"/>
  </si>
  <si>
    <t>イカ飯、イカ刺し、塩辛、鮭のあら汁</t>
    <rPh sb="2" eb="3">
      <t>メシ</t>
    </rPh>
    <rPh sb="6" eb="7">
      <t>サ</t>
    </rPh>
    <rPh sb="9" eb="11">
      <t>シオカラ</t>
    </rPh>
    <rPh sb="12" eb="13">
      <t>サケ</t>
    </rPh>
    <rPh sb="16" eb="17">
      <t>ジル</t>
    </rPh>
    <phoneticPr fontId="14"/>
  </si>
  <si>
    <t>鮭のちゃんこ鍋、鮭の餃子</t>
    <rPh sb="0" eb="1">
      <t>サケ</t>
    </rPh>
    <rPh sb="6" eb="7">
      <t>ナベ</t>
    </rPh>
    <rPh sb="8" eb="9">
      <t>サケ</t>
    </rPh>
    <rPh sb="10" eb="12">
      <t>ギョウザ</t>
    </rPh>
    <phoneticPr fontId="14"/>
  </si>
  <si>
    <t>鮭のホイル焼き</t>
    <rPh sb="0" eb="1">
      <t>サケ</t>
    </rPh>
    <rPh sb="5" eb="6">
      <t>ヤ</t>
    </rPh>
    <phoneticPr fontId="14"/>
  </si>
  <si>
    <t>鮭のアルミホイル焼き</t>
    <rPh sb="0" eb="1">
      <t>サケ</t>
    </rPh>
    <rPh sb="8" eb="9">
      <t>ヤ</t>
    </rPh>
    <phoneticPr fontId="14"/>
  </si>
  <si>
    <t>ブリの漬け丼、ブリ大根、ブリの味噌煮、ブリの味噌汁、アジと豆腐のハンバーグ</t>
    <rPh sb="3" eb="4">
      <t>ヅ</t>
    </rPh>
    <rPh sb="5" eb="6">
      <t>ドン</t>
    </rPh>
    <rPh sb="9" eb="11">
      <t>ダイコン</t>
    </rPh>
    <rPh sb="15" eb="18">
      <t>ミソニ</t>
    </rPh>
    <rPh sb="22" eb="25">
      <t>ミソシル</t>
    </rPh>
    <rPh sb="29" eb="31">
      <t>トウフ</t>
    </rPh>
    <phoneticPr fontId="14"/>
  </si>
  <si>
    <t>鮭のアラ汁、イクラのほぐし方、氷頭なま酢、鮭のから揚げ</t>
    <rPh sb="0" eb="1">
      <t>サケ</t>
    </rPh>
    <rPh sb="4" eb="5">
      <t>ジル</t>
    </rPh>
    <rPh sb="13" eb="14">
      <t>カタ</t>
    </rPh>
    <rPh sb="15" eb="16">
      <t>コオリ</t>
    </rPh>
    <rPh sb="16" eb="17">
      <t>アタマ</t>
    </rPh>
    <rPh sb="19" eb="20">
      <t>ス</t>
    </rPh>
    <rPh sb="21" eb="22">
      <t>サケ</t>
    </rPh>
    <rPh sb="25" eb="26">
      <t>ア</t>
    </rPh>
    <phoneticPr fontId="14"/>
  </si>
  <si>
    <t>庄内おばこサワラの刺身、しゃぶしゃぶ、あらスープ、西京漬け</t>
    <rPh sb="0" eb="2">
      <t>ショウナイ</t>
    </rPh>
    <rPh sb="9" eb="11">
      <t>サシミ</t>
    </rPh>
    <rPh sb="25" eb="28">
      <t>サイキョウヅ</t>
    </rPh>
    <phoneticPr fontId="14"/>
  </si>
  <si>
    <t>寒ダラ汁</t>
    <rPh sb="0" eb="1">
      <t>カン</t>
    </rPh>
    <rPh sb="3" eb="4">
      <t>ジル</t>
    </rPh>
    <phoneticPr fontId="14"/>
  </si>
  <si>
    <t>寒ダラ汁、マダラの煮付け、タラコ飯、白子の刺身</t>
    <rPh sb="0" eb="1">
      <t>カン</t>
    </rPh>
    <rPh sb="3" eb="4">
      <t>ジル</t>
    </rPh>
    <rPh sb="9" eb="11">
      <t>ニヅ</t>
    </rPh>
    <rPh sb="16" eb="17">
      <t>メシ</t>
    </rPh>
    <rPh sb="18" eb="20">
      <t>シラコ</t>
    </rPh>
    <rPh sb="21" eb="23">
      <t>サシミ</t>
    </rPh>
    <phoneticPr fontId="14"/>
  </si>
  <si>
    <t>タラ汁、タツと刺身のポン酢和え、タラと大和イモの蒸し物</t>
    <rPh sb="2" eb="3">
      <t>ジル</t>
    </rPh>
    <rPh sb="7" eb="9">
      <t>サシミ</t>
    </rPh>
    <rPh sb="12" eb="14">
      <t>ズア</t>
    </rPh>
    <rPh sb="19" eb="21">
      <t>ヤマト</t>
    </rPh>
    <rPh sb="24" eb="25">
      <t>ム</t>
    </rPh>
    <rPh sb="26" eb="27">
      <t>モノ</t>
    </rPh>
    <phoneticPr fontId="14"/>
  </si>
  <si>
    <t>タラ汁、タラの煮付け、ヤリイカの刺身</t>
    <rPh sb="2" eb="3">
      <t>ジル</t>
    </rPh>
    <rPh sb="7" eb="9">
      <t>ニヅ</t>
    </rPh>
    <rPh sb="16" eb="18">
      <t>サシミ</t>
    </rPh>
    <phoneticPr fontId="14"/>
  </si>
  <si>
    <t>どんがら汁、タラのピカタ、タラの子づけ</t>
    <rPh sb="4" eb="5">
      <t>ジル</t>
    </rPh>
    <rPh sb="16" eb="17">
      <t>コ</t>
    </rPh>
    <phoneticPr fontId="14"/>
  </si>
  <si>
    <t>寒ダラ汁、タラの煮物、白子ポン酢かけ、ヤリイカの刺身</t>
    <rPh sb="0" eb="1">
      <t>カン</t>
    </rPh>
    <rPh sb="3" eb="4">
      <t>ジル</t>
    </rPh>
    <rPh sb="8" eb="10">
      <t>ニモノ</t>
    </rPh>
    <rPh sb="11" eb="13">
      <t>シラコ</t>
    </rPh>
    <rPh sb="15" eb="16">
      <t>ズ</t>
    </rPh>
    <rPh sb="24" eb="26">
      <t>サシミ</t>
    </rPh>
    <phoneticPr fontId="14"/>
  </si>
  <si>
    <t>タラ汁、タラの刺身昆布締め、たらこ醤油漬け丼、マダラ共和え、タラ菊ワタ刺</t>
    <rPh sb="2" eb="3">
      <t>ジル</t>
    </rPh>
    <rPh sb="7" eb="9">
      <t>サシミ</t>
    </rPh>
    <rPh sb="9" eb="12">
      <t>コンブジ</t>
    </rPh>
    <rPh sb="17" eb="19">
      <t>ショウユ</t>
    </rPh>
    <rPh sb="19" eb="20">
      <t>ヅ</t>
    </rPh>
    <rPh sb="21" eb="22">
      <t>ドン</t>
    </rPh>
    <rPh sb="26" eb="27">
      <t>トモ</t>
    </rPh>
    <rPh sb="27" eb="28">
      <t>ア</t>
    </rPh>
    <rPh sb="32" eb="33">
      <t>キク</t>
    </rPh>
    <rPh sb="35" eb="36">
      <t>トゲ</t>
    </rPh>
    <phoneticPr fontId="14"/>
  </si>
  <si>
    <t>寒ダラ汁、タラコの醤油漬け、白子の天婦羅</t>
    <rPh sb="0" eb="1">
      <t>カン</t>
    </rPh>
    <rPh sb="3" eb="4">
      <t>ジル</t>
    </rPh>
    <rPh sb="9" eb="12">
      <t>ショウユヅ</t>
    </rPh>
    <rPh sb="14" eb="16">
      <t>シラコ</t>
    </rPh>
    <rPh sb="17" eb="20">
      <t>テンプラ</t>
    </rPh>
    <phoneticPr fontId="14"/>
  </si>
  <si>
    <t>どんがら汁、昆布〆の刺身、醬油味の煮付け、子炒り</t>
    <rPh sb="4" eb="5">
      <t>ジル</t>
    </rPh>
    <rPh sb="6" eb="8">
      <t>コンブ</t>
    </rPh>
    <rPh sb="10" eb="12">
      <t>サシミ</t>
    </rPh>
    <rPh sb="13" eb="16">
      <t>ショウユアジ</t>
    </rPh>
    <rPh sb="17" eb="19">
      <t>ニヅ</t>
    </rPh>
    <rPh sb="21" eb="23">
      <t>コイ</t>
    </rPh>
    <phoneticPr fontId="14"/>
  </si>
  <si>
    <t>寒ダラ汁、昆布締め、タラコ醤油漬けの寿司、タラのフライ、白子の刺身</t>
    <rPh sb="0" eb="1">
      <t>カン</t>
    </rPh>
    <rPh sb="3" eb="4">
      <t>ジル</t>
    </rPh>
    <rPh sb="5" eb="8">
      <t>コンブジ</t>
    </rPh>
    <rPh sb="13" eb="16">
      <t>ショウユヅ</t>
    </rPh>
    <rPh sb="18" eb="20">
      <t>スシ</t>
    </rPh>
    <rPh sb="28" eb="30">
      <t>シラコ</t>
    </rPh>
    <rPh sb="31" eb="33">
      <t>サシミ</t>
    </rPh>
    <phoneticPr fontId="14"/>
  </si>
  <si>
    <t>どんがら汁、まこのなま漬け、まこの子炒り、タラの切り身の焼き物</t>
    <rPh sb="4" eb="5">
      <t>ジル</t>
    </rPh>
    <rPh sb="11" eb="12">
      <t>ヅ</t>
    </rPh>
    <rPh sb="17" eb="19">
      <t>コイ</t>
    </rPh>
    <rPh sb="24" eb="25">
      <t>キ</t>
    </rPh>
    <rPh sb="26" eb="27">
      <t>ミ</t>
    </rPh>
    <rPh sb="28" eb="29">
      <t>ヤ</t>
    </rPh>
    <rPh sb="30" eb="31">
      <t>モノ</t>
    </rPh>
    <phoneticPr fontId="14"/>
  </si>
  <si>
    <t>アンコウ汁</t>
    <rPh sb="4" eb="5">
      <t>ジル</t>
    </rPh>
    <phoneticPr fontId="14"/>
  </si>
  <si>
    <t>寒ダラ汁、タラの昆布締め松前ご飯、タラとキノコのホイル包み、　　　　　　　　　　　　　　　　　　タラと胃袋と玉葱のぬた和え</t>
    <rPh sb="0" eb="1">
      <t>カン</t>
    </rPh>
    <rPh sb="3" eb="4">
      <t>ジル</t>
    </rPh>
    <rPh sb="8" eb="10">
      <t>コンブ</t>
    </rPh>
    <rPh sb="10" eb="11">
      <t>ジ</t>
    </rPh>
    <rPh sb="12" eb="14">
      <t>マツマエ</t>
    </rPh>
    <rPh sb="15" eb="16">
      <t>ハン</t>
    </rPh>
    <rPh sb="27" eb="28">
      <t>ツツ</t>
    </rPh>
    <rPh sb="51" eb="53">
      <t>イブクロ</t>
    </rPh>
    <rPh sb="54" eb="56">
      <t>タマネギ</t>
    </rPh>
    <rPh sb="59" eb="60">
      <t>ア</t>
    </rPh>
    <phoneticPr fontId="14"/>
  </si>
  <si>
    <t>イナダの中華餡かけ、イナダの刺身、イナダのあら汁、イカの刺身、　　　　　　　　　　　　　イカのアルミホイル焼き、イカの塩辛、アジのなめろう、モズク酢</t>
    <rPh sb="4" eb="7">
      <t>チュウカアン</t>
    </rPh>
    <rPh sb="14" eb="16">
      <t>サシミ</t>
    </rPh>
    <rPh sb="23" eb="24">
      <t>ジル</t>
    </rPh>
    <rPh sb="28" eb="30">
      <t>サシミ</t>
    </rPh>
    <rPh sb="53" eb="54">
      <t>ヤ</t>
    </rPh>
    <rPh sb="59" eb="61">
      <t>シオカラ</t>
    </rPh>
    <rPh sb="73" eb="74">
      <t>ス</t>
    </rPh>
    <phoneticPr fontId="14"/>
  </si>
  <si>
    <r>
      <rPr>
        <sz val="9"/>
        <rFont val="ＭＳ 明朝"/>
        <family val="1"/>
        <charset val="128"/>
      </rPr>
      <t xml:space="preserve">うち
嘱託･臨時職員
</t>
    </r>
    <r>
      <rPr>
        <sz val="9"/>
        <rFont val="Century"/>
        <family val="1"/>
      </rPr>
      <t>16</t>
    </r>
    <r>
      <rPr>
        <sz val="9"/>
        <rFont val="ＭＳ 明朝"/>
        <family val="1"/>
        <charset val="128"/>
      </rPr>
      <t>名</t>
    </r>
    <phoneticPr fontId="14"/>
  </si>
  <si>
    <r>
      <rPr>
        <sz val="11"/>
        <rFont val="ＭＳ 明朝"/>
        <family val="1"/>
        <charset val="128"/>
      </rPr>
      <t>平成</t>
    </r>
    <r>
      <rPr>
        <sz val="11"/>
        <rFont val="Century"/>
        <family val="1"/>
      </rPr>
      <t>28</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</si>
  <si>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rPr>
        <sz val="11"/>
        <rFont val="ＭＳ 明朝"/>
        <family val="1"/>
        <charset val="128"/>
      </rPr>
      <t>平成</t>
    </r>
    <r>
      <rPr>
        <sz val="11"/>
        <rFont val="Century"/>
        <family val="1"/>
      </rPr>
      <t>28</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phoneticPr fontId="14"/>
  </si>
  <si>
    <r>
      <rPr>
        <sz val="11"/>
        <rFont val="ＭＳ 明朝"/>
        <family val="1"/>
        <charset val="128"/>
      </rPr>
      <t>平成</t>
    </r>
    <r>
      <rPr>
        <sz val="11"/>
        <rFont val="Century"/>
        <family val="1"/>
      </rPr>
      <t>28</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phoneticPr fontId="14"/>
  </si>
  <si>
    <r>
      <rPr>
        <sz val="11"/>
        <rFont val="ＭＳ 明朝"/>
        <family val="1"/>
        <charset val="128"/>
      </rPr>
      <t>新庄市大手町</t>
    </r>
    <r>
      <rPr>
        <sz val="11"/>
        <rFont val="Century"/>
        <family val="1"/>
      </rPr>
      <t xml:space="preserve">2-66
</t>
    </r>
    <r>
      <rPr>
        <sz val="11"/>
        <rFont val="ＭＳ 明朝"/>
        <family val="1"/>
        <charset val="128"/>
      </rPr>
      <t>　　渡　辺　庄　二</t>
    </r>
    <rPh sb="3" eb="6">
      <t>オオテマチ</t>
    </rPh>
    <rPh sb="13" eb="14">
      <t>ワタリ</t>
    </rPh>
    <rPh sb="15" eb="16">
      <t>ヘン</t>
    </rPh>
    <rPh sb="17" eb="18">
      <t>ショウ</t>
    </rPh>
    <rPh sb="19" eb="20">
      <t>フタ</t>
    </rPh>
    <phoneticPr fontId="14"/>
  </si>
  <si>
    <r>
      <rPr>
        <sz val="11"/>
        <rFont val="ＭＳ 明朝"/>
        <family val="1"/>
        <charset val="128"/>
      </rPr>
      <t>平成</t>
    </r>
    <r>
      <rPr>
        <sz val="11"/>
        <rFont val="Century"/>
        <family val="1"/>
      </rPr>
      <t>27</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4"/>
  </si>
  <si>
    <r>
      <rPr>
        <sz val="11"/>
        <rFont val="ＭＳ 明朝"/>
        <family val="1"/>
        <charset val="128"/>
      </rPr>
      <t>平成</t>
    </r>
    <r>
      <rPr>
        <sz val="11"/>
        <rFont val="Century"/>
        <family val="1"/>
      </rPr>
      <t>28</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14"/>
  </si>
  <si>
    <r>
      <rPr>
        <sz val="11"/>
        <rFont val="ＭＳ 明朝"/>
        <family val="1"/>
        <charset val="128"/>
      </rPr>
      <t>酒田市穂積字尻地</t>
    </r>
    <r>
      <rPr>
        <sz val="11"/>
        <rFont val="Century"/>
        <family val="1"/>
      </rPr>
      <t xml:space="preserve">233
</t>
    </r>
    <r>
      <rPr>
        <sz val="11"/>
        <rFont val="ＭＳ 明朝"/>
        <family val="1"/>
        <charset val="128"/>
      </rPr>
      <t>　　大　場　　　曻</t>
    </r>
    <phoneticPr fontId="14"/>
  </si>
  <si>
    <r>
      <rPr>
        <sz val="11"/>
        <rFont val="ＭＳ 明朝"/>
        <family val="1"/>
        <charset val="128"/>
      </rPr>
      <t>鶴岡市伊勢横内字堀場</t>
    </r>
    <r>
      <rPr>
        <sz val="11"/>
        <rFont val="Century"/>
        <family val="1"/>
      </rPr>
      <t xml:space="preserve">1-6
</t>
    </r>
    <r>
      <rPr>
        <sz val="11"/>
        <rFont val="ＭＳ 明朝"/>
        <family val="1"/>
        <charset val="128"/>
      </rPr>
      <t>　　阿　部　信　矢</t>
    </r>
    <rPh sb="3" eb="5">
      <t>イセ</t>
    </rPh>
    <rPh sb="5" eb="7">
      <t>ヨコウチ</t>
    </rPh>
    <rPh sb="7" eb="8">
      <t>アザ</t>
    </rPh>
    <rPh sb="8" eb="10">
      <t>ホリバ</t>
    </rPh>
    <rPh sb="16" eb="17">
      <t>ア</t>
    </rPh>
    <rPh sb="18" eb="19">
      <t>ブ</t>
    </rPh>
    <rPh sb="20" eb="21">
      <t>ノブ</t>
    </rPh>
    <rPh sb="22" eb="23">
      <t>ヤ</t>
    </rPh>
    <phoneticPr fontId="14"/>
  </si>
  <si>
    <r>
      <rPr>
        <sz val="11"/>
        <rFont val="ＭＳ 明朝"/>
        <family val="1"/>
        <charset val="128"/>
      </rPr>
      <t>影山　一夫</t>
    </r>
    <rPh sb="0" eb="2">
      <t>カゲヤマ</t>
    </rPh>
    <rPh sb="3" eb="5">
      <t>カズオ</t>
    </rPh>
    <phoneticPr fontId="14"/>
  </si>
  <si>
    <r>
      <rPr>
        <sz val="11"/>
        <rFont val="ＭＳ 明朝"/>
        <family val="1"/>
        <charset val="128"/>
      </rPr>
      <t>平成</t>
    </r>
    <r>
      <rPr>
        <sz val="11"/>
        <rFont val="Century"/>
        <family val="1"/>
      </rPr>
      <t>28</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14"/>
  </si>
  <si>
    <t>―</t>
    <phoneticPr fontId="4"/>
  </si>
  <si>
    <r>
      <rPr>
        <sz val="12"/>
        <rFont val="ＭＳ 明朝"/>
        <family val="1"/>
        <charset val="128"/>
      </rPr>
      <t>平成</t>
    </r>
    <r>
      <rPr>
        <sz val="12"/>
        <rFont val="Century"/>
        <family val="1"/>
      </rPr>
      <t>28</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t>
    </r>
    <phoneticPr fontId="14"/>
  </si>
  <si>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phoneticPr fontId="4"/>
  </si>
  <si>
    <r>
      <rPr>
        <sz val="11"/>
        <rFont val="ＭＳ 明朝"/>
        <family val="1"/>
        <charset val="128"/>
      </rPr>
      <t>共済金支払実績</t>
    </r>
    <phoneticPr fontId="4"/>
  </si>
  <si>
    <r>
      <rPr>
        <sz val="11"/>
        <rFont val="ＭＳ 明朝"/>
        <family val="1"/>
        <charset val="128"/>
      </rPr>
      <t>積立ぷらす引受実績</t>
    </r>
    <phoneticPr fontId="4"/>
  </si>
  <si>
    <r>
      <rPr>
        <sz val="11"/>
        <rFont val="ＭＳ 明朝"/>
        <family val="1"/>
        <charset val="128"/>
      </rPr>
      <t>・</t>
    </r>
    <phoneticPr fontId="14"/>
  </si>
  <si>
    <r>
      <rPr>
        <sz val="11"/>
        <rFont val="ＭＳ 明朝"/>
        <family val="1"/>
        <charset val="128"/>
      </rPr>
      <t>さけ人工ふ化の調査研究</t>
    </r>
  </si>
  <si>
    <r>
      <rPr>
        <sz val="11"/>
        <rFont val="ＭＳ 明朝"/>
        <family val="1"/>
        <charset val="128"/>
      </rPr>
      <t>技術の改善、施設・設備拡充指導</t>
    </r>
    <phoneticPr fontId="4"/>
  </si>
  <si>
    <r>
      <rPr>
        <sz val="11"/>
        <rFont val="ＭＳ 明朝"/>
        <family val="1"/>
        <charset val="128"/>
      </rPr>
      <t>賛助会員</t>
    </r>
    <r>
      <rPr>
        <sz val="11"/>
        <rFont val="Century"/>
        <family val="1"/>
      </rPr>
      <t xml:space="preserve">  </t>
    </r>
    <phoneticPr fontId="4"/>
  </si>
  <si>
    <r>
      <rPr>
        <sz val="11"/>
        <rFont val="ＭＳ 明朝"/>
        <family val="1"/>
        <charset val="128"/>
      </rPr>
      <t>組合の運営指導等</t>
    </r>
  </si>
  <si>
    <r>
      <rPr>
        <sz val="11"/>
        <rFont val="ＭＳ 明朝"/>
        <family val="1"/>
        <charset val="128"/>
      </rPr>
      <t>・</t>
    </r>
  </si>
  <si>
    <r>
      <rPr>
        <sz val="11"/>
        <color theme="1"/>
        <rFont val="ＭＳ 明朝"/>
        <family val="1"/>
        <charset val="128"/>
      </rPr>
      <t>その他目的達成に必要な事業</t>
    </r>
  </si>
  <si>
    <r>
      <rPr>
        <sz val="11"/>
        <rFont val="ＭＳ 明朝"/>
        <family val="1"/>
        <charset val="128"/>
      </rPr>
      <t>※　漁協総貸出　</t>
    </r>
    <r>
      <rPr>
        <sz val="11"/>
        <rFont val="Century"/>
        <family val="1"/>
      </rPr>
      <t>711</t>
    </r>
    <r>
      <rPr>
        <sz val="11"/>
        <rFont val="ＭＳ 明朝"/>
        <family val="1"/>
        <charset val="128"/>
      </rPr>
      <t>百万円　差額</t>
    </r>
    <r>
      <rPr>
        <sz val="11"/>
        <rFont val="Century"/>
        <family val="1"/>
      </rPr>
      <t>31</t>
    </r>
    <r>
      <rPr>
        <sz val="11"/>
        <rFont val="ＭＳ 明朝"/>
        <family val="1"/>
        <charset val="128"/>
      </rPr>
      <t>百万円は、貯担貸付及び当貸貸付です。</t>
    </r>
    <phoneticPr fontId="14"/>
  </si>
  <si>
    <r>
      <rPr>
        <sz val="12"/>
        <rFont val="ＭＳ 明朝"/>
        <family val="1"/>
        <charset val="128"/>
      </rPr>
      <t>平成</t>
    </r>
    <r>
      <rPr>
        <sz val="12"/>
        <rFont val="Century"/>
        <family val="1"/>
      </rPr>
      <t>28</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phoneticPr fontId="14"/>
  </si>
  <si>
    <r>
      <rPr>
        <sz val="12"/>
        <rFont val="ＭＳ 明朝"/>
        <family val="1"/>
        <charset val="128"/>
      </rPr>
      <t>平成</t>
    </r>
    <r>
      <rPr>
        <sz val="12"/>
        <rFont val="Century"/>
        <family val="1"/>
      </rPr>
      <t>28</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phoneticPr fontId="14"/>
  </si>
  <si>
    <r>
      <rPr>
        <sz val="11"/>
        <color theme="1"/>
        <rFont val="ＭＳ 明朝"/>
        <family val="1"/>
        <charset val="128"/>
      </rPr>
      <t>平成</t>
    </r>
    <r>
      <rPr>
        <sz val="11"/>
        <color theme="1"/>
        <rFont val="Century"/>
        <family val="1"/>
      </rPr>
      <t>24</t>
    </r>
    <r>
      <rPr>
        <sz val="11"/>
        <color theme="1"/>
        <rFont val="ＭＳ 明朝"/>
        <family val="1"/>
        <charset val="128"/>
      </rPr>
      <t>年度</t>
    </r>
    <phoneticPr fontId="4"/>
  </si>
  <si>
    <t>H24</t>
  </si>
  <si>
    <t>H24</t>
    <phoneticPr fontId="4"/>
  </si>
  <si>
    <r>
      <rPr>
        <sz val="11"/>
        <color theme="1"/>
        <rFont val="ＭＳ 明朝"/>
        <family val="1"/>
        <charset val="128"/>
      </rPr>
      <t>　漁港は漁業の本拠地として整備されているため、漁船以外の船舶が利用する場合には、</t>
    </r>
    <phoneticPr fontId="4"/>
  </si>
  <si>
    <r>
      <rPr>
        <sz val="11"/>
        <color theme="1"/>
        <rFont val="ＭＳ 明朝"/>
        <family val="1"/>
        <charset val="128"/>
      </rPr>
      <t>平成</t>
    </r>
    <r>
      <rPr>
        <sz val="11"/>
        <color theme="1"/>
        <rFont val="Century"/>
        <family val="1"/>
      </rPr>
      <t>25</t>
    </r>
    <r>
      <rPr>
        <sz val="11"/>
        <color theme="1"/>
        <rFont val="ＭＳ 明朝"/>
        <family val="1"/>
        <charset val="128"/>
      </rPr>
      <t>年度</t>
    </r>
  </si>
  <si>
    <r>
      <rPr>
        <sz val="11"/>
        <color theme="1"/>
        <rFont val="ＭＳ 明朝"/>
        <family val="1"/>
        <charset val="128"/>
      </rPr>
      <t>平成</t>
    </r>
    <r>
      <rPr>
        <sz val="11"/>
        <color theme="1"/>
        <rFont val="Century"/>
        <family val="1"/>
      </rPr>
      <t>26</t>
    </r>
    <r>
      <rPr>
        <sz val="11"/>
        <color theme="1"/>
        <rFont val="ＭＳ 明朝"/>
        <family val="1"/>
        <charset val="128"/>
      </rPr>
      <t>年度</t>
    </r>
  </si>
  <si>
    <r>
      <rPr>
        <sz val="11"/>
        <color theme="1"/>
        <rFont val="ＭＳ 明朝"/>
        <family val="1"/>
        <charset val="128"/>
      </rPr>
      <t>平成</t>
    </r>
    <r>
      <rPr>
        <sz val="11"/>
        <color theme="1"/>
        <rFont val="Century"/>
        <family val="1"/>
      </rPr>
      <t>27</t>
    </r>
    <r>
      <rPr>
        <sz val="11"/>
        <color theme="1"/>
        <rFont val="ＭＳ 明朝"/>
        <family val="1"/>
        <charset val="128"/>
      </rPr>
      <t>年度</t>
    </r>
  </si>
  <si>
    <r>
      <rPr>
        <sz val="11"/>
        <color theme="1"/>
        <rFont val="ＭＳ 明朝"/>
        <family val="1"/>
        <charset val="128"/>
      </rPr>
      <t>　漁港管理者は漁港施設を占用等する場合には漁港管理条例、漁港区域内の公共空地を占用等する場合には漁港漁場整備法、</t>
    </r>
    <phoneticPr fontId="4"/>
  </si>
  <si>
    <r>
      <rPr>
        <sz val="11"/>
        <color theme="1"/>
        <rFont val="ＭＳ 明朝"/>
        <family val="1"/>
        <charset val="128"/>
      </rPr>
      <t>海　　岸　　法</t>
    </r>
    <phoneticPr fontId="4"/>
  </si>
  <si>
    <r>
      <rPr>
        <sz val="11"/>
        <color theme="1"/>
        <rFont val="ＭＳ 明朝"/>
        <family val="1"/>
        <charset val="128"/>
      </rPr>
      <t>　飛　島　漁　港　</t>
    </r>
    <phoneticPr fontId="4"/>
  </si>
  <si>
    <r>
      <rPr>
        <sz val="11"/>
        <color theme="1"/>
        <rFont val="ＭＳ 明朝"/>
        <family val="1"/>
        <charset val="128"/>
      </rPr>
      <t>由　良　漁　港</t>
    </r>
    <phoneticPr fontId="4"/>
  </si>
  <si>
    <r>
      <rPr>
        <sz val="11"/>
        <color theme="1"/>
        <rFont val="ＭＳ 明朝"/>
        <family val="1"/>
        <charset val="128"/>
      </rPr>
      <t>堅</t>
    </r>
    <r>
      <rPr>
        <sz val="11"/>
        <color theme="1"/>
        <rFont val="Century"/>
        <family val="1"/>
      </rPr>
      <t xml:space="preserve"> </t>
    </r>
    <r>
      <rPr>
        <sz val="11"/>
        <color theme="1"/>
        <rFont val="ＭＳ 明朝"/>
        <family val="1"/>
        <charset val="128"/>
      </rPr>
      <t>苔</t>
    </r>
    <r>
      <rPr>
        <sz val="11"/>
        <color theme="1"/>
        <rFont val="Century"/>
        <family val="1"/>
      </rPr>
      <t xml:space="preserve"> </t>
    </r>
    <r>
      <rPr>
        <sz val="11"/>
        <color theme="1"/>
        <rFont val="ＭＳ 明朝"/>
        <family val="1"/>
        <charset val="128"/>
      </rPr>
      <t>沢</t>
    </r>
    <r>
      <rPr>
        <sz val="11"/>
        <color theme="1"/>
        <rFont val="Century"/>
        <family val="1"/>
      </rPr>
      <t xml:space="preserve"> </t>
    </r>
    <r>
      <rPr>
        <sz val="11"/>
        <color theme="1"/>
        <rFont val="ＭＳ 明朝"/>
        <family val="1"/>
        <charset val="128"/>
      </rPr>
      <t>漁</t>
    </r>
    <r>
      <rPr>
        <sz val="11"/>
        <color theme="1"/>
        <rFont val="Century"/>
        <family val="1"/>
      </rPr>
      <t xml:space="preserve"> </t>
    </r>
    <r>
      <rPr>
        <sz val="11"/>
        <color theme="1"/>
        <rFont val="ＭＳ 明朝"/>
        <family val="1"/>
        <charset val="128"/>
      </rPr>
      <t>港</t>
    </r>
    <phoneticPr fontId="4"/>
  </si>
  <si>
    <r>
      <rPr>
        <sz val="11"/>
        <color theme="1"/>
        <rFont val="ＭＳ 明朝"/>
        <family val="1"/>
        <charset val="128"/>
      </rPr>
      <t>吹　浦　漁　港</t>
    </r>
    <phoneticPr fontId="4"/>
  </si>
  <si>
    <r>
      <rPr>
        <sz val="11"/>
        <color theme="1"/>
        <rFont val="ＭＳ 明朝"/>
        <family val="1"/>
        <charset val="128"/>
      </rPr>
      <t>小</t>
    </r>
    <r>
      <rPr>
        <sz val="11"/>
        <color theme="1"/>
        <rFont val="Century"/>
        <family val="1"/>
      </rPr>
      <t xml:space="preserve"> </t>
    </r>
    <r>
      <rPr>
        <sz val="11"/>
        <color theme="1"/>
        <rFont val="ＭＳ 明朝"/>
        <family val="1"/>
        <charset val="128"/>
      </rPr>
      <t>波</t>
    </r>
    <r>
      <rPr>
        <sz val="11"/>
        <color theme="1"/>
        <rFont val="Century"/>
        <family val="1"/>
      </rPr>
      <t xml:space="preserve"> </t>
    </r>
    <r>
      <rPr>
        <sz val="11"/>
        <color theme="1"/>
        <rFont val="ＭＳ 明朝"/>
        <family val="1"/>
        <charset val="128"/>
      </rPr>
      <t>渡</t>
    </r>
    <r>
      <rPr>
        <sz val="11"/>
        <color theme="1"/>
        <rFont val="Century"/>
        <family val="1"/>
      </rPr>
      <t xml:space="preserve"> </t>
    </r>
    <r>
      <rPr>
        <sz val="11"/>
        <color theme="1"/>
        <rFont val="ＭＳ 明朝"/>
        <family val="1"/>
        <charset val="128"/>
      </rPr>
      <t>漁</t>
    </r>
    <r>
      <rPr>
        <sz val="11"/>
        <color theme="1"/>
        <rFont val="Century"/>
        <family val="1"/>
      </rPr>
      <t xml:space="preserve"> </t>
    </r>
    <r>
      <rPr>
        <sz val="11"/>
        <color theme="1"/>
        <rFont val="ＭＳ 明朝"/>
        <family val="1"/>
        <charset val="128"/>
      </rPr>
      <t>港</t>
    </r>
    <phoneticPr fontId="4"/>
  </si>
  <si>
    <r>
      <rPr>
        <sz val="11"/>
        <color theme="1"/>
        <rFont val="ＭＳ 明朝"/>
        <family val="1"/>
        <charset val="128"/>
      </rPr>
      <t>米　子　漁　港</t>
    </r>
    <phoneticPr fontId="4"/>
  </si>
  <si>
    <r>
      <rPr>
        <sz val="11"/>
        <color theme="1"/>
        <rFont val="ＭＳ 明朝"/>
        <family val="1"/>
        <charset val="128"/>
      </rPr>
      <t>堅　苔　沢　漁　港</t>
    </r>
    <phoneticPr fontId="4"/>
  </si>
  <si>
    <r>
      <rPr>
        <sz val="11"/>
        <color theme="1"/>
        <rFont val="ＭＳ 明朝"/>
        <family val="1"/>
        <charset val="128"/>
      </rPr>
      <t>漁　港　の　種　類</t>
    </r>
    <phoneticPr fontId="4"/>
  </si>
  <si>
    <r>
      <rPr>
        <sz val="11"/>
        <color theme="1"/>
        <rFont val="ＭＳ 明朝"/>
        <family val="1"/>
        <charset val="128"/>
      </rPr>
      <t>指　定　年　月　日</t>
    </r>
    <phoneticPr fontId="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</si>
  <si>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</si>
  <si>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</si>
  <si>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4"/>
  </si>
  <si>
    <r>
      <t xml:space="preserve"> </t>
    </r>
    <r>
      <rPr>
        <sz val="11"/>
        <rFont val="ＭＳ 明朝"/>
        <family val="1"/>
        <charset val="128"/>
      </rPr>
      <t>漁業種</t>
    </r>
    <r>
      <rPr>
        <sz val="11"/>
        <rFont val="Century"/>
        <family val="1"/>
      </rPr>
      <t xml:space="preserve">                                </t>
    </r>
    <r>
      <rPr>
        <sz val="11"/>
        <rFont val="ＭＳ 明朝"/>
        <family val="1"/>
        <charset val="128"/>
      </rPr>
      <t>月</t>
    </r>
    <phoneticPr fontId="14"/>
  </si>
  <si>
    <r>
      <rPr>
        <sz val="11"/>
        <rFont val="ＭＳ 明朝"/>
        <family val="1"/>
        <charset val="128"/>
      </rPr>
      <t>漁業種</t>
    </r>
    <r>
      <rPr>
        <sz val="11"/>
        <rFont val="Century"/>
        <family val="1"/>
      </rPr>
      <t xml:space="preserve">                               </t>
    </r>
    <r>
      <rPr>
        <sz val="11"/>
        <rFont val="ＭＳ 明朝"/>
        <family val="1"/>
        <charset val="128"/>
      </rPr>
      <t>月</t>
    </r>
    <phoneticPr fontId="14"/>
  </si>
  <si>
    <t>　    　　魚種
河川名</t>
    <phoneticPr fontId="4"/>
  </si>
  <si>
    <t>　　   　　魚種
河川名</t>
    <phoneticPr fontId="4"/>
  </si>
  <si>
    <r>
      <t>6. 1</t>
    </r>
    <r>
      <rPr>
        <sz val="11"/>
        <color rgb="FF000000"/>
        <rFont val="ＭＳ 明朝"/>
        <family val="1"/>
        <charset val="128"/>
      </rPr>
      <t>～</t>
    </r>
    <r>
      <rPr>
        <sz val="11"/>
        <color rgb="FF000000"/>
        <rFont val="Century"/>
        <family val="1"/>
      </rPr>
      <t>10.31</t>
    </r>
    <phoneticPr fontId="4"/>
  </si>
  <si>
    <t>室長補佐</t>
    <rPh sb="0" eb="2">
      <t>シツチョウ</t>
    </rPh>
    <rPh sb="2" eb="4">
      <t>ホサ</t>
    </rPh>
    <phoneticPr fontId="14"/>
  </si>
  <si>
    <r>
      <rPr>
        <sz val="11"/>
        <rFont val="ＭＳ 明朝"/>
        <family val="1"/>
        <charset val="128"/>
      </rPr>
      <t>２</t>
    </r>
    <r>
      <rPr>
        <sz val="11"/>
        <rFont val="Century"/>
        <family val="1"/>
      </rPr>
      <t xml:space="preserve">  </t>
    </r>
    <r>
      <rPr>
        <sz val="11"/>
        <rFont val="ＭＳ 明朝"/>
        <family val="1"/>
        <charset val="128"/>
      </rPr>
      <t>水産行政・研究組織機構</t>
    </r>
    <phoneticPr fontId="14"/>
  </si>
  <si>
    <r>
      <rPr>
        <sz val="11"/>
        <rFont val="ＭＳ 明朝"/>
        <family val="1"/>
        <charset val="128"/>
      </rPr>
      <t>県庁農林水産部</t>
    </r>
  </si>
  <si>
    <r>
      <rPr>
        <sz val="11"/>
        <rFont val="ＭＳ 明朝"/>
        <family val="1"/>
        <charset val="128"/>
      </rPr>
      <t>農政企画課</t>
    </r>
  </si>
  <si>
    <r>
      <rPr>
        <sz val="11"/>
        <rFont val="ＭＳ 明朝"/>
        <family val="1"/>
        <charset val="128"/>
      </rPr>
      <t>農業経営・担い手支援室長</t>
    </r>
    <rPh sb="0" eb="2">
      <t>ノウギョウ</t>
    </rPh>
    <rPh sb="2" eb="4">
      <t>ケイエイ</t>
    </rPh>
    <rPh sb="5" eb="6">
      <t>ニナ</t>
    </rPh>
    <rPh sb="7" eb="8">
      <t>テ</t>
    </rPh>
    <rPh sb="8" eb="10">
      <t>シエン</t>
    </rPh>
    <rPh sb="10" eb="12">
      <t>シツチョウ</t>
    </rPh>
    <phoneticPr fontId="14"/>
  </si>
  <si>
    <r>
      <rPr>
        <sz val="11"/>
        <rFont val="ＭＳ 明朝"/>
        <family val="1"/>
        <charset val="128"/>
      </rPr>
      <t>金融担当</t>
    </r>
    <phoneticPr fontId="14"/>
  </si>
  <si>
    <r>
      <rPr>
        <sz val="11"/>
        <rFont val="ＭＳ 明朝"/>
        <family val="1"/>
        <charset val="128"/>
      </rPr>
      <t>利子補給､改善資金､漁業信用基金協会の指導</t>
    </r>
  </si>
  <si>
    <r>
      <rPr>
        <sz val="11"/>
        <rFont val="ＭＳ 明朝"/>
        <family val="1"/>
        <charset val="128"/>
      </rPr>
      <t>･農業経営・担い手支援室</t>
    </r>
    <rPh sb="1" eb="3">
      <t>ノウギョウ</t>
    </rPh>
    <rPh sb="3" eb="5">
      <t>ケイエイ</t>
    </rPh>
    <rPh sb="6" eb="7">
      <t>ニナ</t>
    </rPh>
    <rPh sb="8" eb="9">
      <t>テ</t>
    </rPh>
    <rPh sb="9" eb="11">
      <t>シエン</t>
    </rPh>
    <rPh sb="11" eb="12">
      <t>シツ</t>
    </rPh>
    <phoneticPr fontId="14"/>
  </si>
  <si>
    <r>
      <rPr>
        <sz val="11"/>
        <rFont val="ＭＳ 明朝"/>
        <family val="1"/>
        <charset val="128"/>
      </rPr>
      <t>･団体検査指導室</t>
    </r>
  </si>
  <si>
    <r>
      <rPr>
        <sz val="11"/>
        <rFont val="ＭＳ 明朝"/>
        <family val="1"/>
        <charset val="128"/>
      </rPr>
      <t>団体検査担当</t>
    </r>
  </si>
  <si>
    <r>
      <rPr>
        <sz val="11"/>
        <rFont val="ＭＳ 明朝"/>
        <family val="1"/>
        <charset val="128"/>
      </rPr>
      <t>山形県漁協の常例検査</t>
    </r>
  </si>
  <si>
    <r>
      <rPr>
        <sz val="11"/>
        <rFont val="ＭＳ 明朝"/>
        <family val="1"/>
        <charset val="128"/>
      </rPr>
      <t>室長補佐</t>
    </r>
  </si>
  <si>
    <r>
      <rPr>
        <sz val="11"/>
        <rFont val="ＭＳ 明朝"/>
        <family val="1"/>
        <charset val="128"/>
      </rPr>
      <t>水産振興課</t>
    </r>
    <rPh sb="0" eb="2">
      <t>スイサン</t>
    </rPh>
    <rPh sb="2" eb="5">
      <t>シンコウカ</t>
    </rPh>
    <phoneticPr fontId="14"/>
  </si>
  <si>
    <r>
      <rPr>
        <sz val="11"/>
        <rFont val="ＭＳ 明朝"/>
        <family val="1"/>
        <charset val="128"/>
      </rPr>
      <t>水産振興課長</t>
    </r>
    <rPh sb="0" eb="2">
      <t>スイサン</t>
    </rPh>
    <rPh sb="2" eb="4">
      <t>シンコウ</t>
    </rPh>
    <rPh sb="4" eb="6">
      <t>カチョウ</t>
    </rPh>
    <phoneticPr fontId="14"/>
  </si>
  <si>
    <r>
      <rPr>
        <sz val="11"/>
        <rFont val="ＭＳ 明朝"/>
        <family val="1"/>
        <charset val="128"/>
      </rPr>
      <t>漁業調整､水産団体の許認可</t>
    </r>
    <phoneticPr fontId="4"/>
  </si>
  <si>
    <r>
      <rPr>
        <sz val="11"/>
        <rFont val="ＭＳ 明朝"/>
        <family val="1"/>
        <charset val="128"/>
      </rPr>
      <t>沿岸漁業振興対策</t>
    </r>
  </si>
  <si>
    <r>
      <rPr>
        <sz val="11"/>
        <rFont val="ＭＳ 明朝"/>
        <family val="1"/>
        <charset val="128"/>
      </rPr>
      <t>課長補佐</t>
    </r>
    <rPh sb="0" eb="2">
      <t>カチョウ</t>
    </rPh>
    <rPh sb="2" eb="4">
      <t>ホサ</t>
    </rPh>
    <phoneticPr fontId="14"/>
  </si>
  <si>
    <r>
      <rPr>
        <sz val="11"/>
        <rFont val="ＭＳ 明朝"/>
        <family val="1"/>
        <charset val="128"/>
      </rPr>
      <t>内水面漁業振興対策､さけ･ます増殖対策</t>
    </r>
  </si>
  <si>
    <r>
      <rPr>
        <sz val="11"/>
        <rFont val="ＭＳ 明朝"/>
        <family val="1"/>
        <charset val="128"/>
      </rPr>
      <t>魚類防疫対策</t>
    </r>
  </si>
  <si>
    <r>
      <rPr>
        <sz val="11"/>
        <rFont val="ＭＳ 明朝"/>
        <family val="1"/>
        <charset val="128"/>
      </rPr>
      <t>漁業共済組合の指導</t>
    </r>
    <rPh sb="0" eb="2">
      <t>ギョギョウ</t>
    </rPh>
    <rPh sb="2" eb="4">
      <t>キョウサイ</t>
    </rPh>
    <rPh sb="4" eb="6">
      <t>クミアイ</t>
    </rPh>
    <rPh sb="7" eb="9">
      <t>シドウ</t>
    </rPh>
    <phoneticPr fontId="14"/>
  </si>
  <si>
    <r>
      <rPr>
        <sz val="11"/>
        <rFont val="ＭＳ 明朝"/>
        <family val="1"/>
        <charset val="128"/>
      </rPr>
      <t>漁港･漁場･海岸の整備管理</t>
    </r>
    <phoneticPr fontId="14"/>
  </si>
  <si>
    <r>
      <rPr>
        <sz val="11"/>
        <rFont val="ＭＳ 明朝"/>
        <family val="1"/>
        <charset val="128"/>
      </rPr>
      <t>庄内総合支庁産業経済部</t>
    </r>
    <rPh sb="6" eb="8">
      <t>サンギョウ</t>
    </rPh>
    <rPh sb="8" eb="10">
      <t>ケイザイ</t>
    </rPh>
    <rPh sb="10" eb="11">
      <t>ブ</t>
    </rPh>
    <phoneticPr fontId="14"/>
  </si>
  <si>
    <r>
      <rPr>
        <sz val="11"/>
        <rFont val="ＭＳ 明朝"/>
        <family val="1"/>
        <charset val="128"/>
      </rPr>
      <t>人事､予算､決算､財産､物品</t>
    </r>
    <phoneticPr fontId="14"/>
  </si>
  <si>
    <r>
      <rPr>
        <sz val="11"/>
        <rFont val="ＭＳ 明朝"/>
        <family val="1"/>
        <charset val="128"/>
      </rPr>
      <t>水産業協同組合･団体指導､水産金融､常例検査､漁港施設･漁港海岸施設の管理､国有海浜地処理</t>
    </r>
  </si>
  <si>
    <r>
      <rPr>
        <sz val="11"/>
        <rFont val="ＭＳ 明朝"/>
        <family val="1"/>
        <charset val="128"/>
      </rPr>
      <t>振興普及担当</t>
    </r>
  </si>
  <si>
    <r>
      <rPr>
        <sz val="11"/>
        <rFont val="ＭＳ 明朝"/>
        <family val="1"/>
        <charset val="128"/>
      </rPr>
      <t>水産振興策実施､水産業技術普及指導､漁業生産担い手育成､栽培漁業推進指導､流通･魚価対策</t>
    </r>
    <phoneticPr fontId="14"/>
  </si>
  <si>
    <r>
      <rPr>
        <sz val="11"/>
        <rFont val="ＭＳ 明朝"/>
        <family val="1"/>
        <charset val="128"/>
      </rPr>
      <t>漁港整備主幹</t>
    </r>
    <rPh sb="0" eb="2">
      <t>ギョコウ</t>
    </rPh>
    <rPh sb="2" eb="4">
      <t>セイビ</t>
    </rPh>
    <rPh sb="4" eb="6">
      <t>シュカン</t>
    </rPh>
    <phoneticPr fontId="14"/>
  </si>
  <si>
    <r>
      <rPr>
        <sz val="11"/>
        <rFont val="ＭＳ 明朝"/>
        <family val="1"/>
        <charset val="128"/>
      </rPr>
      <t>都市漁村交流、全国豊かな海づくり大会事業推進</t>
    </r>
    <rPh sb="7" eb="9">
      <t>ゼンコク</t>
    </rPh>
    <rPh sb="9" eb="10">
      <t>ユタ</t>
    </rPh>
    <rPh sb="12" eb="13">
      <t>ウミ</t>
    </rPh>
    <rPh sb="16" eb="18">
      <t>タイカイ</t>
    </rPh>
    <rPh sb="18" eb="20">
      <t>ジギョウ</t>
    </rPh>
    <rPh sb="20" eb="22">
      <t>スイシン</t>
    </rPh>
    <phoneticPr fontId="14"/>
  </si>
  <si>
    <r>
      <rPr>
        <sz val="11"/>
        <rFont val="ＭＳ 明朝"/>
        <family val="1"/>
        <charset val="128"/>
      </rPr>
      <t>漁港整備担当</t>
    </r>
  </si>
  <si>
    <r>
      <rPr>
        <sz val="11"/>
        <rFont val="ＭＳ 明朝"/>
        <family val="1"/>
        <charset val="128"/>
      </rPr>
      <t>漁業調整担当</t>
    </r>
  </si>
  <si>
    <r>
      <rPr>
        <sz val="11"/>
        <rFont val="ＭＳ 明朝"/>
        <family val="1"/>
        <charset val="128"/>
      </rPr>
      <t>漁業調整､海面漁業許可､漁業取締､漁船登録､遊漁対策､資源管理､漁場環境保全</t>
    </r>
  </si>
  <si>
    <r>
      <rPr>
        <sz val="11"/>
        <rFont val="ＭＳ 明朝"/>
        <family val="1"/>
        <charset val="128"/>
      </rPr>
      <t>漁業指導監督通信､漁業無線通信､海上気象に関する通信</t>
    </r>
  </si>
  <si>
    <r>
      <rPr>
        <sz val="11"/>
        <rFont val="ＭＳ 明朝"/>
        <family val="1"/>
        <charset val="128"/>
      </rPr>
      <t>総務企画担当</t>
    </r>
    <rPh sb="0" eb="2">
      <t>ソウム</t>
    </rPh>
    <rPh sb="2" eb="4">
      <t>キカク</t>
    </rPh>
    <rPh sb="4" eb="6">
      <t>タントウ</t>
    </rPh>
    <phoneticPr fontId="4"/>
  </si>
  <si>
    <r>
      <rPr>
        <sz val="11"/>
        <rFont val="ＭＳ 明朝"/>
        <family val="1"/>
        <charset val="128"/>
      </rPr>
      <t>人事、予算、決算、実行委員会、実施本部、宿泊・輸送業務、歓迎レセプション、大会広報</t>
    </r>
    <rPh sb="0" eb="2">
      <t>ジンジ</t>
    </rPh>
    <rPh sb="3" eb="5">
      <t>ヨサン</t>
    </rPh>
    <rPh sb="6" eb="8">
      <t>ケッサン</t>
    </rPh>
    <rPh sb="9" eb="11">
      <t>ジッコウ</t>
    </rPh>
    <rPh sb="11" eb="14">
      <t>イインカイ</t>
    </rPh>
    <rPh sb="15" eb="17">
      <t>ジッシ</t>
    </rPh>
    <rPh sb="17" eb="19">
      <t>ホンブ</t>
    </rPh>
    <rPh sb="20" eb="22">
      <t>シュクハク</t>
    </rPh>
    <rPh sb="23" eb="25">
      <t>ユソウ</t>
    </rPh>
    <rPh sb="25" eb="27">
      <t>ギョウム</t>
    </rPh>
    <rPh sb="28" eb="30">
      <t>カンゲイ</t>
    </rPh>
    <rPh sb="37" eb="39">
      <t>タイカイ</t>
    </rPh>
    <rPh sb="39" eb="41">
      <t>コウホウ</t>
    </rPh>
    <phoneticPr fontId="4"/>
  </si>
  <si>
    <r>
      <rPr>
        <sz val="11"/>
        <rFont val="ＭＳ 明朝"/>
        <family val="1"/>
        <charset val="128"/>
      </rPr>
      <t>式典担当</t>
    </r>
    <rPh sb="0" eb="2">
      <t>シキテン</t>
    </rPh>
    <rPh sb="2" eb="4">
      <t>タントウ</t>
    </rPh>
    <phoneticPr fontId="4"/>
  </si>
  <si>
    <r>
      <rPr>
        <sz val="11"/>
        <rFont val="ＭＳ 明朝"/>
        <family val="1"/>
        <charset val="128"/>
      </rPr>
      <t>式典行事、豊かな海づくり子ども会議、作文・絵画・習字コンクール、記念行事</t>
    </r>
    <rPh sb="0" eb="2">
      <t>シキテン</t>
    </rPh>
    <rPh sb="2" eb="4">
      <t>ギョウジ</t>
    </rPh>
    <rPh sb="5" eb="6">
      <t>ユタ</t>
    </rPh>
    <rPh sb="8" eb="9">
      <t>ウミ</t>
    </rPh>
    <rPh sb="12" eb="13">
      <t>コ</t>
    </rPh>
    <rPh sb="15" eb="17">
      <t>カイギ</t>
    </rPh>
    <rPh sb="18" eb="20">
      <t>サクブン</t>
    </rPh>
    <rPh sb="21" eb="23">
      <t>カイガ</t>
    </rPh>
    <rPh sb="24" eb="26">
      <t>シュウジ</t>
    </rPh>
    <rPh sb="32" eb="34">
      <t>キネン</t>
    </rPh>
    <rPh sb="34" eb="36">
      <t>ギョウジ</t>
    </rPh>
    <phoneticPr fontId="4"/>
  </si>
  <si>
    <r>
      <rPr>
        <sz val="11"/>
        <rFont val="ＭＳ 明朝"/>
        <family val="1"/>
        <charset val="128"/>
      </rPr>
      <t>海上歓迎・放流担当</t>
    </r>
    <rPh sb="0" eb="2">
      <t>カイジョウ</t>
    </rPh>
    <rPh sb="2" eb="4">
      <t>カンゲイ</t>
    </rPh>
    <rPh sb="5" eb="7">
      <t>ホウリュウ</t>
    </rPh>
    <rPh sb="7" eb="9">
      <t>タントウ</t>
    </rPh>
    <phoneticPr fontId="4"/>
  </si>
  <si>
    <r>
      <rPr>
        <sz val="11"/>
        <rFont val="ＭＳ 明朝"/>
        <family val="1"/>
        <charset val="128"/>
      </rPr>
      <t>海上歓迎・放流行事、放流魚及びお手渡し魚、大会記念リレー放流</t>
    </r>
    <rPh sb="0" eb="2">
      <t>カイジョウ</t>
    </rPh>
    <rPh sb="2" eb="4">
      <t>カンゲイ</t>
    </rPh>
    <rPh sb="5" eb="7">
      <t>ホウリュウ</t>
    </rPh>
    <rPh sb="7" eb="9">
      <t>ギョウジ</t>
    </rPh>
    <rPh sb="10" eb="13">
      <t>ホウリュウギョ</t>
    </rPh>
    <rPh sb="13" eb="14">
      <t>オヨ</t>
    </rPh>
    <rPh sb="16" eb="17">
      <t>テ</t>
    </rPh>
    <rPh sb="17" eb="18">
      <t>ワタ</t>
    </rPh>
    <rPh sb="19" eb="20">
      <t>サカナ</t>
    </rPh>
    <rPh sb="21" eb="23">
      <t>タイカイ</t>
    </rPh>
    <rPh sb="23" eb="25">
      <t>キネン</t>
    </rPh>
    <rPh sb="28" eb="30">
      <t>ホウリュウ</t>
    </rPh>
    <phoneticPr fontId="4"/>
  </si>
  <si>
    <r>
      <rPr>
        <sz val="11"/>
        <rFont val="ＭＳ 明朝"/>
        <family val="1"/>
        <charset val="128"/>
      </rPr>
      <t>場長</t>
    </r>
  </si>
  <si>
    <r>
      <rPr>
        <sz val="11"/>
        <rFont val="ＭＳ 明朝"/>
        <family val="1"/>
        <charset val="128"/>
      </rPr>
      <t>海洋資源部</t>
    </r>
    <rPh sb="0" eb="2">
      <t>カイヨウ</t>
    </rPh>
    <rPh sb="2" eb="5">
      <t>シゲンブ</t>
    </rPh>
    <phoneticPr fontId="14"/>
  </si>
  <si>
    <r>
      <rPr>
        <sz val="11"/>
        <rFont val="ＭＳ 明朝"/>
        <family val="1"/>
        <charset val="128"/>
      </rPr>
      <t>副場長</t>
    </r>
  </si>
  <si>
    <r>
      <rPr>
        <sz val="11"/>
        <rFont val="ＭＳ 明朝"/>
        <family val="1"/>
        <charset val="128"/>
      </rPr>
      <t>浅海増殖部</t>
    </r>
  </si>
  <si>
    <r>
      <rPr>
        <sz val="11"/>
        <rFont val="ＭＳ 明朝"/>
        <family val="1"/>
        <charset val="128"/>
      </rPr>
      <t>種苗生産技術開発研究､放流効果調査､増養殖研究､沿岸漁場整備関係調査</t>
    </r>
  </si>
  <si>
    <r>
      <rPr>
        <sz val="11"/>
        <rFont val="ＭＳ 明朝"/>
        <family val="1"/>
        <charset val="128"/>
      </rPr>
      <t>庶務係</t>
    </r>
  </si>
  <si>
    <r>
      <rPr>
        <sz val="11"/>
        <rFont val="ＭＳ 明朝"/>
        <family val="1"/>
        <charset val="128"/>
      </rPr>
      <t>人事､予算､決算､財産､物品</t>
    </r>
  </si>
  <si>
    <r>
      <rPr>
        <sz val="11"/>
        <rFont val="ＭＳ 明朝"/>
        <family val="1"/>
        <charset val="128"/>
      </rPr>
      <t>資源調査部</t>
    </r>
  </si>
  <si>
    <r>
      <rPr>
        <sz val="11"/>
        <rFont val="ＭＳ 明朝"/>
        <family val="1"/>
        <charset val="128"/>
      </rPr>
      <t>水産資源の増殖､生態･環境調査研究</t>
    </r>
    <phoneticPr fontId="4"/>
  </si>
  <si>
    <r>
      <t xml:space="preserve">     </t>
    </r>
    <r>
      <rPr>
        <sz val="11"/>
        <rFont val="ＭＳ 明朝"/>
        <family val="1"/>
        <charset val="128"/>
      </rPr>
      <t>　　　　　　　　　</t>
    </r>
    <r>
      <rPr>
        <sz val="11"/>
        <rFont val="Century"/>
        <family val="1"/>
      </rPr>
      <t xml:space="preserve"> </t>
    </r>
    <phoneticPr fontId="14"/>
  </si>
  <si>
    <r>
      <rPr>
        <sz val="11"/>
        <rFont val="ＭＳ 明朝"/>
        <family val="1"/>
        <charset val="128"/>
      </rPr>
      <t>生産開発部</t>
    </r>
  </si>
  <si>
    <r>
      <rPr>
        <sz val="11"/>
        <rFont val="ＭＳ 明朝"/>
        <family val="1"/>
        <charset val="128"/>
      </rPr>
      <t>増養殖技術開発､魚病･防疫研究､普及指導</t>
    </r>
  </si>
  <si>
    <r>
      <rPr>
        <sz val="11"/>
        <rFont val="ＭＳ 明朝"/>
        <family val="1"/>
        <charset val="128"/>
      </rPr>
      <t>事務局長</t>
    </r>
  </si>
  <si>
    <r>
      <rPr>
        <sz val="11"/>
        <rFont val="ＭＳ 明朝"/>
        <family val="1"/>
        <charset val="128"/>
      </rPr>
      <t>海面漁業の調整</t>
    </r>
  </si>
  <si>
    <r>
      <t xml:space="preserve"> </t>
    </r>
    <r>
      <rPr>
        <sz val="11"/>
        <rFont val="ＭＳ 明朝"/>
        <family val="1"/>
        <charset val="128"/>
      </rPr>
      <t>次長</t>
    </r>
    <phoneticPr fontId="4"/>
  </si>
  <si>
    <r>
      <rPr>
        <sz val="11"/>
        <rFont val="ＭＳ 明朝"/>
        <family val="1"/>
        <charset val="128"/>
      </rPr>
      <t>内水面漁業の調整</t>
    </r>
  </si>
  <si>
    <r>
      <t>0822</t>
    </r>
    <r>
      <rPr>
        <sz val="10"/>
        <rFont val="ＭＳ 明朝"/>
        <family val="1"/>
        <charset val="128"/>
      </rPr>
      <t>・</t>
    </r>
    <r>
      <rPr>
        <sz val="10"/>
        <rFont val="Century"/>
        <family val="1"/>
      </rPr>
      <t>0823</t>
    </r>
    <phoneticPr fontId="4"/>
  </si>
  <si>
    <t>水産振興課</t>
    <rPh sb="0" eb="1">
      <t>ミズ</t>
    </rPh>
    <rPh sb="2" eb="4">
      <t>シンコウ</t>
    </rPh>
    <phoneticPr fontId="14"/>
  </si>
  <si>
    <t>人事､予算､決算､財産､物品</t>
    <phoneticPr fontId="4"/>
  </si>
  <si>
    <t>給　与　等</t>
    <rPh sb="0" eb="1">
      <t>キュウ</t>
    </rPh>
    <rPh sb="2" eb="3">
      <t>ヨ</t>
    </rPh>
    <rPh sb="4" eb="5">
      <t>トウ</t>
    </rPh>
    <phoneticPr fontId="4"/>
  </si>
  <si>
    <t>人　件　費</t>
    <phoneticPr fontId="4"/>
  </si>
  <si>
    <r>
      <t xml:space="preserve">  </t>
    </r>
    <r>
      <rPr>
        <sz val="11"/>
        <rFont val="ＭＳ 明朝"/>
        <family val="1"/>
        <charset val="128"/>
      </rPr>
      <t>海面漁船は</t>
    </r>
    <r>
      <rPr>
        <sz val="11"/>
        <rFont val="Century"/>
        <family val="1"/>
      </rPr>
      <t>774</t>
    </r>
    <r>
      <rPr>
        <sz val="11"/>
        <rFont val="ＭＳ 明朝"/>
        <family val="1"/>
        <charset val="128"/>
      </rPr>
      <t>隻で前年より</t>
    </r>
    <r>
      <rPr>
        <sz val="11"/>
        <rFont val="Century"/>
        <family val="1"/>
      </rPr>
      <t>27</t>
    </r>
    <r>
      <rPr>
        <sz val="11"/>
        <rFont val="ＭＳ 明朝"/>
        <family val="1"/>
        <charset val="128"/>
      </rPr>
      <t>隻減少した｡船質別にみると､</t>
    </r>
    <r>
      <rPr>
        <sz val="11"/>
        <rFont val="Century"/>
        <family val="1"/>
      </rPr>
      <t>FRP</t>
    </r>
    <r>
      <rPr>
        <sz val="11"/>
        <rFont val="ＭＳ 明朝"/>
        <family val="1"/>
        <charset val="128"/>
      </rPr>
      <t>船が</t>
    </r>
    <r>
      <rPr>
        <sz val="11"/>
        <rFont val="Century"/>
        <family val="1"/>
      </rPr>
      <t>27</t>
    </r>
    <r>
      <rPr>
        <sz val="11"/>
        <rFont val="ＭＳ 明朝"/>
        <family val="1"/>
        <charset val="128"/>
      </rPr>
      <t>隻減少し、鋼船と木船に増減はなかった。ﾄﾝ数階層別にみると､</t>
    </r>
    <r>
      <rPr>
        <sz val="11"/>
        <rFont val="Century"/>
        <family val="1"/>
      </rPr>
      <t>5</t>
    </r>
    <r>
      <rPr>
        <sz val="11"/>
        <rFont val="ＭＳ 明朝"/>
        <family val="1"/>
        <charset val="128"/>
      </rPr>
      <t>ﾄﾝ未満船が</t>
    </r>
    <r>
      <rPr>
        <sz val="11"/>
        <rFont val="Century"/>
        <family val="1"/>
      </rPr>
      <t>26</t>
    </r>
    <r>
      <rPr>
        <sz val="11"/>
        <rFont val="ＭＳ 明朝"/>
        <family val="1"/>
        <charset val="128"/>
      </rPr>
      <t>隻減少し、</t>
    </r>
    <rPh sb="40" eb="42">
      <t>ゲンショウ</t>
    </rPh>
    <rPh sb="47" eb="48">
      <t>モク</t>
    </rPh>
    <rPh sb="48" eb="49">
      <t>セン</t>
    </rPh>
    <rPh sb="50" eb="52">
      <t>ゾウゲン</t>
    </rPh>
    <rPh sb="79" eb="81">
      <t>ゲンショウ</t>
    </rPh>
    <phoneticPr fontId="14"/>
  </si>
  <si>
    <t>3</t>
    <phoneticPr fontId="4"/>
  </si>
  <si>
    <t>繰越</t>
    <rPh sb="0" eb="2">
      <t>クリコ</t>
    </rPh>
    <phoneticPr fontId="4"/>
  </si>
  <si>
    <r>
      <rPr>
        <sz val="11"/>
        <rFont val="ＭＳ 明朝"/>
        <family val="1"/>
        <charset val="128"/>
      </rPr>
      <t>うち補正</t>
    </r>
    <r>
      <rPr>
        <sz val="11"/>
        <rFont val="Century"/>
        <family val="1"/>
      </rPr>
      <t>250,000</t>
    </r>
    <rPh sb="2" eb="4">
      <t>ホセイ</t>
    </rPh>
    <phoneticPr fontId="4"/>
  </si>
  <si>
    <t>イカ飯、イカ刺し、イカの塩辛、マダイの刺身、マダイの潮汁、キスの天婦羅、　　　　　　　　　　　　キスの骨せんべい</t>
    <rPh sb="2" eb="3">
      <t>メシ</t>
    </rPh>
    <rPh sb="6" eb="7">
      <t>サ</t>
    </rPh>
    <rPh sb="12" eb="14">
      <t>シオカラ</t>
    </rPh>
    <rPh sb="19" eb="21">
      <t>サシミ</t>
    </rPh>
    <rPh sb="26" eb="28">
      <t>ウシオジル</t>
    </rPh>
    <rPh sb="32" eb="35">
      <t>テンプラ</t>
    </rPh>
    <rPh sb="51" eb="52">
      <t>ホネ</t>
    </rPh>
    <phoneticPr fontId="14"/>
  </si>
  <si>
    <t>タイのつみれ</t>
    <phoneticPr fontId="14"/>
  </si>
  <si>
    <t>マダラの煮付け、タラ汁、タイとヤリイカの刺身、タイとアサリとイクラのパスタ</t>
    <rPh sb="4" eb="6">
      <t>ニヅ</t>
    </rPh>
    <rPh sb="10" eb="11">
      <t>ジル</t>
    </rPh>
    <rPh sb="20" eb="22">
      <t>サシミ</t>
    </rPh>
    <phoneticPr fontId="14"/>
  </si>
  <si>
    <t>タイのぜいたく鍋、タイの庄内風ムニエル</t>
    <rPh sb="7" eb="8">
      <t>ナベ</t>
    </rPh>
    <rPh sb="12" eb="15">
      <t>ショウナイフウ</t>
    </rPh>
    <phoneticPr fontId="14"/>
  </si>
  <si>
    <t>イナダのワイン醤油焼き、イナダ海鮮サラダ、ハタハタのちり蒸椀</t>
    <rPh sb="7" eb="10">
      <t>ショウユヤ</t>
    </rPh>
    <rPh sb="15" eb="17">
      <t>カイセン</t>
    </rPh>
    <rPh sb="28" eb="30">
      <t>ムシワン</t>
    </rPh>
    <phoneticPr fontId="14"/>
  </si>
  <si>
    <t>ハタハタの煮付け、ハタハタの田楽、ハタハタのみぞれ汁</t>
    <rPh sb="5" eb="7">
      <t>ニヅ</t>
    </rPh>
    <rPh sb="14" eb="16">
      <t>デンガク</t>
    </rPh>
    <rPh sb="25" eb="26">
      <t>ジル</t>
    </rPh>
    <phoneticPr fontId="14"/>
  </si>
  <si>
    <t>ハタハタの田楽、ハタハタのかぶら蒸し、ハタハタの天婦羅</t>
    <rPh sb="5" eb="7">
      <t>デンガク</t>
    </rPh>
    <rPh sb="16" eb="17">
      <t>ムシ</t>
    </rPh>
    <rPh sb="24" eb="27">
      <t>テンプラ</t>
    </rPh>
    <phoneticPr fontId="14"/>
  </si>
  <si>
    <t>佐藤憲三、上野真理、齋藤美紀、　　　　　　河西典子、星川恵美、佐藤憲太郎</t>
    <rPh sb="0" eb="4">
      <t>サトウケンゾウ</t>
    </rPh>
    <rPh sb="5" eb="9">
      <t>ウエノマリ</t>
    </rPh>
    <rPh sb="10" eb="14">
      <t>サイトウミキ</t>
    </rPh>
    <rPh sb="21" eb="23">
      <t>カサイ</t>
    </rPh>
    <rPh sb="23" eb="25">
      <t>ノリコ</t>
    </rPh>
    <rPh sb="26" eb="28">
      <t>ホシカワ</t>
    </rPh>
    <rPh sb="28" eb="30">
      <t>エミ</t>
    </rPh>
    <rPh sb="31" eb="33">
      <t>サトウ</t>
    </rPh>
    <rPh sb="33" eb="36">
      <t>ケンタロウ</t>
    </rPh>
    <phoneticPr fontId="4"/>
  </si>
  <si>
    <t>ハタハタの田楽、ハタハタの湯上げ、ハタハタの醤油漬け揚げ</t>
    <rPh sb="5" eb="7">
      <t>デンガク</t>
    </rPh>
    <rPh sb="13" eb="14">
      <t>ユ</t>
    </rPh>
    <rPh sb="14" eb="15">
      <t>ア</t>
    </rPh>
    <rPh sb="22" eb="24">
      <t>ショウユ</t>
    </rPh>
    <rPh sb="24" eb="25">
      <t>ヅ</t>
    </rPh>
    <rPh sb="26" eb="27">
      <t>ア</t>
    </rPh>
    <phoneticPr fontId="14"/>
  </si>
  <si>
    <t>―</t>
    <phoneticPr fontId="4"/>
  </si>
  <si>
    <t>水産動植物の種苗の生産、供給、放流及び放流効果の調査</t>
    <phoneticPr fontId="4"/>
  </si>
  <si>
    <t>水産動植物の種苗量産及び増養殖に関する技術の開発</t>
    <phoneticPr fontId="4"/>
  </si>
  <si>
    <t>共同利用施設</t>
    <phoneticPr fontId="4"/>
  </si>
  <si>
    <t>漁船漁具</t>
    <phoneticPr fontId="4"/>
  </si>
  <si>
    <t>保管施設等</t>
  </si>
  <si>
    <t>水産動植物</t>
    <phoneticPr fontId="4"/>
  </si>
  <si>
    <t>の種苗等</t>
  </si>
  <si>
    <t>内水面養殖  施設資金</t>
    <phoneticPr fontId="4"/>
  </si>
  <si>
    <t>種苗購入等  育成必要資金</t>
    <phoneticPr fontId="4"/>
  </si>
  <si>
    <r>
      <t>5</t>
    </r>
    <r>
      <rPr>
        <sz val="11"/>
        <rFont val="ＭＳ 明朝"/>
        <family val="1"/>
        <charset val="128"/>
      </rPr>
      <t>ﾄﾝ以上船は</t>
    </r>
    <r>
      <rPr>
        <sz val="11"/>
        <rFont val="Century"/>
        <family val="1"/>
      </rPr>
      <t>5</t>
    </r>
    <r>
      <rPr>
        <sz val="11"/>
        <rFont val="游ゴシック"/>
        <family val="1"/>
        <charset val="128"/>
      </rPr>
      <t>～</t>
    </r>
    <r>
      <rPr>
        <sz val="11"/>
        <rFont val="Century"/>
        <family val="1"/>
      </rPr>
      <t>9</t>
    </r>
    <r>
      <rPr>
        <sz val="11"/>
        <rFont val="游ゴシック"/>
        <family val="1"/>
        <charset val="128"/>
      </rPr>
      <t>ﾄﾝ台で</t>
    </r>
    <r>
      <rPr>
        <sz val="11"/>
        <rFont val="Century"/>
        <family val="1"/>
      </rPr>
      <t>1</t>
    </r>
    <r>
      <rPr>
        <sz val="11"/>
        <rFont val="游ゴシック"/>
        <family val="1"/>
        <charset val="128"/>
      </rPr>
      <t>隻減少した</t>
    </r>
    <r>
      <rPr>
        <sz val="11"/>
        <rFont val="ＭＳ 明朝"/>
        <family val="1"/>
        <charset val="128"/>
      </rPr>
      <t>。内水面漁船では動力船が</t>
    </r>
    <r>
      <rPr>
        <sz val="11"/>
        <rFont val="Century"/>
        <family val="1"/>
      </rPr>
      <t>3</t>
    </r>
    <r>
      <rPr>
        <sz val="11"/>
        <rFont val="ＭＳ 明朝"/>
        <family val="1"/>
        <charset val="128"/>
      </rPr>
      <t>隻、無動力船が</t>
    </r>
    <r>
      <rPr>
        <sz val="11"/>
        <rFont val="Century"/>
        <family val="1"/>
      </rPr>
      <t>9</t>
    </r>
    <r>
      <rPr>
        <sz val="11"/>
        <rFont val="游ゴシック"/>
        <family val="1"/>
        <charset val="128"/>
      </rPr>
      <t>隻減少した</t>
    </r>
    <r>
      <rPr>
        <sz val="11"/>
        <rFont val="ＭＳ 明朝"/>
        <family val="1"/>
        <charset val="128"/>
      </rPr>
      <t>。</t>
    </r>
    <rPh sb="3" eb="5">
      <t>イジョウ</t>
    </rPh>
    <rPh sb="5" eb="6">
      <t>フネ</t>
    </rPh>
    <rPh sb="12" eb="13">
      <t>ダイ</t>
    </rPh>
    <rPh sb="15" eb="16">
      <t>セキ</t>
    </rPh>
    <rPh sb="16" eb="18">
      <t>ゲンショウ</t>
    </rPh>
    <rPh sb="28" eb="30">
      <t>ドウリョク</t>
    </rPh>
    <rPh sb="30" eb="31">
      <t>セン</t>
    </rPh>
    <rPh sb="33" eb="34">
      <t>セキ</t>
    </rPh>
    <rPh sb="35" eb="36">
      <t>ム</t>
    </rPh>
    <rPh sb="36" eb="38">
      <t>ドウリョク</t>
    </rPh>
    <rPh sb="38" eb="39">
      <t>セン</t>
    </rPh>
    <rPh sb="41" eb="42">
      <t>セキ</t>
    </rPh>
    <rPh sb="42" eb="44">
      <t>ゲンショウ</t>
    </rPh>
    <phoneticPr fontId="14"/>
  </si>
  <si>
    <r>
      <rPr>
        <sz val="11"/>
        <rFont val="ＭＳ 明朝"/>
        <family val="1"/>
        <charset val="128"/>
      </rPr>
      <t>注</t>
    </r>
    <r>
      <rPr>
        <sz val="11"/>
        <rFont val="Century"/>
        <family val="1"/>
      </rPr>
      <t xml:space="preserve"> : </t>
    </r>
    <r>
      <rPr>
        <sz val="11"/>
        <rFont val="ＭＳ 明朝"/>
        <family val="1"/>
        <charset val="128"/>
      </rPr>
      <t>備考の海中飼育供給数の</t>
    </r>
    <r>
      <rPr>
        <sz val="11"/>
        <rFont val="Century"/>
        <family val="1"/>
      </rPr>
      <t>140</t>
    </r>
    <r>
      <rPr>
        <sz val="11"/>
        <rFont val="ＭＳ 明朝"/>
        <family val="1"/>
        <charset val="128"/>
      </rPr>
      <t>千尾と富並川への供給数</t>
    </r>
    <r>
      <rPr>
        <sz val="11"/>
        <rFont val="Century"/>
        <family val="1"/>
      </rPr>
      <t>50</t>
    </r>
    <r>
      <rPr>
        <sz val="11"/>
        <rFont val="ＭＳ 明朝"/>
        <family val="1"/>
        <charset val="128"/>
      </rPr>
      <t>千尾は放流数合計</t>
    </r>
    <r>
      <rPr>
        <sz val="11"/>
        <rFont val="Century"/>
        <family val="1"/>
      </rPr>
      <t>29,593</t>
    </r>
    <r>
      <rPr>
        <sz val="11"/>
        <rFont val="ＭＳ 明朝"/>
        <family val="1"/>
        <charset val="128"/>
      </rPr>
      <t>千尾の外数</t>
    </r>
    <rPh sb="21" eb="22">
      <t>トミ</t>
    </rPh>
    <rPh sb="22" eb="23">
      <t>ナミ</t>
    </rPh>
    <rPh sb="23" eb="24">
      <t>カワ</t>
    </rPh>
    <rPh sb="26" eb="29">
      <t>キョウキュウスウ</t>
    </rPh>
    <rPh sb="31" eb="33">
      <t>センビ</t>
    </rPh>
    <rPh sb="34" eb="36">
      <t>ホウリュウ</t>
    </rPh>
    <phoneticPr fontId="14"/>
  </si>
  <si>
    <r>
      <rPr>
        <sz val="11"/>
        <rFont val="ＭＳ 明朝"/>
        <family val="1"/>
        <charset val="128"/>
      </rPr>
      <t>平成</t>
    </r>
    <r>
      <rPr>
        <sz val="11"/>
        <rFont val="Century"/>
        <family val="1"/>
      </rPr>
      <t>27</t>
    </r>
    <r>
      <rPr>
        <sz val="11"/>
        <rFont val="Yu Gothic"/>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rPh sb="4" eb="5">
      <t>ネン</t>
    </rPh>
    <phoneticPr fontId="14"/>
  </si>
  <si>
    <r>
      <rPr>
        <sz val="11"/>
        <color indexed="8"/>
        <rFont val="ＭＳ 明朝"/>
        <family val="1"/>
        <charset val="128"/>
      </rPr>
      <t>魚種</t>
    </r>
    <r>
      <rPr>
        <sz val="11"/>
        <color indexed="8"/>
        <rFont val="Century"/>
        <family val="1"/>
      </rPr>
      <t xml:space="preserve">           </t>
    </r>
    <r>
      <rPr>
        <sz val="11"/>
        <color rgb="FF000000"/>
        <rFont val="Yu Gothic"/>
        <family val="1"/>
        <charset val="128"/>
      </rPr>
      <t>　</t>
    </r>
    <r>
      <rPr>
        <sz val="11"/>
        <color indexed="8"/>
        <rFont val="Century"/>
        <family val="1"/>
      </rPr>
      <t xml:space="preserve">               </t>
    </r>
    <r>
      <rPr>
        <sz val="11"/>
        <color indexed="8"/>
        <rFont val="ＭＳ 明朝"/>
        <family val="1"/>
        <charset val="128"/>
      </rPr>
      <t>月</t>
    </r>
    <phoneticPr fontId="14"/>
  </si>
  <si>
    <r>
      <rPr>
        <sz val="11"/>
        <color theme="1"/>
        <rFont val="ＭＳ 明朝"/>
        <family val="1"/>
        <charset val="128"/>
      </rPr>
      <t>平</t>
    </r>
    <r>
      <rPr>
        <sz val="11"/>
        <color theme="1"/>
        <rFont val="Century"/>
        <family val="1"/>
      </rPr>
      <t>27.1.13</t>
    </r>
    <r>
      <rPr>
        <sz val="11"/>
        <color theme="1"/>
        <rFont val="ＭＳ 明朝"/>
        <family val="1"/>
        <charset val="128"/>
      </rPr>
      <t>～</t>
    </r>
    <r>
      <rPr>
        <sz val="11"/>
        <color theme="1"/>
        <rFont val="游ゴシック"/>
        <family val="1"/>
        <charset val="128"/>
      </rPr>
      <t>平</t>
    </r>
    <r>
      <rPr>
        <sz val="11"/>
        <color theme="1"/>
        <rFont val="Century"/>
        <family val="1"/>
      </rPr>
      <t>29.1.22</t>
    </r>
    <phoneticPr fontId="4"/>
  </si>
  <si>
    <t>栽培漁業、内水面漁業に関する調査、指導及び啓蒙普及</t>
    <rPh sb="21" eb="23">
      <t>ケイモウ</t>
    </rPh>
    <phoneticPr fontId="4"/>
  </si>
  <si>
    <r>
      <t>100</t>
    </r>
    <r>
      <rPr>
        <sz val="11"/>
        <color theme="1"/>
        <rFont val="ＭＳ 明朝"/>
        <family val="1"/>
        <charset val="128"/>
      </rPr>
      <t>件</t>
    </r>
    <rPh sb="3" eb="4">
      <t>ケン</t>
    </rPh>
    <phoneticPr fontId="4"/>
  </si>
  <si>
    <r>
      <rPr>
        <sz val="11"/>
        <rFont val="ＭＳ 明朝"/>
        <family val="1"/>
        <charset val="128"/>
      </rPr>
      <t>日本公庫資金</t>
    </r>
    <rPh sb="0" eb="6">
      <t>ニホンコウコシキン</t>
    </rPh>
    <phoneticPr fontId="11"/>
  </si>
  <si>
    <t>無線電話 (SSB 10W、DSB 1W、</t>
  </si>
  <si>
    <t>50W</t>
  </si>
  <si>
    <t>漁業指導監督通信</t>
  </si>
  <si>
    <t>J3E</t>
  </si>
  <si>
    <t>　長さ(全長) 25.90メートル</t>
  </si>
  <si>
    <t xml:space="preserve"> 　〃 (登録)   25.45メートル</t>
  </si>
  <si>
    <t>　 ｱﾏﾁｭｱ無線受信機)</t>
  </si>
  <si>
    <t>(1)　山形県酒田漁業無線局</t>
  </si>
  <si>
    <t>周波数(kHz)</t>
  </si>
  <si>
    <t>　主送信機(J3E50W)1台</t>
  </si>
  <si>
    <t>送受信機(J3E50W)  1台</t>
  </si>
  <si>
    <t>セルコール受信機(個別番号0030) 1台</t>
  </si>
  <si>
    <r>
      <t xml:space="preserve">9 </t>
    </r>
    <r>
      <rPr>
        <sz val="10"/>
        <color theme="1"/>
        <rFont val="ＭＳ 明朝"/>
        <family val="1"/>
        <charset val="128"/>
      </rPr>
      <t>生産高</t>
    </r>
    <phoneticPr fontId="4"/>
  </si>
  <si>
    <r>
      <t xml:space="preserve">10 </t>
    </r>
    <r>
      <rPr>
        <sz val="10"/>
        <color theme="1"/>
        <rFont val="ＭＳ 明朝"/>
        <family val="1"/>
        <charset val="128"/>
      </rPr>
      <t>免許･許可漁業</t>
    </r>
    <phoneticPr fontId="4"/>
  </si>
  <si>
    <r>
      <t xml:space="preserve">12 </t>
    </r>
    <r>
      <rPr>
        <sz val="10"/>
        <color theme="1"/>
        <rFont val="ＭＳ 明朝"/>
        <family val="1"/>
        <charset val="128"/>
      </rPr>
      <t>漁業無線</t>
    </r>
    <phoneticPr fontId="4"/>
  </si>
  <si>
    <r>
      <t xml:space="preserve">13 </t>
    </r>
    <r>
      <rPr>
        <sz val="10"/>
        <color theme="1"/>
        <rFont val="ＭＳ 明朝"/>
        <family val="1"/>
        <charset val="128"/>
      </rPr>
      <t>水産基盤整備事業</t>
    </r>
    <phoneticPr fontId="4"/>
  </si>
  <si>
    <r>
      <t xml:space="preserve">14 </t>
    </r>
    <r>
      <rPr>
        <sz val="10"/>
        <color theme="1"/>
        <rFont val="ＭＳ 明朝"/>
        <family val="1"/>
        <charset val="128"/>
      </rPr>
      <t>増養殖事業</t>
    </r>
    <phoneticPr fontId="4"/>
  </si>
  <si>
    <r>
      <t xml:space="preserve">15 </t>
    </r>
    <r>
      <rPr>
        <sz val="10"/>
        <color theme="1"/>
        <rFont val="ＭＳ 明朝"/>
        <family val="1"/>
        <charset val="128"/>
      </rPr>
      <t>漁業後継者育成</t>
    </r>
    <phoneticPr fontId="4"/>
  </si>
  <si>
    <r>
      <t xml:space="preserve">16 </t>
    </r>
    <r>
      <rPr>
        <sz val="10"/>
        <color theme="1"/>
        <rFont val="ＭＳ 明朝"/>
        <family val="1"/>
        <charset val="128"/>
      </rPr>
      <t>魚食普及･流通対策</t>
    </r>
    <phoneticPr fontId="4"/>
  </si>
  <si>
    <r>
      <t xml:space="preserve">17 </t>
    </r>
    <r>
      <rPr>
        <sz val="10"/>
        <color theme="1"/>
        <rFont val="ＭＳ 明朝"/>
        <family val="1"/>
        <charset val="128"/>
      </rPr>
      <t>水産業団体</t>
    </r>
    <phoneticPr fontId="4"/>
  </si>
  <si>
    <r>
      <t xml:space="preserve">18 </t>
    </r>
    <r>
      <rPr>
        <sz val="10"/>
        <color theme="1"/>
        <rFont val="ＭＳ 明朝"/>
        <family val="1"/>
        <charset val="128"/>
      </rPr>
      <t>水産金融</t>
    </r>
    <phoneticPr fontId="4"/>
  </si>
  <si>
    <r>
      <t xml:space="preserve">19 </t>
    </r>
    <r>
      <rPr>
        <sz val="10"/>
        <color theme="1"/>
        <rFont val="ＭＳ 明朝"/>
        <family val="1"/>
        <charset val="128"/>
      </rPr>
      <t>漁港､港湾</t>
    </r>
    <phoneticPr fontId="4"/>
  </si>
  <si>
    <t>団体検査指導室長</t>
    <rPh sb="4" eb="6">
      <t>シドウ</t>
    </rPh>
    <phoneticPr fontId="14"/>
  </si>
  <si>
    <r>
      <rPr>
        <sz val="11"/>
        <rFont val="ＭＳ 明朝"/>
        <family val="1"/>
        <charset val="128"/>
      </rPr>
      <t>１１　漁業取締・調査</t>
    </r>
    <rPh sb="3" eb="5">
      <t>ギョギョウ</t>
    </rPh>
    <rPh sb="5" eb="7">
      <t>トリシマリ</t>
    </rPh>
    <rPh sb="8" eb="10">
      <t>チョウサ</t>
    </rPh>
    <phoneticPr fontId="39"/>
  </si>
  <si>
    <r>
      <rPr>
        <sz val="11"/>
        <rFont val="ＭＳ 明朝"/>
        <family val="1"/>
        <charset val="128"/>
      </rPr>
      <t>　漁業違反件数は</t>
    </r>
    <r>
      <rPr>
        <sz val="11"/>
        <rFont val="Century"/>
        <family val="1"/>
      </rPr>
      <t>7</t>
    </r>
    <r>
      <rPr>
        <sz val="11"/>
        <rFont val="ＭＳ 明朝"/>
        <family val="1"/>
        <charset val="128"/>
      </rPr>
      <t>件で前年度より</t>
    </r>
    <r>
      <rPr>
        <sz val="11"/>
        <rFont val="Century"/>
        <family val="1"/>
      </rPr>
      <t>8</t>
    </r>
    <r>
      <rPr>
        <sz val="11"/>
        <rFont val="ＭＳ 明朝"/>
        <family val="1"/>
        <charset val="128"/>
      </rPr>
      <t>件減少した。</t>
    </r>
    <rPh sb="1" eb="3">
      <t>ギョギョウ</t>
    </rPh>
    <rPh sb="3" eb="5">
      <t>イハン</t>
    </rPh>
    <rPh sb="5" eb="7">
      <t>ケンスウ</t>
    </rPh>
    <rPh sb="9" eb="10">
      <t>ケン</t>
    </rPh>
    <rPh sb="11" eb="14">
      <t>ゼンネンド</t>
    </rPh>
    <rPh sb="17" eb="18">
      <t>ケン</t>
    </rPh>
    <rPh sb="18" eb="20">
      <t>ゲンショウ</t>
    </rPh>
    <phoneticPr fontId="39"/>
  </si>
  <si>
    <r>
      <rPr>
        <sz val="11"/>
        <rFont val="ＭＳ 明朝"/>
        <family val="1"/>
        <charset val="128"/>
      </rPr>
      <t>前年度より調整規則違反が</t>
    </r>
    <r>
      <rPr>
        <sz val="11"/>
        <rFont val="Century"/>
        <family val="1"/>
      </rPr>
      <t>1</t>
    </r>
    <r>
      <rPr>
        <sz val="11"/>
        <rFont val="ＭＳ 明朝"/>
        <family val="1"/>
        <charset val="128"/>
      </rPr>
      <t>件から</t>
    </r>
    <r>
      <rPr>
        <sz val="11"/>
        <rFont val="Century"/>
        <family val="1"/>
      </rPr>
      <t>0</t>
    </r>
    <r>
      <rPr>
        <sz val="11"/>
        <rFont val="ＭＳ 明朝"/>
        <family val="1"/>
        <charset val="128"/>
      </rPr>
      <t>件に減少し、海区指示違反が</t>
    </r>
    <r>
      <rPr>
        <sz val="11"/>
        <rFont val="Century"/>
        <family val="1"/>
      </rPr>
      <t>5</t>
    </r>
    <r>
      <rPr>
        <sz val="11"/>
        <rFont val="ＭＳ 明朝"/>
        <family val="1"/>
        <charset val="128"/>
      </rPr>
      <t>件から</t>
    </r>
    <r>
      <rPr>
        <sz val="11"/>
        <rFont val="Century"/>
        <family val="1"/>
      </rPr>
      <t>6</t>
    </r>
    <r>
      <rPr>
        <sz val="11"/>
        <rFont val="ＭＳ 明朝"/>
        <family val="1"/>
        <charset val="128"/>
      </rPr>
      <t>件に増加した。</t>
    </r>
    <rPh sb="5" eb="7">
      <t>チョウセイ</t>
    </rPh>
    <rPh sb="7" eb="9">
      <t>キソク</t>
    </rPh>
    <rPh sb="9" eb="11">
      <t>イハン</t>
    </rPh>
    <rPh sb="13" eb="14">
      <t>ケン</t>
    </rPh>
    <rPh sb="17" eb="18">
      <t>ケン</t>
    </rPh>
    <rPh sb="19" eb="21">
      <t>ゲンショウ</t>
    </rPh>
    <rPh sb="23" eb="24">
      <t>ウミ</t>
    </rPh>
    <rPh sb="24" eb="25">
      <t>ク</t>
    </rPh>
    <rPh sb="25" eb="27">
      <t>シジ</t>
    </rPh>
    <rPh sb="27" eb="29">
      <t>イハン</t>
    </rPh>
    <rPh sb="31" eb="32">
      <t>ケン</t>
    </rPh>
    <rPh sb="35" eb="36">
      <t>ケン</t>
    </rPh>
    <rPh sb="37" eb="39">
      <t>ゾウカ</t>
    </rPh>
    <phoneticPr fontId="39"/>
  </si>
  <si>
    <r>
      <rPr>
        <sz val="11"/>
        <rFont val="ＭＳ 明朝"/>
        <family val="1"/>
        <charset val="128"/>
      </rPr>
      <t>　海面の陸上取締では、違反が前年度の</t>
    </r>
    <r>
      <rPr>
        <sz val="11"/>
        <rFont val="Century"/>
        <family val="1"/>
      </rPr>
      <t>1</t>
    </r>
    <r>
      <rPr>
        <sz val="11"/>
        <rFont val="ＭＳ 明朝"/>
        <family val="1"/>
        <charset val="128"/>
      </rPr>
      <t>件で前年度と同数で増減無しとなった。</t>
    </r>
    <rPh sb="1" eb="3">
      <t>カイメン</t>
    </rPh>
    <rPh sb="4" eb="6">
      <t>リクジョウ</t>
    </rPh>
    <rPh sb="6" eb="8">
      <t>トリシマ</t>
    </rPh>
    <rPh sb="11" eb="13">
      <t>イハン</t>
    </rPh>
    <rPh sb="14" eb="17">
      <t>ゼンネンド</t>
    </rPh>
    <rPh sb="19" eb="20">
      <t>ケン</t>
    </rPh>
    <rPh sb="21" eb="24">
      <t>ゼンネンド</t>
    </rPh>
    <rPh sb="25" eb="27">
      <t>ドウスウ</t>
    </rPh>
    <rPh sb="28" eb="31">
      <t>ゾウゲンナ</t>
    </rPh>
    <phoneticPr fontId="39"/>
  </si>
  <si>
    <r>
      <rPr>
        <sz val="11"/>
        <rFont val="ＭＳ 明朝"/>
        <family val="1"/>
        <charset val="128"/>
      </rPr>
      <t>　内水面の陸上取締では、違反が前年度の</t>
    </r>
    <r>
      <rPr>
        <sz val="11"/>
        <rFont val="Century"/>
        <family val="1"/>
      </rPr>
      <t>1</t>
    </r>
    <r>
      <rPr>
        <sz val="11"/>
        <rFont val="ＭＳ 明朝"/>
        <family val="1"/>
        <charset val="128"/>
      </rPr>
      <t>件から</t>
    </r>
    <r>
      <rPr>
        <sz val="11"/>
        <rFont val="Century"/>
        <family val="1"/>
      </rPr>
      <t>0</t>
    </r>
    <r>
      <rPr>
        <sz val="11"/>
        <rFont val="ＭＳ 明朝"/>
        <family val="1"/>
        <charset val="128"/>
      </rPr>
      <t>件に減少した。</t>
    </r>
    <rPh sb="1" eb="4">
      <t>ナイスイメン</t>
    </rPh>
    <rPh sb="5" eb="7">
      <t>リクジョウ</t>
    </rPh>
    <rPh sb="7" eb="9">
      <t>トリシマ</t>
    </rPh>
    <rPh sb="12" eb="14">
      <t>イハン</t>
    </rPh>
    <rPh sb="20" eb="21">
      <t>ケン</t>
    </rPh>
    <rPh sb="26" eb="28">
      <t>ゲンショウ</t>
    </rPh>
    <phoneticPr fontId="39"/>
  </si>
  <si>
    <r>
      <t>6</t>
    </r>
    <r>
      <rPr>
        <sz val="11"/>
        <rFont val="ＭＳ 明朝"/>
        <family val="1"/>
        <charset val="128"/>
      </rPr>
      <t>件</t>
    </r>
    <rPh sb="1" eb="2">
      <t>ケン</t>
    </rPh>
    <phoneticPr fontId="39"/>
  </si>
  <si>
    <r>
      <rPr>
        <sz val="11"/>
        <rFont val="ＭＳ 明朝"/>
        <family val="1"/>
        <charset val="128"/>
      </rPr>
      <t>そ　の　他</t>
    </r>
    <rPh sb="4" eb="5">
      <t>タ</t>
    </rPh>
    <phoneticPr fontId="63"/>
  </si>
  <si>
    <r>
      <rPr>
        <sz val="11"/>
        <rFont val="ＭＳ 明朝"/>
        <family val="1"/>
        <charset val="128"/>
      </rPr>
      <t>遊漁船業法　</t>
    </r>
    <rPh sb="0" eb="4">
      <t>ユウギョセンギョウ</t>
    </rPh>
    <rPh sb="4" eb="5">
      <t>ホウ</t>
    </rPh>
    <phoneticPr fontId="4"/>
  </si>
  <si>
    <r>
      <rPr>
        <sz val="11"/>
        <rFont val="ＭＳ 明朝"/>
        <family val="1"/>
        <charset val="128"/>
      </rPr>
      <t>第</t>
    </r>
    <r>
      <rPr>
        <sz val="11"/>
        <rFont val="Century"/>
        <family val="1"/>
      </rPr>
      <t>15</t>
    </r>
    <r>
      <rPr>
        <sz val="11"/>
        <rFont val="ＭＳ 明朝"/>
        <family val="1"/>
        <charset val="128"/>
      </rPr>
      <t>条</t>
    </r>
  </si>
  <si>
    <r>
      <t>2</t>
    </r>
    <r>
      <rPr>
        <sz val="11"/>
        <rFont val="ＭＳ 明朝"/>
        <family val="1"/>
        <charset val="128"/>
      </rPr>
      <t>件</t>
    </r>
    <rPh sb="1" eb="2">
      <t>ケン</t>
    </rPh>
    <phoneticPr fontId="39"/>
  </si>
  <si>
    <r>
      <rPr>
        <sz val="11"/>
        <rFont val="ＭＳ 明朝"/>
        <family val="1"/>
        <charset val="128"/>
      </rPr>
      <t>及び海区指示　</t>
    </r>
    <rPh sb="0" eb="1">
      <t>オヨ</t>
    </rPh>
    <rPh sb="2" eb="4">
      <t>カイク</t>
    </rPh>
    <rPh sb="4" eb="6">
      <t>シジ</t>
    </rPh>
    <phoneticPr fontId="4"/>
  </si>
  <si>
    <r>
      <rPr>
        <sz val="11"/>
        <rFont val="ＭＳ 明朝"/>
        <family val="1"/>
        <charset val="128"/>
      </rPr>
      <t>第</t>
    </r>
    <r>
      <rPr>
        <sz val="11"/>
        <rFont val="Century"/>
        <family val="1"/>
      </rPr>
      <t>34</t>
    </r>
    <r>
      <rPr>
        <sz val="11"/>
        <rFont val="ＭＳ 明朝"/>
        <family val="1"/>
        <charset val="128"/>
      </rPr>
      <t>号</t>
    </r>
  </si>
  <si>
    <r>
      <rPr>
        <sz val="11"/>
        <rFont val="ＭＳ 明朝"/>
        <family val="1"/>
        <charset val="128"/>
      </rPr>
      <t>海区指示　</t>
    </r>
    <rPh sb="0" eb="2">
      <t>カイク</t>
    </rPh>
    <rPh sb="2" eb="4">
      <t>シジ</t>
    </rPh>
    <phoneticPr fontId="64"/>
  </si>
  <si>
    <r>
      <rPr>
        <sz val="11"/>
        <rFont val="ＭＳ 明朝"/>
        <family val="1"/>
        <charset val="128"/>
      </rPr>
      <t>第</t>
    </r>
    <r>
      <rPr>
        <sz val="11"/>
        <rFont val="Century"/>
        <family val="1"/>
      </rPr>
      <t>34</t>
    </r>
    <r>
      <rPr>
        <sz val="11"/>
        <rFont val="ＭＳ 明朝"/>
        <family val="1"/>
        <charset val="128"/>
      </rPr>
      <t>号</t>
    </r>
    <rPh sb="3" eb="4">
      <t>ゴウ</t>
    </rPh>
    <phoneticPr fontId="64"/>
  </si>
  <si>
    <r>
      <t>4</t>
    </r>
    <r>
      <rPr>
        <sz val="11"/>
        <rFont val="ＭＳ 明朝"/>
        <family val="1"/>
        <charset val="128"/>
      </rPr>
      <t>件</t>
    </r>
    <rPh sb="1" eb="2">
      <t>ケン</t>
    </rPh>
    <phoneticPr fontId="64"/>
  </si>
  <si>
    <r>
      <t>1</t>
    </r>
    <r>
      <rPr>
        <sz val="11"/>
        <rFont val="ＭＳ 明朝"/>
        <family val="1"/>
        <charset val="128"/>
      </rPr>
      <t>件　</t>
    </r>
    <rPh sb="1" eb="2">
      <t>ケン</t>
    </rPh>
    <phoneticPr fontId="39"/>
  </si>
  <si>
    <r>
      <rPr>
        <sz val="11"/>
        <rFont val="ＭＳ 明朝"/>
        <family val="1"/>
        <charset val="128"/>
      </rPr>
      <t>じょれん使用</t>
    </r>
    <rPh sb="4" eb="6">
      <t>シヨウ</t>
    </rPh>
    <phoneticPr fontId="63"/>
  </si>
  <si>
    <r>
      <rPr>
        <sz val="11"/>
        <rFont val="ＭＳ 明朝"/>
        <family val="1"/>
        <charset val="128"/>
      </rPr>
      <t>調整規則</t>
    </r>
    <rPh sb="0" eb="4">
      <t>チョウセイキソク</t>
    </rPh>
    <phoneticPr fontId="63"/>
  </si>
  <si>
    <r>
      <t>1</t>
    </r>
    <r>
      <rPr>
        <sz val="11"/>
        <rFont val="ＭＳ 明朝"/>
        <family val="1"/>
        <charset val="128"/>
      </rPr>
      <t>件</t>
    </r>
    <rPh sb="1" eb="2">
      <t>ケン</t>
    </rPh>
    <phoneticPr fontId="63"/>
  </si>
  <si>
    <r>
      <t xml:space="preserve"> 0</t>
    </r>
    <r>
      <rPr>
        <sz val="11"/>
        <rFont val="ＭＳ 明朝"/>
        <family val="1"/>
        <charset val="128"/>
      </rPr>
      <t>件</t>
    </r>
    <phoneticPr fontId="63"/>
  </si>
  <si>
    <r>
      <t>7</t>
    </r>
    <r>
      <rPr>
        <sz val="11"/>
        <rFont val="ＭＳ 明朝"/>
        <family val="1"/>
        <charset val="128"/>
      </rPr>
      <t>件</t>
    </r>
    <rPh sb="1" eb="2">
      <t>ケン</t>
    </rPh>
    <phoneticPr fontId="63"/>
  </si>
  <si>
    <r>
      <rPr>
        <sz val="11"/>
        <rFont val="ＭＳ 明朝"/>
        <family val="1"/>
        <charset val="128"/>
      </rPr>
      <t>　　　沿岸海洋観測　</t>
    </r>
    <r>
      <rPr>
        <sz val="11"/>
        <rFont val="Century"/>
        <family val="1"/>
      </rPr>
      <t>8</t>
    </r>
    <r>
      <rPr>
        <sz val="11"/>
        <rFont val="ＭＳ 明朝"/>
        <family val="1"/>
        <charset val="128"/>
      </rPr>
      <t>日　　　　　　　モニタリング調査　</t>
    </r>
    <r>
      <rPr>
        <sz val="11"/>
        <rFont val="Century"/>
        <family val="1"/>
      </rPr>
      <t>2</t>
    </r>
    <r>
      <rPr>
        <sz val="11"/>
        <rFont val="ＭＳ 明朝"/>
        <family val="1"/>
        <charset val="128"/>
      </rPr>
      <t>日　　　　　大型クラゲ調査</t>
    </r>
    <r>
      <rPr>
        <sz val="11"/>
        <rFont val="Century"/>
        <family val="1"/>
      </rPr>
      <t xml:space="preserve"> </t>
    </r>
    <r>
      <rPr>
        <sz val="11"/>
        <rFont val="ＭＳ 明朝"/>
        <family val="1"/>
        <charset val="128"/>
      </rPr>
      <t>　</t>
    </r>
    <r>
      <rPr>
        <sz val="11"/>
        <rFont val="Century"/>
        <family val="1"/>
      </rPr>
      <t>4</t>
    </r>
    <r>
      <rPr>
        <sz val="11"/>
        <rFont val="ＭＳ 明朝"/>
        <family val="1"/>
        <charset val="128"/>
      </rPr>
      <t>日</t>
    </r>
    <rPh sb="3" eb="5">
      <t>エンガン</t>
    </rPh>
    <rPh sb="5" eb="7">
      <t>カイヨウ</t>
    </rPh>
    <rPh sb="7" eb="9">
      <t>カンソク</t>
    </rPh>
    <rPh sb="11" eb="12">
      <t>ニチ</t>
    </rPh>
    <rPh sb="25" eb="27">
      <t>チョウサ</t>
    </rPh>
    <rPh sb="29" eb="30">
      <t>ニチ</t>
    </rPh>
    <rPh sb="35" eb="37">
      <t>オオガタ</t>
    </rPh>
    <rPh sb="40" eb="42">
      <t>チョウサ</t>
    </rPh>
    <rPh sb="45" eb="46">
      <t>ニチ</t>
    </rPh>
    <phoneticPr fontId="39"/>
  </si>
  <si>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14</t>
    </r>
    <r>
      <rPr>
        <sz val="11"/>
        <rFont val="ＭＳ 明朝"/>
        <family val="1"/>
        <charset val="128"/>
      </rPr>
      <t>日　</t>
    </r>
    <rPh sb="0" eb="1">
      <t>ゴウ</t>
    </rPh>
    <rPh sb="3" eb="4">
      <t>ケイ</t>
    </rPh>
    <rPh sb="8" eb="9">
      <t>ニチ</t>
    </rPh>
    <phoneticPr fontId="14"/>
  </si>
  <si>
    <r>
      <rPr>
        <sz val="11"/>
        <rFont val="ＭＳ 明朝"/>
        <family val="1"/>
        <charset val="128"/>
      </rPr>
      <t>　ディープＶ型性</t>
    </r>
    <phoneticPr fontId="14"/>
  </si>
  <si>
    <r>
      <rPr>
        <sz val="11"/>
        <color indexed="8"/>
        <rFont val="ＭＳ 明朝"/>
        <family val="1"/>
        <charset val="128"/>
      </rPr>
      <t>航海速力　</t>
    </r>
    <r>
      <rPr>
        <sz val="11"/>
        <color indexed="8"/>
        <rFont val="Century"/>
        <family val="1"/>
      </rPr>
      <t xml:space="preserve">   35</t>
    </r>
    <r>
      <rPr>
        <sz val="11"/>
        <color indexed="8"/>
        <rFont val="ＭＳ 明朝"/>
        <family val="1"/>
        <charset val="128"/>
      </rPr>
      <t>ノット</t>
    </r>
    <phoneticPr fontId="14"/>
  </si>
  <si>
    <r>
      <rPr>
        <sz val="11"/>
        <rFont val="ＭＳ 明朝"/>
        <family val="1"/>
        <charset val="128"/>
      </rPr>
      <t>航続距離　</t>
    </r>
    <r>
      <rPr>
        <sz val="11"/>
        <rFont val="Century"/>
        <family val="1"/>
      </rPr>
      <t xml:space="preserve"> 350</t>
    </r>
    <r>
      <rPr>
        <sz val="11"/>
        <rFont val="ＭＳ 明朝"/>
        <family val="1"/>
        <charset val="128"/>
      </rPr>
      <t>浬</t>
    </r>
    <phoneticPr fontId="14"/>
  </si>
  <si>
    <r>
      <t>DGPS</t>
    </r>
    <r>
      <rPr>
        <sz val="11"/>
        <rFont val="ＭＳ 明朝"/>
        <family val="1"/>
        <charset val="128"/>
      </rPr>
      <t>航法装置</t>
    </r>
    <phoneticPr fontId="14"/>
  </si>
  <si>
    <r>
      <rPr>
        <sz val="11"/>
        <rFont val="ＭＳ 明朝"/>
        <family val="1"/>
        <charset val="128"/>
      </rPr>
      <t>航海用電子海図表示装置</t>
    </r>
    <phoneticPr fontId="14"/>
  </si>
  <si>
    <r>
      <rPr>
        <sz val="11"/>
        <rFont val="ＭＳ 明朝"/>
        <family val="1"/>
        <charset val="128"/>
      </rPr>
      <t>減揺装置</t>
    </r>
    <phoneticPr fontId="14"/>
  </si>
  <si>
    <r>
      <rPr>
        <sz val="11"/>
        <rFont val="ＭＳ 明朝"/>
        <family val="1"/>
        <charset val="128"/>
      </rPr>
      <t>カラー魚群探知機</t>
    </r>
    <phoneticPr fontId="14"/>
  </si>
  <si>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4"/>
  </si>
  <si>
    <r>
      <rPr>
        <sz val="11"/>
        <rFont val="ＭＳ 明朝"/>
        <family val="1"/>
        <charset val="128"/>
      </rPr>
      <t>記録式魚群探知機</t>
    </r>
    <phoneticPr fontId="14"/>
  </si>
  <si>
    <r>
      <rPr>
        <sz val="11"/>
        <color indexed="8"/>
        <rFont val="ＭＳ 明朝"/>
        <family val="1"/>
        <charset val="128"/>
      </rPr>
      <t>　</t>
    </r>
    <r>
      <rPr>
        <sz val="11"/>
        <color indexed="8"/>
        <rFont val="Century"/>
        <family val="1"/>
      </rPr>
      <t>D</t>
    </r>
    <r>
      <rPr>
        <sz val="11"/>
        <color indexed="8"/>
        <rFont val="ＭＳ 明朝"/>
        <family val="1"/>
        <charset val="128"/>
      </rPr>
      <t>　　</t>
    </r>
    <r>
      <rPr>
        <sz val="11"/>
        <color indexed="8"/>
        <rFont val="Century"/>
        <family val="1"/>
      </rPr>
      <t xml:space="preserve"> 55kW×1</t>
    </r>
    <phoneticPr fontId="14"/>
  </si>
  <si>
    <r>
      <rPr>
        <sz val="11"/>
        <rFont val="ＭＳ 明朝"/>
        <family val="1"/>
        <charset val="128"/>
      </rPr>
      <t>電動測深機</t>
    </r>
    <phoneticPr fontId="14"/>
  </si>
  <si>
    <r>
      <t xml:space="preserve">11 </t>
    </r>
    <r>
      <rPr>
        <sz val="10"/>
        <color theme="1"/>
        <rFont val="ＭＳ 明朝"/>
        <family val="1"/>
        <charset val="128"/>
      </rPr>
      <t>漁業取締･調査･月峯･･････････････････････････････</t>
    </r>
    <rPh sb="11" eb="13">
      <t>ツキミネ</t>
    </rPh>
    <phoneticPr fontId="4"/>
  </si>
  <si>
    <t>(9)その他の団体･････････････････････････････････････</t>
  </si>
  <si>
    <t>　(5)とらふぐ放流事業･･････････････････････････････</t>
    <rPh sb="11" eb="12">
      <t>ギョウ</t>
    </rPh>
    <phoneticPr fontId="4"/>
  </si>
  <si>
    <t>　(2)　内水面漁業協同組合</t>
  </si>
  <si>
    <t>(サクラマス)</t>
  </si>
  <si>
    <t>組　合　名
(設立年月日)</t>
  </si>
  <si>
    <t>組合人数(人)</t>
  </si>
  <si>
    <t>役職員数(人)</t>
  </si>
  <si>
    <t>払込済
出資金
(千円)</t>
  </si>
  <si>
    <t>あゆ
(㎏)</t>
  </si>
  <si>
    <t>こい
(㎏)</t>
  </si>
  <si>
    <t>ふな
(㎏)</t>
  </si>
  <si>
    <t>うなぎ
(㎏)</t>
  </si>
  <si>
    <t>いわな
(尾)</t>
  </si>
  <si>
    <t>もくず
が　に
(尾)</t>
  </si>
  <si>
    <t>その他
(㎏)</t>
  </si>
  <si>
    <t>(尾)</t>
  </si>
  <si>
    <t>(昭25． 2． 7)</t>
  </si>
  <si>
    <t>(昭25．11． 4)</t>
  </si>
  <si>
    <t>西村山郡朝日町大字宮宿1184-8
　　鈴　木　伸　治(朝日町商工会館内)</t>
    <rPh sb="20" eb="21">
      <t>スズ</t>
    </rPh>
    <rPh sb="22" eb="23">
      <t>キ</t>
    </rPh>
    <rPh sb="24" eb="25">
      <t>シン</t>
    </rPh>
    <rPh sb="26" eb="27">
      <t>ジ</t>
    </rPh>
    <phoneticPr fontId="14"/>
  </si>
  <si>
    <t>(昭26． 6． 4)</t>
  </si>
  <si>
    <t>(昭27． 5．23)</t>
  </si>
  <si>
    <t>最上郡真室川町大字新町字天神460
    阿　部　武　志(真室川防災センター内)</t>
    <rPh sb="22" eb="23">
      <t>ア</t>
    </rPh>
    <rPh sb="24" eb="25">
      <t>ブ</t>
    </rPh>
    <rPh sb="26" eb="27">
      <t>タケシ</t>
    </rPh>
    <rPh sb="28" eb="29">
      <t>ココロザシ</t>
    </rPh>
    <phoneticPr fontId="14"/>
  </si>
  <si>
    <t>(昭24． 9． 1)</t>
  </si>
  <si>
    <t>(昭25． 9．13)</t>
  </si>
  <si>
    <t>(昭29．12． 6)</t>
  </si>
  <si>
    <t>西置賜郡白鷹町大字荒砥乙555-1
    竹　田　賢　一(白鷹町産業センター内)</t>
    <rPh sb="22" eb="23">
      <t>タケ</t>
    </rPh>
    <rPh sb="24" eb="25">
      <t>タ</t>
    </rPh>
    <rPh sb="26" eb="27">
      <t>ケン</t>
    </rPh>
    <rPh sb="28" eb="29">
      <t>イチ</t>
    </rPh>
    <phoneticPr fontId="14"/>
  </si>
  <si>
    <t>(昭25． 1． 7)</t>
  </si>
  <si>
    <t>(昭28． 3．25)</t>
  </si>
  <si>
    <t>(昭32．11． 1)</t>
  </si>
  <si>
    <t>(昭24．10．24)</t>
  </si>
  <si>
    <t>(昭24．11．10)</t>
  </si>
  <si>
    <t>(昭24．11．21)</t>
  </si>
  <si>
    <t>酒田市市条字八森308
　　後　藤　孝之助(八森荘内)</t>
    <rPh sb="14" eb="15">
      <t>ゴ</t>
    </rPh>
    <rPh sb="16" eb="17">
      <t>フジ</t>
    </rPh>
    <rPh sb="18" eb="21">
      <t>コウノスケ</t>
    </rPh>
    <phoneticPr fontId="14"/>
  </si>
  <si>
    <t>(昭24．12．17)</t>
  </si>
  <si>
    <t>(昭25． 1．11)</t>
  </si>
  <si>
    <t>(昭46． 3． 1)</t>
  </si>
  <si>
    <t>(昭47．10． 2)</t>
  </si>
  <si>
    <t>　(1)山形県酒田漁業無線局････････････････････････</t>
  </si>
  <si>
    <t>　(2)山形県漁業協同組合漁業無線局････････････････</t>
  </si>
  <si>
    <t>　(1)金融制度別貸出残高･･･････････････････････････････</t>
  </si>
  <si>
    <t>4 水産関係歳出決算の概要(一般会計)･････････････</t>
  </si>
  <si>
    <t>　(2)漁業近代化資金平成27年度融資実績････････････････</t>
  </si>
  <si>
    <t>　(1)漁港及び漁港海岸整備事業････････････････････</t>
  </si>
  <si>
    <t>　(3)沿岸漁業改善資金平成27年度融資実績･･････････････</t>
  </si>
  <si>
    <t>　(1)さけ人工ふ化放流事業････････････････････････</t>
  </si>
  <si>
    <t>　(1)漁港･港湾施設一覧表･･････････････････････････････</t>
  </si>
  <si>
    <t>　(2)漁港管理･････････････････････････････････････････</t>
  </si>
  <si>
    <t>　(2)さけ海中飼育放流事業････････････････････････</t>
  </si>
  <si>
    <t>(1)海面生産高</t>
  </si>
  <si>
    <t>　(3)あわび放流事業･･････････････････････････････</t>
  </si>
  <si>
    <t>　(4)ひらめ放流事業･･････････････････････････････</t>
  </si>
  <si>
    <t>　(1)新規就業者数････････････････････････････････</t>
  </si>
  <si>
    <t>　(2)短期研修････････････････････････････････････</t>
  </si>
  <si>
    <t>　(3)長期研修(技術研修) ･･････････････････････････</t>
  </si>
  <si>
    <t>(2)内水面生産高</t>
  </si>
  <si>
    <t>　(4)新規漁業就業者準備研修･･････････････････････</t>
  </si>
  <si>
    <t>　(1)庄内浜文化伝道師講座････････････････････････</t>
  </si>
  <si>
    <t>　(1)漁業権免許件数･･････････････････････････････</t>
  </si>
  <si>
    <t>　(1)山形県漁業協同組合･･････････････････････････</t>
  </si>
  <si>
    <t>　(2)漁業種類別､地区別､知事許可隻数･･････････････</t>
  </si>
  <si>
    <t>　(2)内水面漁業協同組合･･････････････････････････</t>
  </si>
  <si>
    <t>　(3)入会許可漁業････････････････････････････････</t>
  </si>
  <si>
    <t>　(3)業種別漁業協同組合･･････････････････････････</t>
  </si>
  <si>
    <t>　(4)小型いかつり漁業､許可隻数(道県別)････････････</t>
  </si>
  <si>
    <t>　(4)漁業生産組合････････････････････････････････</t>
  </si>
  <si>
    <t>　(5)大臣許可漁業････････････････････････････････</t>
  </si>
  <si>
    <t>　(5)漁業協同組合連合会･･････････････････････････</t>
  </si>
  <si>
    <t>　(6)沿岸くろまぐろ漁業承認件数･･････････････････</t>
  </si>
  <si>
    <t>　(6)全国広域漁船保険組合山形県支所･･････････････</t>
  </si>
  <si>
    <t>　(7)遊漁船業登録件数････････････････････････････</t>
  </si>
  <si>
    <t>　(7)山形県漁業信用基金協会･･････････････････････</t>
  </si>
  <si>
    <t>　(8)全国合同漁業共済組合山形県事務所･････････････････</t>
  </si>
  <si>
    <t>(農業経営) 2298</t>
    <rPh sb="1" eb="3">
      <t>ノウギョウ</t>
    </rPh>
    <rPh sb="3" eb="5">
      <t>ケイエイ</t>
    </rPh>
    <phoneticPr fontId="14"/>
  </si>
  <si>
    <t>(団体検査) 2424</t>
    <rPh sb="1" eb="3">
      <t>ダンタイ</t>
    </rPh>
    <rPh sb="3" eb="5">
      <t>ケンサ</t>
    </rPh>
    <phoneticPr fontId="14"/>
  </si>
  <si>
    <t>(水産振興課) 2477･2478</t>
    <rPh sb="1" eb="3">
      <t>スイサン</t>
    </rPh>
    <rPh sb="3" eb="5">
      <t>シンコウ</t>
    </rPh>
    <rPh sb="5" eb="6">
      <t>カ</t>
    </rPh>
    <phoneticPr fontId="14"/>
  </si>
  <si>
    <t>(農政企画課)</t>
  </si>
  <si>
    <t>(水産振興課)</t>
    <rPh sb="1" eb="3">
      <t>スイサン</t>
    </rPh>
    <rPh sb="3" eb="5">
      <t>シンコウ</t>
    </rPh>
    <phoneticPr fontId="14"/>
  </si>
  <si>
    <t>総務担当(総務係)</t>
  </si>
  <si>
    <t>(代表) 0234-24-6161</t>
  </si>
  <si>
    <t>(総務担当)6161･6040･</t>
  </si>
  <si>
    <t xml:space="preserve"> (30名 [うち併任1名] )</t>
  </si>
  <si>
    <t>(振興普及) 6045</t>
  </si>
  <si>
    <t>(漁港整備) 6044</t>
  </si>
  <si>
    <t>(漁業調整) 6046</t>
  </si>
  <si>
    <t>水産基盤(漁港､漁場)整備･海岸施設整備</t>
  </si>
  <si>
    <t>漁業監視調査船月峯(52ﾄﾝ､馬力1,854kW×2)</t>
  </si>
  <si>
    <t>大会推進課(14名)</t>
    <rPh sb="0" eb="2">
      <t>タイカイ</t>
    </rPh>
    <rPh sb="2" eb="5">
      <t>スイシンカ</t>
    </rPh>
    <rPh sb="8" eb="9">
      <t>メイ</t>
    </rPh>
    <phoneticPr fontId="4"/>
  </si>
  <si>
    <t>(総務担当)0811・0816</t>
  </si>
  <si>
    <t>(式典)0813・0819</t>
    <rPh sb="1" eb="3">
      <t>シキテン</t>
    </rPh>
    <phoneticPr fontId="14"/>
  </si>
  <si>
    <t>(海上歓迎・放流)</t>
    <rPh sb="1" eb="3">
      <t>カイジョウ</t>
    </rPh>
    <rPh sb="3" eb="5">
      <t>カンゲイ</t>
    </rPh>
    <rPh sb="6" eb="8">
      <t>ホウリュウ</t>
    </rPh>
    <phoneticPr fontId="4"/>
  </si>
  <si>
    <t>水産試験場(22名)</t>
  </si>
  <si>
    <t>総務課(庶務係)</t>
  </si>
  <si>
    <t>(代表) 0235-33-3150</t>
  </si>
  <si>
    <t>漁海況予報､漁場調査､資源評価･管理研究､漁業試験調査船最上丸(98ﾄﾝ､900馬力)</t>
  </si>
  <si>
    <t xml:space="preserve">内水面水産試験場(8名)  </t>
  </si>
  <si>
    <t>(4名 [うち併任3名] )</t>
  </si>
  <si>
    <t>(5名 [うち併任5名] )</t>
  </si>
  <si>
    <t>(4年)</t>
  </si>
  <si>
    <t xml:space="preserve">４　水産関係歳出決算の概要(一般会計) </t>
  </si>
  <si>
    <t>平成27年度(単位：千円)</t>
  </si>
  <si>
    <t>平成27年度(単位:千円)</t>
  </si>
  <si>
    <t>主な漁場(水深m)</t>
  </si>
  <si>
    <t>一本釣り(火光利用)</t>
  </si>
  <si>
    <t>最上川(河口部)</t>
  </si>
  <si>
    <t>一本釣り(ひらめ)</t>
  </si>
  <si>
    <t>飛島西側500以浅(許可漁場)</t>
  </si>
  <si>
    <t>※総経営体数は359経営体で､前回調査(H20)前年より57経営体減少した｡ 　</t>
  </si>
  <si>
    <t>(平成25年漁業ｾﾝｻｽ)</t>
  </si>
  <si>
    <t>(漁協統計)</t>
  </si>
  <si>
    <t xml:space="preserve">   (漁協統計)</t>
  </si>
  <si>
    <t xml:space="preserve"> (2)内水面生産高</t>
  </si>
  <si>
    <t>(1)  漁業権免許件数</t>
  </si>
  <si>
    <t>(3) 入会許可漁業</t>
  </si>
  <si>
    <t>新潟海区との委員会協定(甲区域)</t>
  </si>
  <si>
    <t>新潟海区との委員会協定(乙区域)</t>
  </si>
  <si>
    <t>( )内は協定の有効期間</t>
  </si>
  <si>
    <t>(4) 小型いかつり漁業､許可隻数(道県別)</t>
  </si>
  <si>
    <t>2(2)</t>
  </si>
  <si>
    <t>1(1)</t>
  </si>
  <si>
    <t>3(3)</t>
  </si>
  <si>
    <t>70(2)</t>
  </si>
  <si>
    <t>53(1)</t>
  </si>
  <si>
    <t>256(3)</t>
  </si>
  <si>
    <t>( )内は本県の陸揚げなし</t>
  </si>
  <si>
    <t xml:space="preserve">(5) 大臣許可漁業      </t>
  </si>
  <si>
    <t>(7) 遊漁船業登録件数</t>
  </si>
  <si>
    <t>　海面では、漁業監視調査船「月峯」(52ﾄﾝ、D・1,854kW×2)等による海上取締違反が6件(遊漁船業2件、遊漁4件)であり、</t>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7" eb="48">
      <t>ケン</t>
    </rPh>
    <rPh sb="49" eb="52">
      <t>ユウギョセン</t>
    </rPh>
    <rPh sb="52" eb="53">
      <t>ギョウ</t>
    </rPh>
    <rPh sb="54" eb="55">
      <t>ケン</t>
    </rPh>
    <phoneticPr fontId="39"/>
  </si>
  <si>
    <t>　Ⅰ　漁業種類別違反状況()内は前年度比増減数</t>
    <rPh sb="3" eb="5">
      <t>ギョギョウ</t>
    </rPh>
    <rPh sb="5" eb="7">
      <t>シュルイ</t>
    </rPh>
    <rPh sb="7" eb="8">
      <t>ベツ</t>
    </rPh>
    <rPh sb="8" eb="10">
      <t>イハン</t>
    </rPh>
    <rPh sb="10" eb="12">
      <t>ジョウキョウ</t>
    </rPh>
    <rPh sb="14" eb="15">
      <t>ナイ</t>
    </rPh>
    <rPh sb="16" eb="20">
      <t>ゼンネンドヒ</t>
    </rPh>
    <rPh sb="20" eb="22">
      <t>ゾウゲン</t>
    </rPh>
    <rPh sb="22" eb="23">
      <t>カズ</t>
    </rPh>
    <phoneticPr fontId="14"/>
  </si>
  <si>
    <t>(－7件)</t>
    <rPh sb="3" eb="4">
      <t>ケン</t>
    </rPh>
    <phoneticPr fontId="39"/>
  </si>
  <si>
    <t>(±0件)</t>
  </si>
  <si>
    <t>(漁具漁法違反)</t>
    <rPh sb="1" eb="3">
      <t>ギョグ</t>
    </rPh>
    <rPh sb="3" eb="5">
      <t>ギョホウ</t>
    </rPh>
    <rPh sb="5" eb="7">
      <t>イハン</t>
    </rPh>
    <phoneticPr fontId="63"/>
  </si>
  <si>
    <t>(－1件)</t>
  </si>
  <si>
    <t>(－8件)</t>
  </si>
  <si>
    <t>(※調整規則：山形県海面漁業調整規則、海区指示：山形海区漁業調整委員会指示)</t>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39"/>
  </si>
  <si>
    <t>(2)　山形県漁業協同組合漁業無線局</t>
  </si>
  <si>
    <t>周波数(KHz)</t>
  </si>
  <si>
    <t>(1)漁港及び漁港海岸整備事業等</t>
    <rPh sb="15" eb="16">
      <t>トウ</t>
    </rPh>
    <phoneticPr fontId="14"/>
  </si>
  <si>
    <t>国庫補助金(補助率)</t>
  </si>
  <si>
    <t>防波堤(2)  改良　　</t>
    <rPh sb="0" eb="3">
      <t>ボウハテイ</t>
    </rPh>
    <rPh sb="8" eb="10">
      <t>カイリョウ</t>
    </rPh>
    <phoneticPr fontId="14"/>
  </si>
  <si>
    <t>(8/10)</t>
  </si>
  <si>
    <t>(2/10)</t>
  </si>
  <si>
    <t>(2/3)</t>
  </si>
  <si>
    <t>(1/3)</t>
  </si>
  <si>
    <t>(1)さけ人工ふ化放流事業</t>
  </si>
  <si>
    <t>　 沿岸漁獲数は137,601尾(前年比184％)、河川捕獲数は186,462尾(前年比124％)であった。沿岸漁獲の前期群は平年の296％、後期群は平年の143％、一方、河川捕獲は前期群は平年の188％、後期群は</t>
    <rPh sb="54" eb="56">
      <t>エンガン</t>
    </rPh>
    <rPh sb="56" eb="58">
      <t>ギョカク</t>
    </rPh>
    <rPh sb="59" eb="61">
      <t>ゼンキ</t>
    </rPh>
    <rPh sb="61" eb="62">
      <t>グン</t>
    </rPh>
    <rPh sb="63" eb="65">
      <t>ヘイネン</t>
    </rPh>
    <rPh sb="71" eb="73">
      <t>コウキ</t>
    </rPh>
    <rPh sb="73" eb="74">
      <t>グン</t>
    </rPh>
    <rPh sb="75" eb="77">
      <t>ヘイネン</t>
    </rPh>
    <rPh sb="83" eb="85">
      <t>イッポウ</t>
    </rPh>
    <rPh sb="86" eb="88">
      <t>カセン</t>
    </rPh>
    <rPh sb="88" eb="90">
      <t>ホカク</t>
    </rPh>
    <rPh sb="91" eb="93">
      <t>ゼンキ</t>
    </rPh>
    <rPh sb="93" eb="94">
      <t>グン</t>
    </rPh>
    <rPh sb="95" eb="97">
      <t>ヘイネン</t>
    </rPh>
    <rPh sb="103" eb="105">
      <t>コウキ</t>
    </rPh>
    <rPh sb="105" eb="106">
      <t>グン</t>
    </rPh>
    <phoneticPr fontId="14"/>
  </si>
  <si>
    <t xml:space="preserve"> 採卵数   (千粒)</t>
  </si>
  <si>
    <t>(３)  あわび放流事業</t>
  </si>
  <si>
    <t>漁協・市・町放流　(殻長25㎜以上)</t>
    <rPh sb="5" eb="6">
      <t>マチ</t>
    </rPh>
    <rPh sb="10" eb="12">
      <t>カクチョウ</t>
    </rPh>
    <rPh sb="15" eb="17">
      <t>イジョウ</t>
    </rPh>
    <phoneticPr fontId="14"/>
  </si>
  <si>
    <t>(４)  ひらめ放流事業</t>
  </si>
  <si>
    <t xml:space="preserve"> 鶴岡市 (旧温海町)</t>
  </si>
  <si>
    <t>(５)  とらふぐ放流事業</t>
  </si>
  <si>
    <t>(１)新規就業者数</t>
  </si>
  <si>
    <t>(２)短期研修</t>
  </si>
  <si>
    <t xml:space="preserve"> (1) 山形県漁業協同組合</t>
  </si>
  <si>
    <t>組合名
(設立年月日)</t>
  </si>
  <si>
    <t>組合員数(人)</t>
  </si>
  <si>
    <t>役職員(人)</t>
  </si>
  <si>
    <t>山形県漁業
協同組合
(昭40.7.1)</t>
  </si>
  <si>
    <t>(県漁協)</t>
  </si>
  <si>
    <t>酒田市(飛島を除く)</t>
  </si>
  <si>
    <t>(注)本所には､全漁連(出向職員1名)製氷工場(2名)水産加工場(6名)を含む｡</t>
  </si>
  <si>
    <t>(3)　業種別漁業協同組合</t>
  </si>
  <si>
    <t>(4)　漁業生産組合</t>
  </si>
  <si>
    <t>(5)　漁業協同組合連合会</t>
  </si>
  <si>
    <t>(昭25. 9.22)</t>
  </si>
  <si>
    <t xml:space="preserve"> (7)　山形県漁業信用基金協会</t>
  </si>
  <si>
    <t>(9)　その他の団体</t>
  </si>
  <si>
    <t>会員数(人)</t>
  </si>
  <si>
    <t xml:space="preserve"> (1)　金融制度別貸出残高</t>
  </si>
  <si>
    <t xml:space="preserve"> (2)　漁業近代化資金平成２７年度融資実績</t>
  </si>
  <si>
    <t xml:space="preserve"> (3)　沿岸漁業改善資金平成２７年度融資実績</t>
  </si>
  <si>
    <t xml:space="preserve">   (132.5)      　－</t>
  </si>
  <si>
    <t xml:space="preserve"> (1,828.6) 
    611.9</t>
  </si>
  <si>
    <t xml:space="preserve">   (279.8) 
    59.8  </t>
  </si>
  <si>
    <t xml:space="preserve">   (313.5)      　－</t>
  </si>
  <si>
    <t>(441.3)
425.3</t>
  </si>
  <si>
    <t>他の5港は週に1回以上漁港監視員あるいは嘱託職員による巡視を行なっている。(平成27年度実績)</t>
  </si>
  <si>
    <t>(飛島漁港を除く)</t>
  </si>
  <si>
    <t>(平成28年4月1日)</t>
    <rPh sb="5" eb="6">
      <t>ネン</t>
    </rPh>
    <rPh sb="7" eb="8">
      <t>ガツ</t>
    </rPh>
    <rPh sb="9" eb="10">
      <t>ニチ</t>
    </rPh>
    <phoneticPr fontId="14"/>
  </si>
  <si>
    <t>(兼)課長</t>
    <rPh sb="1" eb="2">
      <t>ケン</t>
    </rPh>
    <rPh sb="3" eb="5">
      <t>カチョウ</t>
    </rPh>
    <phoneticPr fontId="14"/>
  </si>
  <si>
    <t>(農林水産統計)</t>
    <rPh sb="1" eb="3">
      <t>ノウリン</t>
    </rPh>
    <rPh sb="3" eb="5">
      <t>スイサン</t>
    </rPh>
    <rPh sb="5" eb="7">
      <t>トウケイ</t>
    </rPh>
    <phoneticPr fontId="14"/>
  </si>
  <si>
    <t xml:space="preserve"> なお､平成14年4月1日以降の馬力表示は、旧馬力と新馬力(kW)の2通りあるため表中の馬力数は、各々の数値をそのまま集計し表記している。</t>
    <rPh sb="41" eb="43">
      <t>ヒョウチュウ</t>
    </rPh>
    <rPh sb="44" eb="46">
      <t>バリキ</t>
    </rPh>
    <rPh sb="46" eb="47">
      <t>スウ</t>
    </rPh>
    <rPh sb="49" eb="51">
      <t>オノオノ</t>
    </rPh>
    <rPh sb="52" eb="54">
      <t>スウチ</t>
    </rPh>
    <rPh sb="59" eb="61">
      <t>シュウケイ</t>
    </rPh>
    <rPh sb="62" eb="64">
      <t>ヒョウキ</t>
    </rPh>
    <phoneticPr fontId="14"/>
  </si>
  <si>
    <t>(１)海面生産高</t>
    <rPh sb="3" eb="5">
      <t>カイメン</t>
    </rPh>
    <rPh sb="5" eb="7">
      <t>セイサン</t>
    </rPh>
    <rPh sb="7" eb="8">
      <t>タカ</t>
    </rPh>
    <phoneticPr fontId="14"/>
  </si>
  <si>
    <t>　　上位5魚種は、するめいか　2,406トン(全漁獲量に占める割合35.8％)、ぶり・いなだ　533トン(同7.9％)、たら　497トン(同7.4％)、</t>
  </si>
  <si>
    <t>　　さけ　476トン(同7.1％)、はたはた　470トン(同7.0％)であった。</t>
  </si>
  <si>
    <t>　上位5魚種は、するめいか　892百万円(全生産額に占める割合29.5％)、たい類　259百万円(同8.6％)、</t>
  </si>
  <si>
    <t>さけ　194百万円(同6.4％)、たら　180百万円(同5.9％)、はたはた　149百万円(同4.9％)であった。</t>
  </si>
  <si>
    <t>　　漁獲量の多い上位5漁業種は、いか一本釣漁業　2,385トン(全漁獲量に占める割合35.5％)、底びき網漁業　1,816トン(同27.0％)、</t>
  </si>
  <si>
    <t>　さけます定置網漁業　1,081トン(同16.1％)、かご漁業　494トン(同7.3％)、その他のはえなわ漁業　312トン(同4.6％)であった。</t>
  </si>
  <si>
    <t>　　生産額の多い上位5漁業種類は、底びき網漁業　925百万円(全生産額に占める割合30.5％)、いか一本釣漁業　887百万円(同29.3％)、</t>
  </si>
  <si>
    <t>　さけます定置網漁業　298百万円(同9.8％)、その他のはえなわ漁業　265百万円(同8.7％)、採貝藻漁業　247百万円(同8.2％)であった。</t>
  </si>
  <si>
    <t>　　　　　(漁協統計)</t>
  </si>
  <si>
    <t xml:space="preserve">(2) 漁業種類別､地区別､知事許可隻数                                                                     　　       </t>
  </si>
  <si>
    <t>(27. 6. 1～28.5.31)</t>
  </si>
  <si>
    <t xml:space="preserve">(6) 沿岸くろまぐろ漁業承認件数(日本海・九州西広域漁業調整委員会承認)　　　 </t>
  </si>
  <si>
    <t>レーダー(ARPA付)</t>
  </si>
  <si>
    <t xml:space="preserve"> 　山形県が事業主体となり､漁港内の静穏度と安全な航路を確保するため､飛島漁港、吹浦漁港､由良漁港を整備するとともに、 飛島漁港、由良漁港、小波渡漁港において施設の長寿命化を図る。
　また堅苔沢漁港海岸(深浦地区)においては、高潮対策を実施する。</t>
    <rPh sb="40" eb="42">
      <t>フクラ</t>
    </rPh>
    <rPh sb="42" eb="44">
      <t>ギョコウ</t>
    </rPh>
    <rPh sb="45" eb="47">
      <t>ユラ</t>
    </rPh>
    <rPh sb="47" eb="49">
      <t>ギョコウ</t>
    </rPh>
    <rPh sb="60" eb="62">
      <t>トビシマ</t>
    </rPh>
    <rPh sb="62" eb="64">
      <t>ギョコウ</t>
    </rPh>
    <rPh sb="65" eb="67">
      <t>ユラ</t>
    </rPh>
    <rPh sb="67" eb="69">
      <t>ギョコウ</t>
    </rPh>
    <rPh sb="70" eb="73">
      <t>コバト</t>
    </rPh>
    <rPh sb="73" eb="75">
      <t>ギョコウ</t>
    </rPh>
    <rPh sb="79" eb="81">
      <t>シセツ</t>
    </rPh>
    <rPh sb="82" eb="84">
      <t>チョウジュ</t>
    </rPh>
    <rPh sb="84" eb="85">
      <t>イノチ</t>
    </rPh>
    <rPh sb="85" eb="86">
      <t>カ</t>
    </rPh>
    <rPh sb="87" eb="88">
      <t>ハカ</t>
    </rPh>
    <rPh sb="94" eb="97">
      <t>カタノリザワ</t>
    </rPh>
    <rPh sb="97" eb="99">
      <t>ギョコウ</t>
    </rPh>
    <rPh sb="99" eb="101">
      <t>カイガン</t>
    </rPh>
    <rPh sb="102" eb="104">
      <t>フカウラ</t>
    </rPh>
    <rPh sb="104" eb="106">
      <t>チク</t>
    </rPh>
    <rPh sb="113" eb="115">
      <t>タカシオ</t>
    </rPh>
    <rPh sb="115" eb="117">
      <t>タイサク</t>
    </rPh>
    <rPh sb="118" eb="120">
      <t>ジッシ</t>
    </rPh>
    <phoneticPr fontId="14"/>
  </si>
  <si>
    <t>機能保全計画(水域)策定</t>
    <rPh sb="0" eb="2">
      <t>キノウ</t>
    </rPh>
    <rPh sb="2" eb="4">
      <t>ホゼン</t>
    </rPh>
    <rPh sb="4" eb="6">
      <t>ケイカク</t>
    </rPh>
    <rPh sb="7" eb="9">
      <t>スイイキ</t>
    </rPh>
    <rPh sb="10" eb="12">
      <t>サクテイ</t>
    </rPh>
    <phoneticPr fontId="14"/>
  </si>
  <si>
    <t>※(　　)書きは事業費内数</t>
    <rPh sb="5" eb="6">
      <t>カ</t>
    </rPh>
    <rPh sb="8" eb="10">
      <t>ジギョウ</t>
    </rPh>
    <rPh sb="10" eb="11">
      <t>ヒ</t>
    </rPh>
    <rPh sb="11" eb="12">
      <t>ナイ</t>
    </rPh>
    <rPh sb="12" eb="13">
      <t>スウ</t>
    </rPh>
    <phoneticPr fontId="4"/>
  </si>
  <si>
    <t>捕獲尾数(尾)</t>
  </si>
  <si>
    <t>移殖卵数(千粒)</t>
  </si>
  <si>
    <t>収容卵数
(千粒)</t>
  </si>
  <si>
    <t>放流尾数
(千尾)</t>
  </si>
  <si>
    <t>(３)長期研修(技術研修)　</t>
    <rPh sb="3" eb="5">
      <t>チョウキ</t>
    </rPh>
    <rPh sb="5" eb="7">
      <t>ケンシュウ</t>
    </rPh>
    <rPh sb="8" eb="10">
      <t>ギジュツ</t>
    </rPh>
    <rPh sb="10" eb="12">
      <t>ケンシュウ</t>
    </rPh>
    <phoneticPr fontId="14"/>
  </si>
  <si>
    <t>(４)新規漁業就業者準備研修</t>
    <rPh sb="3" eb="5">
      <t>シンキ</t>
    </rPh>
    <rPh sb="5" eb="7">
      <t>ギョギョウ</t>
    </rPh>
    <rPh sb="7" eb="10">
      <t>シュウギョウシャ</t>
    </rPh>
    <rPh sb="10" eb="12">
      <t>ジュンビ</t>
    </rPh>
    <rPh sb="12" eb="14">
      <t>ケンシュウ</t>
    </rPh>
    <phoneticPr fontId="14"/>
  </si>
  <si>
    <t>(１)庄内浜文化伝道師講座、出張お魚教室　(全39回、総参加者数 1,219名)</t>
    <rPh sb="3" eb="4">
      <t>ショウ</t>
    </rPh>
    <rPh sb="4" eb="5">
      <t>ナイ</t>
    </rPh>
    <rPh sb="5" eb="6">
      <t>ハマ</t>
    </rPh>
    <rPh sb="6" eb="8">
      <t>ブンカ</t>
    </rPh>
    <rPh sb="8" eb="11">
      <t>デンドウシ</t>
    </rPh>
    <rPh sb="11" eb="13">
      <t>コウザ</t>
    </rPh>
    <rPh sb="14" eb="16">
      <t>シュッチョウ</t>
    </rPh>
    <rPh sb="17" eb="18">
      <t>サカナ</t>
    </rPh>
    <rPh sb="18" eb="20">
      <t>キョウシツ</t>
    </rPh>
    <rPh sb="22" eb="23">
      <t>ゼン</t>
    </rPh>
    <phoneticPr fontId="14"/>
  </si>
  <si>
    <t>一般参加者　　　　　　　　　　　(男性中心)</t>
    <rPh sb="17" eb="19">
      <t>ダンセイ</t>
    </rPh>
    <rPh sb="19" eb="21">
      <t>チュウシン</t>
    </rPh>
    <phoneticPr fontId="14"/>
  </si>
  <si>
    <t>サクラマスの西京味噌風焼き、サクラマスの刺身(ルイベ)、サクラマスの頭の煮付け、　　　スルメイカの刺身、スルメイカのまるごと煮、イカご飯、スルメイカと玉葱の南蛮漬け</t>
    <rPh sb="6" eb="10">
      <t>サイキョウミソ</t>
    </rPh>
    <rPh sb="10" eb="11">
      <t>フウ</t>
    </rPh>
    <rPh sb="11" eb="12">
      <t>ヤ</t>
    </rPh>
    <rPh sb="20" eb="22">
      <t>サシミ</t>
    </rPh>
    <rPh sb="34" eb="35">
      <t>アタマ</t>
    </rPh>
    <rPh sb="36" eb="38">
      <t>ニヅ</t>
    </rPh>
    <rPh sb="49" eb="51">
      <t>サシミ</t>
    </rPh>
    <rPh sb="62" eb="63">
      <t>ニ</t>
    </rPh>
    <rPh sb="67" eb="68">
      <t>ハン</t>
    </rPh>
    <rPh sb="75" eb="77">
      <t>タマネギ</t>
    </rPh>
    <rPh sb="78" eb="81">
      <t>ナンバンヅ</t>
    </rPh>
    <phoneticPr fontId="14"/>
  </si>
  <si>
    <t>一般参加者(男性)</t>
    <rPh sb="6" eb="8">
      <t>ダンセイ</t>
    </rPh>
    <phoneticPr fontId="14"/>
  </si>
  <si>
    <t>(昭51.3.31)</t>
  </si>
  <si>
    <t>(昭24．10．14)</t>
  </si>
  <si>
    <t>(昭25． 3． 3)</t>
  </si>
  <si>
    <t>(昭26． 8．24)</t>
  </si>
  <si>
    <t>(昭51． 9． 2)</t>
  </si>
  <si>
    <t>(昭53． 9．11)</t>
  </si>
  <si>
    <t>(設立年月日)</t>
  </si>
  <si>
    <t>(6)　全国広域漁船保険組合山形県支所　(旧：山形県漁船保険組合)</t>
    <rPh sb="23" eb="25">
      <t>ヤマガタ</t>
    </rPh>
    <rPh sb="25" eb="26">
      <t>ケン</t>
    </rPh>
    <rPh sb="26" eb="28">
      <t>ギョセン</t>
    </rPh>
    <rPh sb="28" eb="30">
      <t>ホケン</t>
    </rPh>
    <rPh sb="30" eb="32">
      <t>クミアイ</t>
    </rPh>
    <phoneticPr fontId="14"/>
  </si>
  <si>
    <t>平成19年4月1日　(昭和20年5月1日)</t>
    <rPh sb="11" eb="13">
      <t>ショウワ</t>
    </rPh>
    <phoneticPr fontId="14"/>
  </si>
  <si>
    <t>(漁船保険組合)</t>
  </si>
  <si>
    <t>(漁業信用基金協会)</t>
  </si>
  <si>
    <t>(8)　全国合同漁業共済組合山形県事務所 (旧：山形県漁業共済組合)</t>
  </si>
  <si>
    <t>平成18年10月1日　 (昭和39年12月26日)</t>
  </si>
  <si>
    <t>小型合併漁業(特定いか)</t>
  </si>
  <si>
    <t>役 職 員 (人)</t>
  </si>
  <si>
    <t>出資金
(千円)</t>
  </si>
  <si>
    <t>(　設　立　年　月　日　)</t>
  </si>
  <si>
    <t>山形県鮭人工孵化事業連合会
(昭27. 9.25)</t>
  </si>
  <si>
    <t>公益財団法人 山形県水産振興協会
(昭57. 3.20)</t>
    <rPh sb="0" eb="2">
      <t>コウエキ</t>
    </rPh>
    <phoneticPr fontId="14"/>
  </si>
  <si>
    <t>(県漁協、漁業信用基金協会)</t>
  </si>
  <si>
    <t>(1)漁港、港湾施設一覧表</t>
  </si>
  <si>
    <t>　(注)酒田港は漁港区を記載　　　(　)内、海岸施設長含む。</t>
  </si>
  <si>
    <t>(港湾事務所、鶴岡市、遊佐町、水産振興課)</t>
    <rPh sb="17" eb="19">
      <t>シンコウ</t>
    </rPh>
    <phoneticPr fontId="14"/>
  </si>
  <si>
    <t>(2)漁港管理</t>
  </si>
  <si>
    <t>　県管理漁港(6港)における漁港施設の管理、漁船以外の船舶が利用する場合の届出の受理、漁港施設、</t>
  </si>
  <si>
    <t>漁港区域内公共空地等の占用、工作物の設置等に係る許可(協議)を行なう。</t>
  </si>
  <si>
    <t>　由良漁港(白山島)及び堅苔沢漁港に係る漁船以外の船舶保管施設(以下「指定施設」)については、</t>
  </si>
  <si>
    <t>飛島漁港(勝浦・中村・法木)</t>
  </si>
  <si>
    <t>　漁港施設に破損がないか、漁港区域に危険な漂着物がないか等を監視するため、飛島漁港はほぼ毎日(土日祝日を除く)、</t>
  </si>
  <si>
    <t>岸壁(物揚場、船揚場)利用届の提出を受けている。</t>
  </si>
  <si>
    <t>エ．占用等許可(協議)</t>
  </si>
  <si>
    <t>漁港区域内にある海岸保全区域の公共空地を占用等する場合には海岸法による許可(協議)を行っている。</t>
  </si>
  <si>
    <t xml:space="preserve"> 由良漁港 (白山島)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</si>
</sst>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 "/>
    <numFmt numFmtId="177" formatCode="#,##0.00\ "/>
    <numFmt numFmtId="178" formatCode="#,##0\ ;[Red]\(#,##0\)"/>
    <numFmt numFmtId="179" formatCode="#,###;\-#,###;&quot;&quot;;@"/>
    <numFmt numFmtId="180" formatCode="0_);[Red]\(0\)"/>
    <numFmt numFmtId="181" formatCode="0.0\ "/>
    <numFmt numFmtId="182" formatCode="0.0_);[Red]\(0.0\)"/>
    <numFmt numFmtId="183" formatCode="#,##0.0\ "/>
    <numFmt numFmtId="184" formatCode="0\ "/>
    <numFmt numFmtId="185" formatCode="#,##0_);[Red]\(#,##0\)"/>
    <numFmt numFmtId="186" formatCode="[$-411]ge\.m\.d;@"/>
    <numFmt numFmtId="187" formatCode="#,##0.0\ ;[Red]\(#,##0.0\)"/>
    <numFmt numFmtId="188" formatCode="0_ "/>
    <numFmt numFmtId="189" formatCode="#,##0_);\(#,##0\)"/>
    <numFmt numFmtId="190" formatCode="#,##0_ "/>
    <numFmt numFmtId="191" formatCode="#,##0_ ;[Red]\-#,##0\ "/>
    <numFmt numFmtId="192" formatCode="#,##0.00_ ;[Red]\-#,##0.00\ "/>
  </numFmts>
  <fonts count="6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28"/>
      <color theme="1"/>
      <name val="ＭＳ 明朝"/>
      <family val="1"/>
      <charset val="128"/>
    </font>
    <font>
      <sz val="6"/>
      <name val="ＭＳ Ｐゴシック"/>
      <family val="3"/>
      <charset val="128"/>
      <scheme val="minor"/>
    </font>
    <font>
      <b/>
      <sz val="48"/>
      <color theme="1"/>
      <name val="ＭＳ 明朝"/>
      <family val="1"/>
      <charset val="128"/>
    </font>
    <font>
      <sz val="14"/>
      <color theme="1"/>
      <name val="Century"/>
      <family val="1"/>
    </font>
    <font>
      <sz val="14"/>
      <color theme="1"/>
      <name val="ＭＳ 明朝"/>
      <family val="1"/>
      <charset val="128"/>
    </font>
    <font>
      <sz val="10"/>
      <color theme="1"/>
      <name val="Century"/>
      <family val="1"/>
    </font>
    <font>
      <sz val="10"/>
      <color theme="1"/>
      <name val="ＭＳ 明朝"/>
      <family val="1"/>
      <charset val="128"/>
    </font>
    <font>
      <sz val="12"/>
      <color theme="1"/>
      <name val="ＭＳ Ｐゴシック"/>
      <family val="2"/>
      <charset val="128"/>
    </font>
    <font>
      <sz val="11"/>
      <name val="ＭＳ Ｐゴシック"/>
      <family val="3"/>
      <charset val="128"/>
    </font>
    <font>
      <sz val="11"/>
      <name val="Century"/>
      <family val="1"/>
    </font>
    <font>
      <sz val="10"/>
      <name val="Century"/>
      <family val="1"/>
    </font>
    <font>
      <sz val="6"/>
      <name val="ＭＳ Ｐゴシック"/>
      <family val="3"/>
      <charset val="128"/>
    </font>
    <font>
      <sz val="10"/>
      <name val="ＭＳ 明朝"/>
      <family val="1"/>
      <charset val="128"/>
    </font>
    <font>
      <sz val="11"/>
      <name val="ＭＳ 明朝"/>
      <family val="1"/>
      <charset val="128"/>
    </font>
    <font>
      <sz val="6"/>
      <name val="Century"/>
      <family val="1"/>
    </font>
    <font>
      <sz val="6"/>
      <name val="ＭＳ 明朝"/>
      <family val="1"/>
      <charset val="128"/>
    </font>
    <font>
      <sz val="12"/>
      <name val="Century"/>
      <family val="1"/>
    </font>
    <font>
      <sz val="12"/>
      <name val="ＭＳ 明朝"/>
      <family val="1"/>
      <charset val="128"/>
    </font>
    <font>
      <sz val="12"/>
      <color theme="1"/>
      <name val="ＭＳ 明朝"/>
      <family val="1"/>
      <charset val="128"/>
    </font>
    <font>
      <sz val="11"/>
      <color theme="1"/>
      <name val="Century"/>
      <family val="1"/>
    </font>
    <font>
      <sz val="12"/>
      <color theme="1"/>
      <name val="Century"/>
      <family val="1"/>
    </font>
    <font>
      <sz val="12"/>
      <color theme="1"/>
      <name val="ＭＳ Ｐ明朝"/>
      <family val="1"/>
      <charset val="128"/>
    </font>
    <font>
      <sz val="11"/>
      <color theme="1"/>
      <name val="ＭＳ 明朝"/>
      <family val="1"/>
      <charset val="128"/>
    </font>
    <font>
      <sz val="12"/>
      <color indexed="8"/>
      <name val="ＭＳ 明朝"/>
      <family val="1"/>
      <charset val="128"/>
    </font>
    <font>
      <sz val="11"/>
      <color indexed="8"/>
      <name val="ＭＳ 明朝"/>
      <family val="1"/>
      <charset val="128"/>
    </font>
    <font>
      <sz val="11"/>
      <color indexed="8"/>
      <name val="Century"/>
      <family val="1"/>
    </font>
    <font>
      <sz val="6"/>
      <color indexed="8"/>
      <name val="Century"/>
      <family val="1"/>
    </font>
    <font>
      <sz val="12"/>
      <color indexed="8"/>
      <name val="Century"/>
      <family val="1"/>
    </font>
    <font>
      <b/>
      <sz val="9"/>
      <color indexed="8"/>
      <name val="ＭＳ Ｐゴシック"/>
      <family val="3"/>
      <charset val="128"/>
    </font>
    <font>
      <sz val="11"/>
      <color indexed="10"/>
      <name val="Century"/>
      <family val="1"/>
    </font>
    <font>
      <sz val="12"/>
      <color rgb="FF000000"/>
      <name val="Century"/>
      <family val="1"/>
    </font>
    <font>
      <sz val="12"/>
      <color rgb="FF000000"/>
      <name val="ＭＳ 明朝"/>
      <family val="1"/>
      <charset val="128"/>
    </font>
    <font>
      <sz val="11"/>
      <color rgb="FF000000"/>
      <name val="Century"/>
      <family val="1"/>
    </font>
    <font>
      <sz val="11"/>
      <color rgb="FF000000"/>
      <name val="ＭＳ 明朝"/>
      <family val="1"/>
      <charset val="128"/>
    </font>
    <font>
      <sz val="10.5"/>
      <color rgb="FF000000"/>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0.5"/>
      <color theme="1"/>
      <name val="Century"/>
      <family val="1"/>
    </font>
    <font>
      <sz val="11"/>
      <name val="ＭＳ Ｐ明朝"/>
      <family val="1"/>
      <charset val="128"/>
    </font>
    <font>
      <sz val="9"/>
      <name val="Century"/>
      <family val="1"/>
    </font>
    <font>
      <sz val="9"/>
      <name val="ＭＳ 明朝"/>
      <family val="1"/>
      <charset val="128"/>
    </font>
    <font>
      <sz val="10"/>
      <color indexed="8"/>
      <name val="ＭＳ 明朝"/>
      <family val="1"/>
      <charset val="128"/>
    </font>
    <font>
      <sz val="10"/>
      <color indexed="8"/>
      <name val="Century"/>
      <family val="1"/>
    </font>
    <font>
      <sz val="11"/>
      <name val="Century"/>
      <family val="1"/>
      <charset val="128"/>
    </font>
    <font>
      <sz val="11"/>
      <name val="游ゴシック"/>
      <family val="1"/>
      <charset val="128"/>
    </font>
    <font>
      <sz val="11"/>
      <color indexed="8"/>
      <name val="Century"/>
      <family val="1"/>
      <charset val="128"/>
    </font>
    <font>
      <sz val="12"/>
      <color theme="1"/>
      <name val="Century"/>
      <family val="1"/>
      <charset val="128"/>
    </font>
    <font>
      <sz val="10"/>
      <name val="Century"/>
      <family val="1"/>
      <charset val="128"/>
    </font>
    <font>
      <sz val="10"/>
      <color rgb="FF000000"/>
      <name val="ＭＳ 明朝"/>
      <family val="1"/>
      <charset val="128"/>
    </font>
    <font>
      <sz val="11"/>
      <color theme="1"/>
      <name val="ＭＳ Ｐゴシック"/>
      <family val="2"/>
      <scheme val="minor"/>
    </font>
    <font>
      <sz val="10"/>
      <name val="ＭＳ Ｐ明朝"/>
      <family val="1"/>
      <charset val="128"/>
    </font>
    <font>
      <sz val="10"/>
      <color rgb="FF000000"/>
      <name val="ＭＳ Ｐ明朝"/>
      <family val="1"/>
      <charset val="128"/>
    </font>
    <font>
      <sz val="10"/>
      <color theme="1"/>
      <name val="ＭＳ Ｐ明朝"/>
      <family val="1"/>
      <charset val="128"/>
    </font>
    <font>
      <sz val="12"/>
      <name val="Century"/>
      <family val="1"/>
      <charset val="128"/>
    </font>
    <font>
      <sz val="11"/>
      <name val="Yu Gothic"/>
      <family val="1"/>
      <charset val="128"/>
    </font>
    <font>
      <sz val="11"/>
      <color rgb="FF000000"/>
      <name val="Yu Gothic"/>
      <family val="1"/>
      <charset val="128"/>
    </font>
    <font>
      <sz val="11"/>
      <color theme="1"/>
      <name val="游ゴシック"/>
      <family val="1"/>
      <charset val="128"/>
    </font>
    <font>
      <sz val="11"/>
      <color theme="1"/>
      <name val="Century"/>
      <family val="1"/>
      <charset val="128"/>
    </font>
    <font>
      <sz val="6"/>
      <name val="ＭＳ Ｐゴシック"/>
      <family val="2"/>
      <charset val="128"/>
      <scheme val="minor"/>
    </font>
    <font>
      <sz val="14"/>
      <name val="ＭＳ 明朝"/>
      <family val="1"/>
      <charset val="128"/>
    </font>
  </fonts>
  <fills count="2">
    <fill>
      <patternFill patternType="none"/>
    </fill>
    <fill>
      <patternFill patternType="gray125"/>
    </fill>
  </fills>
  <borders count="207">
    <border>
      <left/>
      <right/>
      <top/>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style="hair">
        <color indexed="8"/>
      </right>
      <top style="hair">
        <color indexed="8"/>
      </top>
      <bottom/>
      <diagonal/>
    </border>
    <border>
      <left/>
      <right/>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8"/>
      </left>
      <right/>
      <top/>
      <bottom/>
      <diagonal/>
    </border>
    <border diagonalDown="1">
      <left style="thin">
        <color indexed="8"/>
      </left>
      <right/>
      <top style="thin">
        <color indexed="8"/>
      </top>
      <bottom style="thin">
        <color indexed="64"/>
      </bottom>
      <diagonal style="hair">
        <color indexed="8"/>
      </diagonal>
    </border>
    <border diagonalDown="1">
      <left/>
      <right style="hair">
        <color indexed="8"/>
      </right>
      <top style="thin">
        <color indexed="8"/>
      </top>
      <bottom style="thin">
        <color indexed="64"/>
      </bottom>
      <diagonal style="hair">
        <color indexed="8"/>
      </diagonal>
    </border>
    <border>
      <left style="hair">
        <color indexed="8"/>
      </left>
      <right style="hair">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hair">
        <color indexed="8"/>
      </top>
      <bottom/>
      <diagonal/>
    </border>
    <border>
      <left/>
      <right/>
      <top style="hair">
        <color indexed="8"/>
      </top>
      <bottom/>
      <diagonal/>
    </border>
    <border>
      <left style="thin">
        <color indexed="8"/>
      </left>
      <right/>
      <top/>
      <bottom style="hair">
        <color indexed="8"/>
      </bottom>
      <diagonal/>
    </border>
    <border>
      <left/>
      <right/>
      <top/>
      <bottom style="hair">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diagonalDown="1">
      <left style="thin">
        <color indexed="8"/>
      </left>
      <right style="hair">
        <color indexed="8"/>
      </right>
      <top style="thin">
        <color indexed="8"/>
      </top>
      <bottom style="thin">
        <color indexed="64"/>
      </bottom>
      <diagonal style="hair">
        <color indexed="8"/>
      </diagonal>
    </border>
    <border>
      <left style="hair">
        <color indexed="8"/>
      </left>
      <right/>
      <top style="thin">
        <color indexed="8"/>
      </top>
      <bottom style="thin">
        <color indexed="64"/>
      </bottom>
      <diagonal/>
    </border>
    <border>
      <left style="thin">
        <color indexed="64"/>
      </left>
      <right style="hair">
        <color indexed="8"/>
      </right>
      <top style="thin">
        <color indexed="8"/>
      </top>
      <bottom style="thin">
        <color indexed="64"/>
      </bottom>
      <diagonal/>
    </border>
    <border>
      <left style="hair">
        <color indexed="8"/>
      </left>
      <right/>
      <top/>
      <bottom style="hair">
        <color indexed="8"/>
      </bottom>
      <diagonal/>
    </border>
    <border>
      <left style="thin">
        <color indexed="64"/>
      </left>
      <right style="hair">
        <color indexed="8"/>
      </right>
      <top/>
      <bottom style="hair">
        <color indexed="8"/>
      </bottom>
      <diagonal/>
    </border>
    <border>
      <left style="hair">
        <color indexed="8"/>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top style="hair">
        <color indexed="8"/>
      </top>
      <bottom/>
      <diagonal/>
    </border>
    <border>
      <left style="thin">
        <color indexed="64"/>
      </left>
      <right style="hair">
        <color indexed="8"/>
      </right>
      <top style="hair">
        <color indexed="8"/>
      </top>
      <bottom/>
      <diagonal/>
    </border>
    <border>
      <left style="thin">
        <color indexed="8"/>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style="hair">
        <color indexed="8"/>
      </right>
      <top style="thin">
        <color indexed="64"/>
      </top>
      <bottom style="hair">
        <color indexed="8"/>
      </bottom>
      <diagonal/>
    </border>
    <border>
      <left style="hair">
        <color indexed="8"/>
      </left>
      <right style="thin">
        <color indexed="8"/>
      </right>
      <top style="thin">
        <color indexed="64"/>
      </top>
      <bottom style="hair">
        <color indexed="8"/>
      </bottom>
      <diagonal/>
    </border>
    <border>
      <left style="hair">
        <color indexed="8"/>
      </left>
      <right/>
      <top style="hair">
        <color indexed="8"/>
      </top>
      <bottom style="thin">
        <color indexed="8"/>
      </bottom>
      <diagonal/>
    </border>
    <border>
      <left style="thin">
        <color indexed="64"/>
      </left>
      <right style="hair">
        <color indexed="8"/>
      </right>
      <top style="hair">
        <color indexed="8"/>
      </top>
      <bottom style="thin">
        <color indexed="8"/>
      </bottom>
      <diagonal/>
    </border>
    <border diagonalDown="1">
      <left style="hair">
        <color indexed="8"/>
      </left>
      <right style="hair">
        <color indexed="8"/>
      </right>
      <top style="thin">
        <color indexed="8"/>
      </top>
      <bottom style="hair">
        <color indexed="8"/>
      </bottom>
      <diagonal style="hair">
        <color indexed="8"/>
      </diagonal>
    </border>
    <border>
      <left/>
      <right/>
      <top style="thin">
        <color indexed="64"/>
      </top>
      <bottom style="thin">
        <color indexed="64"/>
      </bottom>
      <diagonal/>
    </border>
    <border diagonalDown="1">
      <left/>
      <right style="thin">
        <color indexed="64"/>
      </right>
      <top/>
      <bottom style="thin">
        <color indexed="64"/>
      </bottom>
      <diagonal style="thin">
        <color auto="1"/>
      </diagonal>
    </border>
    <border diagonalDown="1">
      <left style="thin">
        <color indexed="64"/>
      </left>
      <right/>
      <top style="thin">
        <color indexed="64"/>
      </top>
      <bottom/>
      <diagonal style="thin">
        <color auto="1"/>
      </diagonal>
    </border>
    <border diagonalDown="1">
      <left/>
      <right style="thin">
        <color indexed="64"/>
      </right>
      <top/>
      <bottom/>
      <diagonal style="thin">
        <color auto="1"/>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thin">
        <color indexed="8"/>
      </top>
      <bottom style="hair">
        <color indexed="8"/>
      </bottom>
      <diagonal/>
    </border>
    <border>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top style="hair">
        <color indexed="8"/>
      </top>
      <bottom/>
      <diagonal/>
    </border>
    <border>
      <left/>
      <right style="hair">
        <color indexed="8"/>
      </right>
      <top style="hair">
        <color indexed="8"/>
      </top>
      <bottom/>
      <diagonal/>
    </border>
    <border>
      <left/>
      <right style="thin">
        <color indexed="64"/>
      </right>
      <top style="hair">
        <color indexed="8"/>
      </top>
      <bottom/>
      <diagonal/>
    </border>
    <border>
      <left/>
      <right style="hair">
        <color indexed="8"/>
      </right>
      <top/>
      <bottom/>
      <diagonal/>
    </border>
    <border>
      <left style="hair">
        <color indexed="8"/>
      </left>
      <right/>
      <top/>
      <bottom/>
      <diagonal/>
    </border>
    <border>
      <left style="thin">
        <color indexed="64"/>
      </left>
      <right/>
      <top/>
      <bottom style="hair">
        <color indexed="8"/>
      </bottom>
      <diagonal/>
    </border>
    <border>
      <left/>
      <right style="thin">
        <color indexed="64"/>
      </right>
      <top/>
      <bottom style="hair">
        <color indexed="8"/>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right style="thin">
        <color indexed="8"/>
      </right>
      <top style="hair">
        <color indexed="8"/>
      </top>
      <bottom style="hair">
        <color indexed="8"/>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hair">
        <color indexed="64"/>
      </right>
      <top style="hair">
        <color indexed="8"/>
      </top>
      <bottom style="hair">
        <color indexed="64"/>
      </bottom>
      <diagonal/>
    </border>
    <border>
      <left style="hair">
        <color indexed="8"/>
      </left>
      <right style="hair">
        <color indexed="8"/>
      </right>
      <top/>
      <bottom style="thin">
        <color indexed="8"/>
      </bottom>
      <diagonal/>
    </border>
    <border diagonalDown="1">
      <left style="thin">
        <color indexed="8"/>
      </left>
      <right/>
      <top style="thin">
        <color indexed="8"/>
      </top>
      <bottom/>
      <diagonal style="hair">
        <color indexed="8"/>
      </diagonal>
    </border>
    <border>
      <left/>
      <right style="hair">
        <color indexed="8"/>
      </right>
      <top style="thin">
        <color indexed="8"/>
      </top>
      <bottom/>
      <diagonal/>
    </border>
    <border>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thin">
        <color indexed="8"/>
      </left>
      <right style="hair">
        <color indexed="8"/>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style="hair">
        <color indexed="8"/>
      </left>
      <right style="thin">
        <color indexed="64"/>
      </right>
      <top style="hair">
        <color indexed="8"/>
      </top>
      <bottom style="hair">
        <color indexed="8"/>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hair">
        <color indexed="64"/>
      </left>
      <right style="thin">
        <color indexed="64"/>
      </right>
      <top style="hair">
        <color indexed="64"/>
      </top>
      <bottom style="hair">
        <color indexed="64"/>
      </bottom>
      <diagonal/>
    </border>
    <border>
      <left style="hair">
        <color indexed="8"/>
      </left>
      <right style="hair">
        <color indexed="8"/>
      </right>
      <top style="thin">
        <color indexed="8"/>
      </top>
      <bottom/>
      <diagonal/>
    </border>
    <border>
      <left/>
      <right style="thin">
        <color indexed="8"/>
      </right>
      <top style="hair">
        <color indexed="8"/>
      </top>
      <bottom/>
      <diagonal/>
    </border>
    <border>
      <left/>
      <right style="thin">
        <color indexed="8"/>
      </right>
      <top/>
      <bottom/>
      <diagonal/>
    </border>
    <border>
      <left/>
      <right/>
      <top/>
      <bottom style="thin">
        <color indexed="8"/>
      </bottom>
      <diagonal/>
    </border>
    <border>
      <left style="hair">
        <color indexed="8"/>
      </left>
      <right/>
      <top style="hair">
        <color indexed="8"/>
      </top>
      <bottom style="thin">
        <color indexed="64"/>
      </bottom>
      <diagonal/>
    </border>
    <border>
      <left style="thin">
        <color indexed="8"/>
      </left>
      <right/>
      <top style="thin">
        <color indexed="8"/>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bottom style="thin">
        <color indexed="8"/>
      </bottom>
      <diagonal/>
    </border>
    <border>
      <left style="thin">
        <color indexed="8"/>
      </left>
      <right/>
      <top style="hair">
        <color indexed="8"/>
      </top>
      <bottom style="thin">
        <color indexed="64"/>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hair">
        <color indexed="8"/>
      </left>
      <right style="hair">
        <color indexed="8"/>
      </right>
      <top style="hair">
        <color indexed="8"/>
      </top>
      <bottom style="double">
        <color indexed="8"/>
      </bottom>
      <diagonal/>
    </border>
    <border>
      <left style="thin">
        <color indexed="8"/>
      </left>
      <right/>
      <top style="medium">
        <color indexed="8"/>
      </top>
      <bottom/>
      <diagonal/>
    </border>
    <border>
      <left/>
      <right style="hair">
        <color indexed="8"/>
      </right>
      <top style="medium">
        <color indexed="8"/>
      </top>
      <bottom/>
      <diagonal/>
    </border>
    <border>
      <left style="thin">
        <color indexed="8"/>
      </left>
      <right style="hair">
        <color indexed="8"/>
      </right>
      <top style="thin">
        <color indexed="8"/>
      </top>
      <bottom/>
      <diagonal/>
    </border>
    <border>
      <left style="thin">
        <color indexed="8"/>
      </left>
      <right style="hair">
        <color indexed="8"/>
      </right>
      <top/>
      <bottom/>
      <diagonal/>
    </border>
    <border>
      <left style="hair">
        <color indexed="8"/>
      </left>
      <right style="thin">
        <color indexed="64"/>
      </right>
      <top style="hair">
        <color indexed="8"/>
      </top>
      <bottom style="thin">
        <color indexed="8"/>
      </bottom>
      <diagonal/>
    </border>
    <border>
      <left style="hair">
        <color indexed="8"/>
      </left>
      <right style="thin">
        <color indexed="8"/>
      </right>
      <top/>
      <bottom/>
      <diagonal/>
    </border>
    <border>
      <left/>
      <right style="hair">
        <color indexed="8"/>
      </right>
      <top/>
      <bottom style="thin">
        <color indexed="64"/>
      </bottom>
      <diagonal/>
    </border>
    <border>
      <left style="hair">
        <color indexed="8"/>
      </left>
      <right/>
      <top/>
      <bottom style="thin">
        <color indexed="64"/>
      </bottom>
      <diagonal/>
    </border>
    <border>
      <left/>
      <right style="thin">
        <color indexed="64"/>
      </right>
      <top style="hair">
        <color indexed="8"/>
      </top>
      <bottom style="hair">
        <color indexed="8"/>
      </bottom>
      <diagonal/>
    </border>
    <border>
      <left style="hair">
        <color indexed="8"/>
      </left>
      <right style="thin">
        <color indexed="64"/>
      </right>
      <top style="hair">
        <color indexed="8"/>
      </top>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bottom style="thin">
        <color indexed="64"/>
      </bottom>
      <diagonal/>
    </border>
    <border diagonalDown="1">
      <left/>
      <right/>
      <top/>
      <bottom style="thin">
        <color indexed="64"/>
      </bottom>
      <diagonal style="hair">
        <color indexed="8"/>
      </diagonal>
    </border>
    <border diagonalDown="1">
      <left/>
      <right/>
      <top/>
      <bottom/>
      <diagonal style="hair">
        <color indexed="8"/>
      </diagonal>
    </border>
    <border>
      <left style="hair">
        <color indexed="8"/>
      </left>
      <right style="thin">
        <color indexed="8"/>
      </right>
      <top/>
      <bottom style="thin">
        <color indexed="8"/>
      </bottom>
      <diagonal/>
    </border>
    <border>
      <left style="hair">
        <color indexed="8"/>
      </left>
      <right/>
      <top style="double">
        <color indexed="8"/>
      </top>
      <bottom style="hair">
        <color indexed="8"/>
      </bottom>
      <diagonal/>
    </border>
    <border>
      <left/>
      <right/>
      <top style="double">
        <color indexed="8"/>
      </top>
      <bottom style="hair">
        <color indexed="8"/>
      </bottom>
      <diagonal/>
    </border>
    <border>
      <left/>
      <right style="thin">
        <color indexed="8"/>
      </right>
      <top style="double">
        <color indexed="8"/>
      </top>
      <bottom style="hair">
        <color indexed="8"/>
      </bottom>
      <diagonal/>
    </border>
    <border>
      <left/>
      <right style="hair">
        <color indexed="8"/>
      </right>
      <top style="double">
        <color indexed="8"/>
      </top>
      <bottom style="hair">
        <color indexed="8"/>
      </bottom>
      <diagonal/>
    </border>
    <border>
      <left style="hair">
        <color indexed="8"/>
      </left>
      <right/>
      <top style="hair">
        <color indexed="8"/>
      </top>
      <bottom style="double">
        <color indexed="8"/>
      </bottom>
      <diagonal/>
    </border>
    <border>
      <left/>
      <right style="thin">
        <color indexed="8"/>
      </right>
      <top style="hair">
        <color indexed="8"/>
      </top>
      <bottom style="double">
        <color indexed="8"/>
      </bottom>
      <diagonal/>
    </border>
    <border>
      <left/>
      <right style="hair">
        <color indexed="8"/>
      </right>
      <top style="hair">
        <color indexed="8"/>
      </top>
      <bottom style="double">
        <color indexed="8"/>
      </bottom>
      <diagonal/>
    </border>
    <border>
      <left style="thin">
        <color indexed="8"/>
      </left>
      <right/>
      <top style="hair">
        <color indexed="8"/>
      </top>
      <bottom style="double">
        <color indexed="8"/>
      </bottom>
      <diagonal/>
    </border>
    <border>
      <left/>
      <right/>
      <top/>
      <bottom style="medium">
        <color indexed="64"/>
      </bottom>
      <diagonal/>
    </border>
    <border>
      <left/>
      <right style="thin">
        <color indexed="64"/>
      </right>
      <top style="hair">
        <color indexed="64"/>
      </top>
      <bottom/>
      <diagonal/>
    </border>
    <border>
      <left style="hair">
        <color indexed="8"/>
      </left>
      <right/>
      <top style="thin">
        <color indexed="64"/>
      </top>
      <bottom style="thin">
        <color indexed="8"/>
      </bottom>
      <diagonal/>
    </border>
    <border>
      <left/>
      <right/>
      <top style="thin">
        <color indexed="64"/>
      </top>
      <bottom style="thin">
        <color indexed="8"/>
      </bottom>
      <diagonal/>
    </border>
    <border>
      <left/>
      <right style="hair">
        <color indexed="8"/>
      </right>
      <top style="thin">
        <color indexed="64"/>
      </top>
      <bottom style="thin">
        <color indexed="8"/>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hair">
        <color indexed="8"/>
      </top>
      <bottom style="hair">
        <color indexed="8"/>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diagonal/>
    </border>
    <border>
      <left style="hair">
        <color indexed="64"/>
      </left>
      <right/>
      <top style="thin">
        <color indexed="64"/>
      </top>
      <bottom/>
      <diagonal/>
    </border>
    <border>
      <left/>
      <right style="hair">
        <color indexed="8"/>
      </right>
      <top/>
      <bottom style="hair">
        <color indexed="64"/>
      </bottom>
      <diagonal/>
    </border>
    <border>
      <left style="hair">
        <color indexed="8"/>
      </left>
      <right/>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style="hair">
        <color indexed="8"/>
      </right>
      <top/>
      <bottom style="hair">
        <color indexed="64"/>
      </bottom>
      <diagonal/>
    </border>
    <border>
      <left/>
      <right style="thin">
        <color indexed="8"/>
      </right>
      <top style="thin">
        <color indexed="8"/>
      </top>
      <bottom/>
      <diagonal/>
    </border>
    <border>
      <left/>
      <right style="thin">
        <color indexed="8"/>
      </right>
      <top style="thin">
        <color indexed="64"/>
      </top>
      <bottom/>
      <diagonal/>
    </border>
    <border>
      <left style="thin">
        <color indexed="64"/>
      </left>
      <right/>
      <top/>
      <bottom style="thin">
        <color indexed="8"/>
      </bottom>
      <diagonal/>
    </border>
    <border>
      <left style="hair">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style="hair">
        <color indexed="64"/>
      </top>
      <bottom style="thin">
        <color indexed="64"/>
      </bottom>
      <diagonal/>
    </border>
  </borders>
  <cellStyleXfs count="7">
    <xf numFmtId="0" fontId="0" fillId="0" borderId="0"/>
    <xf numFmtId="0" fontId="10" fillId="0" borderId="0">
      <alignment vertical="center"/>
    </xf>
    <xf numFmtId="0" fontId="11" fillId="0" borderId="0">
      <alignment vertical="center"/>
    </xf>
    <xf numFmtId="38" fontId="11" fillId="0" borderId="0" applyFill="0" applyBorder="0" applyProtection="0">
      <alignment vertical="center"/>
    </xf>
    <xf numFmtId="0" fontId="2" fillId="0" borderId="0">
      <alignment vertical="center"/>
    </xf>
    <xf numFmtId="38" fontId="54" fillId="0" borderId="0" applyFont="0" applyFill="0" applyBorder="0" applyAlignment="0" applyProtection="0">
      <alignment vertical="center"/>
    </xf>
    <xf numFmtId="0" fontId="1" fillId="0" borderId="0">
      <alignment vertical="center"/>
    </xf>
  </cellStyleXfs>
  <cellXfs count="1186">
    <xf numFmtId="0" fontId="0" fillId="0" borderId="0" xfId="0"/>
    <xf numFmtId="0" fontId="3" fillId="0" borderId="0" xfId="0" applyFont="1" applyAlignment="1">
      <alignment vertical="center"/>
    </xf>
    <xf numFmtId="0" fontId="10" fillId="0" borderId="0" xfId="1">
      <alignment vertical="center"/>
    </xf>
    <xf numFmtId="0" fontId="12" fillId="0" borderId="0" xfId="2" applyFont="1">
      <alignment vertical="center"/>
    </xf>
    <xf numFmtId="0" fontId="13" fillId="0" borderId="0" xfId="2" applyFont="1">
      <alignment vertical="center"/>
    </xf>
    <xf numFmtId="0" fontId="13" fillId="0" borderId="4" xfId="2" applyFont="1" applyBorder="1">
      <alignment vertical="center"/>
    </xf>
    <xf numFmtId="0" fontId="13" fillId="0" borderId="0" xfId="2" applyFont="1" applyAlignment="1">
      <alignment horizontal="center" vertical="center"/>
    </xf>
    <xf numFmtId="0" fontId="13" fillId="0" borderId="0" xfId="2" applyFont="1" applyAlignment="1">
      <alignment horizontal="justify" vertical="center"/>
    </xf>
    <xf numFmtId="0" fontId="19" fillId="0" borderId="0" xfId="2" applyFont="1">
      <alignment vertical="center"/>
    </xf>
    <xf numFmtId="0" fontId="22" fillId="0" borderId="0" xfId="0" applyFont="1" applyAlignment="1">
      <alignment vertical="center"/>
    </xf>
    <xf numFmtId="0" fontId="23" fillId="0" borderId="0" xfId="0" applyFont="1" applyAlignment="1">
      <alignment horizontal="right" vertical="center"/>
    </xf>
    <xf numFmtId="0" fontId="22" fillId="0" borderId="7" xfId="0" applyFont="1" applyBorder="1" applyAlignment="1">
      <alignment horizontal="center" vertical="center"/>
    </xf>
    <xf numFmtId="0" fontId="22" fillId="0" borderId="10" xfId="0" applyFont="1" applyBorder="1" applyAlignment="1">
      <alignment vertical="center"/>
    </xf>
    <xf numFmtId="0" fontId="22" fillId="0" borderId="13" xfId="0" applyFont="1" applyBorder="1" applyAlignment="1">
      <alignment vertical="center"/>
    </xf>
    <xf numFmtId="0" fontId="23" fillId="0" borderId="0" xfId="0" applyFont="1" applyAlignment="1">
      <alignment vertical="center"/>
    </xf>
    <xf numFmtId="3" fontId="22" fillId="0" borderId="7" xfId="0" applyNumberFormat="1" applyFont="1" applyBorder="1" applyAlignment="1">
      <alignment vertical="center"/>
    </xf>
    <xf numFmtId="0" fontId="22" fillId="0" borderId="7" xfId="0" applyFont="1" applyBorder="1" applyAlignment="1">
      <alignment vertical="center"/>
    </xf>
    <xf numFmtId="0" fontId="28" fillId="0" borderId="0" xfId="2" applyFont="1">
      <alignment vertical="center"/>
    </xf>
    <xf numFmtId="0" fontId="29" fillId="0" borderId="0" xfId="2" applyFont="1">
      <alignment vertical="center"/>
    </xf>
    <xf numFmtId="0" fontId="28" fillId="0" borderId="27" xfId="2" applyFont="1" applyBorder="1">
      <alignment vertical="center"/>
    </xf>
    <xf numFmtId="0" fontId="28" fillId="0" borderId="26" xfId="2" applyFont="1" applyBorder="1">
      <alignment vertical="center"/>
    </xf>
    <xf numFmtId="0" fontId="28" fillId="0" borderId="23" xfId="2" applyFont="1" applyBorder="1" applyAlignment="1">
      <alignment horizontal="center" vertical="center" shrinkToFit="1"/>
    </xf>
    <xf numFmtId="0" fontId="28" fillId="0" borderId="27" xfId="2" applyFont="1" applyBorder="1" applyAlignment="1">
      <alignment horizontal="right" vertical="center"/>
    </xf>
    <xf numFmtId="0" fontId="28" fillId="0" borderId="26" xfId="2" applyFont="1" applyBorder="1" applyAlignment="1">
      <alignment horizontal="right" vertical="center"/>
    </xf>
    <xf numFmtId="0" fontId="28" fillId="0" borderId="25" xfId="2" applyFont="1" applyBorder="1" applyAlignment="1">
      <alignment horizontal="justify" vertical="center" indent="1"/>
    </xf>
    <xf numFmtId="0" fontId="28" fillId="0" borderId="24" xfId="2" applyFont="1" applyBorder="1" applyAlignment="1">
      <alignment horizontal="right" vertical="center"/>
    </xf>
    <xf numFmtId="0" fontId="28" fillId="0" borderId="23" xfId="2" applyFont="1" applyBorder="1" applyAlignment="1">
      <alignment horizontal="right" vertical="center"/>
    </xf>
    <xf numFmtId="0" fontId="28" fillId="0" borderId="22" xfId="2" applyFont="1" applyBorder="1" applyAlignment="1">
      <alignment horizontal="justify" vertical="center" indent="1"/>
    </xf>
    <xf numFmtId="0" fontId="28" fillId="0" borderId="23" xfId="2" applyFont="1" applyBorder="1" applyAlignment="1">
      <alignment horizontal="center" vertical="center"/>
    </xf>
    <xf numFmtId="0" fontId="12" fillId="0" borderId="0" xfId="2" applyFont="1" applyAlignment="1">
      <alignment horizontal="left" vertical="center"/>
    </xf>
    <xf numFmtId="0" fontId="12" fillId="0" borderId="31" xfId="2" applyFont="1" applyBorder="1">
      <alignment vertical="center"/>
    </xf>
    <xf numFmtId="0" fontId="12" fillId="0" borderId="23" xfId="2" applyFont="1" applyBorder="1" applyAlignment="1">
      <alignment horizontal="center" vertical="center"/>
    </xf>
    <xf numFmtId="0" fontId="12" fillId="0" borderId="23" xfId="2" applyFont="1" applyBorder="1" applyAlignment="1">
      <alignment horizontal="center" vertical="center" wrapText="1"/>
    </xf>
    <xf numFmtId="0" fontId="12" fillId="0" borderId="24" xfId="2" applyFont="1" applyBorder="1" applyAlignment="1">
      <alignment horizontal="center" vertical="center"/>
    </xf>
    <xf numFmtId="176" fontId="12" fillId="0" borderId="23" xfId="2" applyNumberFormat="1" applyFont="1" applyBorder="1">
      <alignment vertical="center"/>
    </xf>
    <xf numFmtId="176" fontId="12" fillId="0" borderId="24" xfId="2" applyNumberFormat="1" applyFont="1" applyBorder="1">
      <alignment vertical="center"/>
    </xf>
    <xf numFmtId="177" fontId="12" fillId="0" borderId="23" xfId="2" applyNumberFormat="1" applyFont="1" applyBorder="1">
      <alignment vertical="center"/>
    </xf>
    <xf numFmtId="177" fontId="12" fillId="0" borderId="24" xfId="2" applyNumberFormat="1" applyFont="1" applyBorder="1">
      <alignment vertical="center"/>
    </xf>
    <xf numFmtId="38" fontId="12" fillId="0" borderId="23" xfId="3" applyFont="1" applyBorder="1" applyAlignment="1">
      <alignment horizontal="center" vertical="center"/>
    </xf>
    <xf numFmtId="0" fontId="12" fillId="0" borderId="26" xfId="2" applyFont="1" applyBorder="1" applyAlignment="1">
      <alignment horizontal="center" vertical="center"/>
    </xf>
    <xf numFmtId="176" fontId="12" fillId="0" borderId="26" xfId="2" applyNumberFormat="1" applyFont="1" applyBorder="1">
      <alignment vertical="center"/>
    </xf>
    <xf numFmtId="176" fontId="12" fillId="0" borderId="27" xfId="2" applyNumberFormat="1" applyFont="1" applyBorder="1">
      <alignment vertical="center"/>
    </xf>
    <xf numFmtId="0" fontId="32" fillId="0" borderId="0" xfId="2" applyFont="1">
      <alignment vertical="center"/>
    </xf>
    <xf numFmtId="0" fontId="30" fillId="0" borderId="0" xfId="2" applyFont="1">
      <alignment vertical="center"/>
    </xf>
    <xf numFmtId="49" fontId="28" fillId="0" borderId="0" xfId="2" applyNumberFormat="1" applyFont="1">
      <alignment vertical="center"/>
    </xf>
    <xf numFmtId="0" fontId="28" fillId="0" borderId="20" xfId="2" applyFont="1" applyBorder="1" applyAlignment="1">
      <alignment horizontal="center" vertical="center"/>
    </xf>
    <xf numFmtId="0" fontId="28" fillId="0" borderId="21" xfId="2" applyFont="1" applyBorder="1" applyAlignment="1">
      <alignment horizontal="center" vertical="center"/>
    </xf>
    <xf numFmtId="0" fontId="28" fillId="0" borderId="0" xfId="2" applyFont="1" applyAlignment="1">
      <alignment horizontal="center" vertical="center"/>
    </xf>
    <xf numFmtId="49" fontId="28" fillId="0" borderId="22" xfId="2" applyNumberFormat="1" applyFont="1" applyBorder="1" applyAlignment="1">
      <alignment horizontal="center" vertical="center"/>
    </xf>
    <xf numFmtId="0" fontId="28" fillId="0" borderId="23" xfId="2" applyFont="1" applyBorder="1" applyAlignment="1">
      <alignment horizontal="justify" vertical="center"/>
    </xf>
    <xf numFmtId="178" fontId="12" fillId="0" borderId="23" xfId="2" applyNumberFormat="1" applyFont="1" applyBorder="1">
      <alignment vertical="center"/>
    </xf>
    <xf numFmtId="178" fontId="12" fillId="0" borderId="23" xfId="2" applyNumberFormat="1" applyFont="1" applyBorder="1" applyAlignment="1">
      <alignment horizontal="right" vertical="center"/>
    </xf>
    <xf numFmtId="49" fontId="28" fillId="0" borderId="25" xfId="2" applyNumberFormat="1" applyFont="1" applyBorder="1" applyAlignment="1">
      <alignment horizontal="center" vertical="center"/>
    </xf>
    <xf numFmtId="0" fontId="28" fillId="0" borderId="26" xfId="2" applyFont="1" applyBorder="1" applyAlignment="1">
      <alignment horizontal="justify" vertical="center"/>
    </xf>
    <xf numFmtId="178" fontId="12" fillId="0" borderId="26" xfId="2" applyNumberFormat="1" applyFont="1" applyBorder="1">
      <alignment vertical="center"/>
    </xf>
    <xf numFmtId="178" fontId="12" fillId="0" borderId="26" xfId="2" applyNumberFormat="1" applyFont="1" applyBorder="1" applyAlignment="1">
      <alignment horizontal="right" vertical="center"/>
    </xf>
    <xf numFmtId="0" fontId="28" fillId="0" borderId="34" xfId="2" applyFont="1" applyBorder="1" applyAlignment="1">
      <alignment horizontal="center" vertical="center"/>
    </xf>
    <xf numFmtId="0" fontId="12" fillId="0" borderId="35" xfId="2" applyFont="1" applyBorder="1" applyAlignment="1">
      <alignment horizontal="center" vertical="center"/>
    </xf>
    <xf numFmtId="0" fontId="28" fillId="0" borderId="36" xfId="2" applyFont="1" applyBorder="1" applyAlignment="1">
      <alignment horizontal="center" vertical="center"/>
    </xf>
    <xf numFmtId="49" fontId="28" fillId="0" borderId="37" xfId="2" applyNumberFormat="1" applyFont="1" applyBorder="1" applyAlignment="1">
      <alignment horizontal="center" vertical="center"/>
    </xf>
    <xf numFmtId="0" fontId="28" fillId="0" borderId="1" xfId="2" applyFont="1" applyBorder="1" applyAlignment="1">
      <alignment horizontal="justify" vertical="center"/>
    </xf>
    <xf numFmtId="178" fontId="12" fillId="0" borderId="1" xfId="2" applyNumberFormat="1" applyFont="1" applyBorder="1">
      <alignment vertical="center"/>
    </xf>
    <xf numFmtId="178" fontId="12" fillId="0" borderId="1" xfId="2" applyNumberFormat="1" applyFont="1" applyBorder="1" applyAlignment="1">
      <alignment horizontal="right" vertical="center"/>
    </xf>
    <xf numFmtId="178" fontId="12" fillId="0" borderId="37" xfId="2" applyNumberFormat="1" applyFont="1" applyBorder="1">
      <alignment vertical="center"/>
    </xf>
    <xf numFmtId="178" fontId="12" fillId="0" borderId="22" xfId="2" applyNumberFormat="1" applyFont="1" applyBorder="1">
      <alignment vertical="center"/>
    </xf>
    <xf numFmtId="49" fontId="28" fillId="0" borderId="39" xfId="2" applyNumberFormat="1" applyFont="1" applyBorder="1" applyAlignment="1">
      <alignment horizontal="center" vertical="center"/>
    </xf>
    <xf numFmtId="0" fontId="28" fillId="0" borderId="3" xfId="2" applyFont="1" applyBorder="1" applyAlignment="1">
      <alignment horizontal="justify" vertical="center"/>
    </xf>
    <xf numFmtId="178" fontId="12" fillId="0" borderId="3" xfId="2" applyNumberFormat="1" applyFont="1" applyBorder="1">
      <alignment vertical="center"/>
    </xf>
    <xf numFmtId="178" fontId="12" fillId="0" borderId="3" xfId="2" applyNumberFormat="1" applyFont="1" applyBorder="1" applyAlignment="1">
      <alignment horizontal="right" vertical="center"/>
    </xf>
    <xf numFmtId="178" fontId="12" fillId="0" borderId="39" xfId="2" applyNumberFormat="1" applyFont="1" applyBorder="1">
      <alignment vertical="center"/>
    </xf>
    <xf numFmtId="178" fontId="12" fillId="0" borderId="42" xfId="2" applyNumberFormat="1" applyFont="1" applyBorder="1">
      <alignment vertical="center"/>
    </xf>
    <xf numFmtId="178" fontId="12" fillId="0" borderId="42" xfId="2" applyNumberFormat="1" applyFont="1" applyBorder="1" applyAlignment="1">
      <alignment horizontal="right" vertical="center"/>
    </xf>
    <xf numFmtId="178" fontId="12" fillId="0" borderId="42" xfId="2" applyNumberFormat="1" applyFont="1" applyBorder="1" applyAlignment="1">
      <alignment vertical="center" shrinkToFit="1"/>
    </xf>
    <xf numFmtId="178" fontId="12" fillId="0" borderId="41" xfId="2" applyNumberFormat="1" applyFont="1" applyBorder="1">
      <alignment vertical="center"/>
    </xf>
    <xf numFmtId="176" fontId="12" fillId="0" borderId="22" xfId="2" applyNumberFormat="1" applyFont="1" applyBorder="1">
      <alignment vertical="center"/>
    </xf>
    <xf numFmtId="9" fontId="12" fillId="0" borderId="26" xfId="2" applyNumberFormat="1" applyFont="1" applyBorder="1">
      <alignment vertical="center"/>
    </xf>
    <xf numFmtId="9" fontId="12" fillId="0" borderId="26" xfId="2" applyNumberFormat="1" applyFont="1" applyBorder="1" applyAlignment="1">
      <alignment horizontal="right" vertical="center"/>
    </xf>
    <xf numFmtId="178" fontId="12" fillId="0" borderId="25" xfId="2" applyNumberFormat="1" applyFont="1" applyBorder="1">
      <alignment vertical="center"/>
    </xf>
    <xf numFmtId="9" fontId="12" fillId="0" borderId="27" xfId="2" applyNumberFormat="1" applyFont="1" applyBorder="1">
      <alignment vertical="center"/>
    </xf>
    <xf numFmtId="9" fontId="12" fillId="0" borderId="46" xfId="2" applyNumberFormat="1" applyFont="1" applyBorder="1">
      <alignment vertical="center"/>
    </xf>
    <xf numFmtId="9" fontId="12" fillId="0" borderId="24" xfId="2" applyNumberFormat="1" applyFont="1" applyBorder="1">
      <alignment vertical="center"/>
    </xf>
    <xf numFmtId="3" fontId="12" fillId="0" borderId="47" xfId="2" applyNumberFormat="1" applyFont="1" applyBorder="1">
      <alignment vertical="center"/>
    </xf>
    <xf numFmtId="3" fontId="12" fillId="0" borderId="48" xfId="2" applyNumberFormat="1" applyFont="1" applyBorder="1">
      <alignment vertical="center"/>
    </xf>
    <xf numFmtId="3" fontId="12" fillId="0" borderId="23" xfId="2" applyNumberFormat="1" applyFont="1" applyBorder="1">
      <alignment vertical="center"/>
    </xf>
    <xf numFmtId="9" fontId="12" fillId="0" borderId="43" xfId="2" applyNumberFormat="1" applyFont="1" applyBorder="1">
      <alignment vertical="center"/>
    </xf>
    <xf numFmtId="3" fontId="12" fillId="0" borderId="49" xfId="2" applyNumberFormat="1" applyFont="1" applyBorder="1">
      <alignment vertical="center"/>
    </xf>
    <xf numFmtId="3" fontId="12" fillId="0" borderId="50" xfId="2" applyNumberFormat="1" applyFont="1" applyBorder="1">
      <alignment vertical="center"/>
    </xf>
    <xf numFmtId="3" fontId="12" fillId="0" borderId="42" xfId="2" applyNumberFormat="1" applyFont="1" applyBorder="1">
      <alignment vertical="center"/>
    </xf>
    <xf numFmtId="9" fontId="12" fillId="0" borderId="40" xfId="2" applyNumberFormat="1" applyFont="1" applyBorder="1">
      <alignment vertical="center"/>
    </xf>
    <xf numFmtId="3" fontId="12" fillId="0" borderId="51" xfId="2" applyNumberFormat="1" applyFont="1" applyBorder="1">
      <alignment vertical="center"/>
    </xf>
    <xf numFmtId="3" fontId="12" fillId="0" borderId="52" xfId="2" applyNumberFormat="1" applyFont="1" applyBorder="1">
      <alignment vertical="center"/>
    </xf>
    <xf numFmtId="3" fontId="12" fillId="0" borderId="3" xfId="2" applyNumberFormat="1" applyFont="1" applyBorder="1">
      <alignment vertical="center"/>
    </xf>
    <xf numFmtId="0" fontId="28" fillId="0" borderId="3" xfId="2" applyFont="1" applyBorder="1" applyAlignment="1">
      <alignment horizontal="left" vertical="center"/>
    </xf>
    <xf numFmtId="0" fontId="28" fillId="0" borderId="39" xfId="2" applyFont="1" applyBorder="1" applyAlignment="1">
      <alignment horizontal="center" vertical="center"/>
    </xf>
    <xf numFmtId="0" fontId="28" fillId="0" borderId="23" xfId="2" applyFont="1" applyBorder="1" applyAlignment="1">
      <alignment horizontal="left" vertical="center"/>
    </xf>
    <xf numFmtId="0" fontId="28" fillId="0" borderId="22" xfId="2" applyFont="1" applyBorder="1" applyAlignment="1">
      <alignment horizontal="center" vertical="center"/>
    </xf>
    <xf numFmtId="9" fontId="12" fillId="0" borderId="38" xfId="2" applyNumberFormat="1" applyFont="1" applyBorder="1">
      <alignment vertical="center"/>
    </xf>
    <xf numFmtId="3" fontId="12" fillId="0" borderId="53" xfId="2" applyNumberFormat="1" applyFont="1" applyBorder="1">
      <alignment vertical="center"/>
    </xf>
    <xf numFmtId="3" fontId="12" fillId="0" borderId="54" xfId="2" applyNumberFormat="1" applyFont="1" applyBorder="1">
      <alignment vertical="center"/>
    </xf>
    <xf numFmtId="3" fontId="12" fillId="0" borderId="1" xfId="2" applyNumberFormat="1" applyFont="1" applyBorder="1">
      <alignment vertical="center"/>
    </xf>
    <xf numFmtId="0" fontId="28" fillId="0" borderId="1" xfId="2" applyFont="1" applyBorder="1" applyAlignment="1">
      <alignment horizontal="left" vertical="center"/>
    </xf>
    <xf numFmtId="0" fontId="28" fillId="0" borderId="37" xfId="2" applyFont="1" applyBorder="1" applyAlignment="1">
      <alignment horizontal="center" vertical="center"/>
    </xf>
    <xf numFmtId="0" fontId="12" fillId="0" borderId="55" xfId="2" applyFont="1" applyBorder="1" applyAlignment="1">
      <alignment horizontal="center" vertical="center"/>
    </xf>
    <xf numFmtId="0" fontId="28" fillId="0" borderId="56"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12" fillId="0" borderId="1" xfId="2" applyFont="1" applyBorder="1" applyAlignment="1">
      <alignment horizontal="justify" vertical="center"/>
    </xf>
    <xf numFmtId="176" fontId="12" fillId="0" borderId="1" xfId="2" applyNumberFormat="1" applyFont="1" applyBorder="1">
      <alignment vertical="center"/>
    </xf>
    <xf numFmtId="176" fontId="12" fillId="0" borderId="37" xfId="2" applyNumberFormat="1" applyFont="1" applyBorder="1">
      <alignment vertical="center"/>
    </xf>
    <xf numFmtId="0" fontId="12" fillId="0" borderId="22" xfId="2" applyFont="1" applyBorder="1" applyAlignment="1">
      <alignment horizontal="center" vertical="center"/>
    </xf>
    <xf numFmtId="0" fontId="12" fillId="0" borderId="23" xfId="2" applyFont="1" applyBorder="1" applyAlignment="1">
      <alignment horizontal="justify" vertical="center"/>
    </xf>
    <xf numFmtId="0" fontId="12" fillId="0" borderId="39" xfId="2" applyFont="1" applyBorder="1" applyAlignment="1">
      <alignment horizontal="center" vertical="center"/>
    </xf>
    <xf numFmtId="0" fontId="12" fillId="0" borderId="3" xfId="2" applyFont="1" applyBorder="1" applyAlignment="1">
      <alignment horizontal="justify" vertical="center"/>
    </xf>
    <xf numFmtId="176" fontId="12" fillId="0" borderId="3" xfId="2" applyNumberFormat="1" applyFont="1" applyBorder="1">
      <alignment vertical="center"/>
    </xf>
    <xf numFmtId="176" fontId="12" fillId="0" borderId="39" xfId="2" applyNumberFormat="1" applyFont="1" applyBorder="1">
      <alignment vertical="center"/>
    </xf>
    <xf numFmtId="176" fontId="12" fillId="0" borderId="42" xfId="2" applyNumberFormat="1" applyFont="1" applyBorder="1">
      <alignment vertical="center"/>
    </xf>
    <xf numFmtId="176" fontId="12" fillId="0" borderId="41" xfId="2" applyNumberFormat="1" applyFont="1" applyBorder="1">
      <alignment vertical="center"/>
    </xf>
    <xf numFmtId="0" fontId="12" fillId="0" borderId="25" xfId="2" applyFont="1" applyBorder="1" applyAlignment="1">
      <alignment horizontal="center" vertical="center"/>
    </xf>
    <xf numFmtId="0" fontId="12" fillId="0" borderId="58" xfId="2" applyFont="1" applyBorder="1" applyAlignment="1">
      <alignment horizontal="center" vertical="center"/>
    </xf>
    <xf numFmtId="0" fontId="12" fillId="0" borderId="59" xfId="2" applyFont="1" applyBorder="1" applyAlignment="1">
      <alignment horizontal="center" vertical="center"/>
    </xf>
    <xf numFmtId="176" fontId="12" fillId="0" borderId="60" xfId="2" applyNumberFormat="1" applyFont="1" applyBorder="1">
      <alignment vertical="center"/>
    </xf>
    <xf numFmtId="176" fontId="12" fillId="0" borderId="61" xfId="2" applyNumberFormat="1" applyFont="1" applyBorder="1">
      <alignment vertical="center"/>
    </xf>
    <xf numFmtId="176" fontId="12" fillId="0" borderId="62" xfId="2" applyNumberFormat="1" applyFont="1" applyBorder="1">
      <alignment vertical="center"/>
    </xf>
    <xf numFmtId="176" fontId="12" fillId="0" borderId="63" xfId="2" applyNumberFormat="1" applyFont="1" applyBorder="1">
      <alignment vertical="center"/>
    </xf>
    <xf numFmtId="176" fontId="12" fillId="0" borderId="64" xfId="2" applyNumberFormat="1" applyFont="1" applyBorder="1">
      <alignment vertical="center"/>
    </xf>
    <xf numFmtId="176" fontId="12" fillId="0" borderId="65" xfId="2" applyNumberFormat="1" applyFont="1" applyBorder="1">
      <alignment vertical="center"/>
    </xf>
    <xf numFmtId="176" fontId="12" fillId="0" borderId="34" xfId="2" applyNumberFormat="1" applyFont="1" applyBorder="1">
      <alignment vertical="center"/>
    </xf>
    <xf numFmtId="176" fontId="12" fillId="0" borderId="58" xfId="2" applyNumberFormat="1" applyFont="1" applyBorder="1">
      <alignment vertical="center"/>
    </xf>
    <xf numFmtId="176" fontId="12" fillId="0" borderId="59" xfId="2" applyNumberFormat="1" applyFont="1" applyBorder="1">
      <alignment vertical="center"/>
    </xf>
    <xf numFmtId="176" fontId="12" fillId="0" borderId="67" xfId="2" applyNumberFormat="1" applyFont="1" applyBorder="1">
      <alignment vertical="center"/>
    </xf>
    <xf numFmtId="176" fontId="12" fillId="0" borderId="68" xfId="2" applyNumberFormat="1" applyFont="1" applyBorder="1">
      <alignment vertical="center"/>
    </xf>
    <xf numFmtId="3" fontId="12" fillId="0" borderId="0" xfId="2" applyNumberFormat="1" applyFont="1">
      <alignment vertical="center"/>
    </xf>
    <xf numFmtId="3" fontId="12" fillId="0" borderId="19" xfId="2" applyNumberFormat="1" applyFont="1" applyBorder="1" applyAlignment="1">
      <alignment horizontal="center" vertical="center"/>
    </xf>
    <xf numFmtId="3" fontId="12" fillId="0" borderId="20" xfId="2" applyNumberFormat="1" applyFont="1" applyBorder="1" applyAlignment="1">
      <alignment horizontal="center" vertical="center" shrinkToFit="1"/>
    </xf>
    <xf numFmtId="3" fontId="12" fillId="0" borderId="20" xfId="2" applyNumberFormat="1" applyFont="1" applyBorder="1" applyAlignment="1">
      <alignment horizontal="center" vertical="center"/>
    </xf>
    <xf numFmtId="3" fontId="12" fillId="0" borderId="20" xfId="2" applyNumberFormat="1" applyFont="1" applyBorder="1" applyAlignment="1">
      <alignment horizontal="center" vertical="center" wrapText="1"/>
    </xf>
    <xf numFmtId="3" fontId="12" fillId="0" borderId="21" xfId="2" applyNumberFormat="1" applyFont="1" applyBorder="1" applyAlignment="1">
      <alignment horizontal="center" vertical="center"/>
    </xf>
    <xf numFmtId="3" fontId="12" fillId="0" borderId="0" xfId="2" applyNumberFormat="1" applyFont="1" applyAlignment="1">
      <alignment horizontal="center" vertical="center"/>
    </xf>
    <xf numFmtId="3" fontId="12" fillId="0" borderId="23" xfId="2" applyNumberFormat="1" applyFont="1" applyBorder="1" applyAlignment="1">
      <alignment horizontal="center" vertical="center"/>
    </xf>
    <xf numFmtId="179" fontId="19" fillId="0" borderId="23" xfId="2" applyNumberFormat="1" applyFont="1" applyBorder="1">
      <alignment vertical="center"/>
    </xf>
    <xf numFmtId="3" fontId="19" fillId="0" borderId="23" xfId="2" applyNumberFormat="1" applyFont="1" applyBorder="1">
      <alignment vertical="center"/>
    </xf>
    <xf numFmtId="3" fontId="19" fillId="0" borderId="24" xfId="2" applyNumberFormat="1" applyFont="1" applyBorder="1">
      <alignment vertical="center"/>
    </xf>
    <xf numFmtId="3" fontId="12" fillId="0" borderId="22" xfId="2" applyNumberFormat="1" applyFont="1" applyBorder="1" applyAlignment="1">
      <alignment horizontal="center" vertical="center"/>
    </xf>
    <xf numFmtId="3" fontId="19" fillId="0" borderId="26" xfId="2" applyNumberFormat="1" applyFont="1" applyBorder="1">
      <alignment vertical="center"/>
    </xf>
    <xf numFmtId="3" fontId="19" fillId="0" borderId="27" xfId="2" applyNumberFormat="1" applyFont="1" applyBorder="1">
      <alignment vertical="center"/>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distributed" vertical="center"/>
    </xf>
    <xf numFmtId="49" fontId="8" fillId="0" borderId="5" xfId="0" applyNumberFormat="1" applyFont="1" applyBorder="1" applyAlignment="1">
      <alignment horizontal="right" vertical="center"/>
    </xf>
    <xf numFmtId="49" fontId="8" fillId="0" borderId="74" xfId="0" applyNumberFormat="1" applyFont="1" applyBorder="1" applyAlignment="1">
      <alignment horizontal="center" vertical="center"/>
    </xf>
    <xf numFmtId="49" fontId="8" fillId="0" borderId="6" xfId="0" applyNumberFormat="1" applyFont="1" applyBorder="1" applyAlignment="1">
      <alignment horizontal="right" vertical="center"/>
    </xf>
    <xf numFmtId="49" fontId="8" fillId="0" borderId="74" xfId="0" applyNumberFormat="1" applyFont="1" applyBorder="1" applyAlignment="1">
      <alignment horizontal="right" vertical="center"/>
    </xf>
    <xf numFmtId="49" fontId="8" fillId="0" borderId="5" xfId="0" applyNumberFormat="1" applyFont="1" applyBorder="1" applyAlignment="1">
      <alignment vertical="center"/>
    </xf>
    <xf numFmtId="49" fontId="8" fillId="0" borderId="74" xfId="0" applyNumberFormat="1" applyFont="1" applyBorder="1" applyAlignment="1">
      <alignment vertical="center"/>
    </xf>
    <xf numFmtId="49" fontId="8" fillId="0" borderId="6" xfId="0" applyNumberFormat="1" applyFont="1" applyBorder="1" applyAlignment="1">
      <alignment vertical="center"/>
    </xf>
    <xf numFmtId="49" fontId="8" fillId="0" borderId="5" xfId="0" applyNumberFormat="1" applyFont="1" applyBorder="1" applyAlignment="1">
      <alignment horizontal="left" vertical="center"/>
    </xf>
    <xf numFmtId="49" fontId="8" fillId="0" borderId="74" xfId="0" applyNumberFormat="1" applyFont="1" applyBorder="1" applyAlignment="1">
      <alignment horizontal="left" vertical="center"/>
    </xf>
    <xf numFmtId="49" fontId="8" fillId="0" borderId="6" xfId="0" applyNumberFormat="1" applyFont="1" applyBorder="1" applyAlignment="1">
      <alignment horizontal="left" vertical="center"/>
    </xf>
    <xf numFmtId="49" fontId="33" fillId="0" borderId="0" xfId="0" applyNumberFormat="1" applyFont="1" applyAlignment="1">
      <alignment horizontal="left" vertical="center"/>
    </xf>
    <xf numFmtId="49" fontId="23" fillId="0" borderId="0" xfId="0" applyNumberFormat="1" applyFont="1"/>
    <xf numFmtId="49" fontId="22" fillId="0" borderId="0" xfId="0" applyNumberFormat="1" applyFont="1"/>
    <xf numFmtId="49" fontId="35" fillId="0" borderId="7" xfId="0" applyNumberFormat="1" applyFont="1" applyBorder="1" applyAlignment="1">
      <alignment horizontal="distributed" vertical="center" wrapText="1"/>
    </xf>
    <xf numFmtId="49" fontId="35" fillId="0" borderId="0" xfId="0" applyNumberFormat="1" applyFont="1" applyAlignment="1">
      <alignment horizontal="left" vertical="center"/>
    </xf>
    <xf numFmtId="49" fontId="35" fillId="0" borderId="7" xfId="0" applyNumberFormat="1" applyFont="1" applyBorder="1" applyAlignment="1">
      <alignment horizontal="center" vertical="center" wrapText="1"/>
    </xf>
    <xf numFmtId="49" fontId="35" fillId="0" borderId="0" xfId="0" applyNumberFormat="1" applyFont="1" applyAlignment="1">
      <alignment vertical="center"/>
    </xf>
    <xf numFmtId="49" fontId="37" fillId="0" borderId="0" xfId="0" applyNumberFormat="1" applyFont="1" applyAlignment="1">
      <alignment horizontal="center" vertical="center"/>
    </xf>
    <xf numFmtId="0" fontId="22" fillId="0" borderId="75" xfId="0" applyFont="1" applyBorder="1" applyAlignment="1">
      <alignment vertical="center"/>
    </xf>
    <xf numFmtId="0" fontId="22" fillId="0" borderId="11" xfId="0" applyFont="1" applyBorder="1" applyAlignment="1">
      <alignment vertical="center"/>
    </xf>
    <xf numFmtId="0" fontId="22" fillId="0" borderId="9" xfId="0" applyFont="1" applyBorder="1" applyAlignment="1">
      <alignment horizontal="right" vertical="center"/>
    </xf>
    <xf numFmtId="0" fontId="22" fillId="0" borderId="76" xfId="0" applyFont="1" applyBorder="1" applyAlignment="1">
      <alignment vertical="center"/>
    </xf>
    <xf numFmtId="0" fontId="22" fillId="0" borderId="77" xfId="0" applyFont="1" applyBorder="1" applyAlignment="1">
      <alignment vertical="center"/>
    </xf>
    <xf numFmtId="0" fontId="22" fillId="0" borderId="16" xfId="0" applyFont="1" applyBorder="1" applyAlignment="1">
      <alignment vertical="center"/>
    </xf>
    <xf numFmtId="0" fontId="22" fillId="0" borderId="7" xfId="0" applyFont="1" applyBorder="1" applyAlignment="1">
      <alignment horizontal="distributed" vertical="center"/>
    </xf>
    <xf numFmtId="0" fontId="22" fillId="0" borderId="0" xfId="2" applyFont="1">
      <alignment vertical="center"/>
    </xf>
    <xf numFmtId="0" fontId="12" fillId="0" borderId="8" xfId="2" applyFont="1" applyBorder="1">
      <alignment vertical="center"/>
    </xf>
    <xf numFmtId="0" fontId="12" fillId="0" borderId="18" xfId="2" applyFont="1" applyBorder="1">
      <alignment vertical="center"/>
    </xf>
    <xf numFmtId="0" fontId="12" fillId="0" borderId="18" xfId="2" applyFont="1" applyBorder="1" applyAlignment="1">
      <alignment horizontal="right" vertical="center"/>
    </xf>
    <xf numFmtId="0" fontId="12" fillId="0" borderId="78" xfId="2" applyFont="1" applyBorder="1">
      <alignment vertical="center"/>
    </xf>
    <xf numFmtId="0" fontId="12" fillId="0" borderId="79" xfId="2" applyFont="1" applyBorder="1">
      <alignment vertical="center"/>
    </xf>
    <xf numFmtId="0" fontId="12" fillId="0" borderId="80" xfId="2" applyFont="1" applyBorder="1">
      <alignment vertical="center"/>
    </xf>
    <xf numFmtId="0" fontId="12" fillId="0" borderId="81" xfId="2" applyFont="1" applyBorder="1" applyAlignment="1">
      <alignment horizontal="center" vertical="center"/>
    </xf>
    <xf numFmtId="0" fontId="12" fillId="0" borderId="84" xfId="2" applyFont="1" applyBorder="1">
      <alignment vertical="center"/>
    </xf>
    <xf numFmtId="0" fontId="12" fillId="0" borderId="86" xfId="2" applyFont="1" applyBorder="1">
      <alignment vertical="center"/>
    </xf>
    <xf numFmtId="0" fontId="12" fillId="0" borderId="88" xfId="2" applyFont="1" applyBorder="1" applyAlignment="1">
      <alignment horizontal="center" vertical="center"/>
    </xf>
    <xf numFmtId="0" fontId="12" fillId="0" borderId="89" xfId="2" applyFont="1" applyBorder="1">
      <alignment vertical="center"/>
    </xf>
    <xf numFmtId="0" fontId="12" fillId="0" borderId="88" xfId="2" applyFont="1" applyBorder="1">
      <alignment vertical="center"/>
    </xf>
    <xf numFmtId="0" fontId="12" fillId="0" borderId="0" xfId="2" applyFont="1" applyAlignment="1">
      <alignment horizontal="center" vertical="center"/>
    </xf>
    <xf numFmtId="0" fontId="12" fillId="0" borderId="90" xfId="2" applyFont="1" applyBorder="1">
      <alignment vertical="center"/>
    </xf>
    <xf numFmtId="0" fontId="12" fillId="0" borderId="91" xfId="2" applyFont="1" applyBorder="1">
      <alignment vertical="center"/>
    </xf>
    <xf numFmtId="0" fontId="12" fillId="0" borderId="16" xfId="2" applyFont="1" applyBorder="1">
      <alignment vertical="center"/>
    </xf>
    <xf numFmtId="0" fontId="12" fillId="0" borderId="82" xfId="2" applyFont="1" applyBorder="1" applyAlignment="1">
      <alignment horizontal="right" vertical="center"/>
    </xf>
    <xf numFmtId="0" fontId="12" fillId="0" borderId="82" xfId="2" applyFont="1" applyBorder="1">
      <alignment vertical="center"/>
    </xf>
    <xf numFmtId="0" fontId="12" fillId="0" borderId="93" xfId="2" applyFont="1" applyBorder="1">
      <alignment vertical="center"/>
    </xf>
    <xf numFmtId="0" fontId="12" fillId="0" borderId="81" xfId="2" applyFont="1" applyBorder="1">
      <alignment vertical="center"/>
    </xf>
    <xf numFmtId="0" fontId="12" fillId="0" borderId="11" xfId="2" applyFont="1" applyBorder="1">
      <alignment vertical="center"/>
    </xf>
    <xf numFmtId="0" fontId="12" fillId="0" borderId="14" xfId="2" applyFont="1" applyBorder="1">
      <alignment vertical="center"/>
    </xf>
    <xf numFmtId="0" fontId="12" fillId="0" borderId="14" xfId="2" applyFont="1" applyBorder="1" applyAlignment="1">
      <alignment horizontal="right" vertical="center"/>
    </xf>
    <xf numFmtId="0" fontId="12" fillId="0" borderId="94" xfId="2" applyFont="1" applyBorder="1">
      <alignment vertical="center"/>
    </xf>
    <xf numFmtId="0" fontId="38" fillId="0" borderId="0" xfId="2" applyFont="1">
      <alignment vertical="center"/>
    </xf>
    <xf numFmtId="0" fontId="12" fillId="0" borderId="0" xfId="2" applyFont="1" applyAlignment="1">
      <alignment horizontal="distributed" vertical="center"/>
    </xf>
    <xf numFmtId="0" fontId="35" fillId="0" borderId="0" xfId="2" applyFont="1">
      <alignment vertical="center"/>
    </xf>
    <xf numFmtId="49" fontId="23" fillId="0" borderId="0" xfId="0" applyNumberFormat="1" applyFont="1" applyAlignment="1">
      <alignment horizontal="left" vertical="center"/>
    </xf>
    <xf numFmtId="49" fontId="40" fillId="0" borderId="0" xfId="0" applyNumberFormat="1" applyFont="1" applyAlignment="1">
      <alignment horizontal="left" vertical="center"/>
    </xf>
    <xf numFmtId="49" fontId="23" fillId="0" borderId="0" xfId="0" applyNumberFormat="1" applyFont="1" applyAlignment="1">
      <alignment horizontal="left" vertical="center" wrapText="1"/>
    </xf>
    <xf numFmtId="0" fontId="37" fillId="0" borderId="0" xfId="0" applyFont="1" applyAlignment="1">
      <alignment vertical="center"/>
    </xf>
    <xf numFmtId="0" fontId="22" fillId="0" borderId="74" xfId="0" applyFont="1" applyBorder="1" applyAlignment="1">
      <alignment horizontal="distributed" vertical="center" wrapText="1"/>
    </xf>
    <xf numFmtId="0" fontId="22" fillId="0" borderId="6" xfId="0" applyFont="1" applyBorder="1" applyAlignment="1">
      <alignment horizontal="center" vertical="center" wrapText="1"/>
    </xf>
    <xf numFmtId="58" fontId="22"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42" fillId="0" borderId="7" xfId="0" applyFont="1" applyBorder="1" applyAlignment="1">
      <alignment horizontal="center" vertical="center" wrapText="1"/>
    </xf>
    <xf numFmtId="0" fontId="22" fillId="0" borderId="9" xfId="0" applyFont="1" applyBorder="1" applyAlignment="1">
      <alignment vertical="center" wrapText="1"/>
    </xf>
    <xf numFmtId="0" fontId="22" fillId="0" borderId="0" xfId="0" applyFont="1" applyAlignment="1">
      <alignment horizontal="center" vertical="center"/>
    </xf>
    <xf numFmtId="0" fontId="22" fillId="0" borderId="0" xfId="0" applyFont="1" applyAlignment="1">
      <alignment horizontal="right" vertical="center"/>
    </xf>
    <xf numFmtId="0" fontId="35" fillId="0" borderId="0" xfId="0" applyFont="1" applyAlignment="1">
      <alignment horizontal="center" vertical="center"/>
    </xf>
    <xf numFmtId="0" fontId="35" fillId="0" borderId="0" xfId="0" applyFont="1" applyAlignment="1">
      <alignment horizontal="justify" vertical="center"/>
    </xf>
    <xf numFmtId="0" fontId="12" fillId="0" borderId="64" xfId="2" applyFont="1" applyBorder="1">
      <alignment vertical="center"/>
    </xf>
    <xf numFmtId="0" fontId="12" fillId="0" borderId="105" xfId="2" applyFont="1" applyBorder="1">
      <alignment vertical="center"/>
    </xf>
    <xf numFmtId="0" fontId="12" fillId="0" borderId="64" xfId="2" applyFont="1" applyBorder="1" applyAlignment="1">
      <alignment horizontal="left" vertical="center"/>
    </xf>
    <xf numFmtId="0" fontId="12" fillId="0" borderId="105" xfId="2" applyFont="1" applyBorder="1" applyAlignment="1">
      <alignment horizontal="left" vertical="center"/>
    </xf>
    <xf numFmtId="176" fontId="12" fillId="0" borderId="108" xfId="2" applyNumberFormat="1" applyFont="1" applyBorder="1">
      <alignment vertical="center"/>
    </xf>
    <xf numFmtId="176" fontId="12" fillId="0" borderId="109" xfId="2" applyNumberFormat="1" applyFont="1" applyBorder="1">
      <alignment vertical="center"/>
    </xf>
    <xf numFmtId="176" fontId="12" fillId="0" borderId="110" xfId="2" applyNumberFormat="1" applyFont="1" applyBorder="1">
      <alignment vertical="center"/>
    </xf>
    <xf numFmtId="176" fontId="12" fillId="0" borderId="111" xfId="2" applyNumberFormat="1" applyFont="1" applyBorder="1">
      <alignment vertical="center"/>
    </xf>
    <xf numFmtId="176" fontId="12" fillId="0" borderId="112" xfId="2" applyNumberFormat="1" applyFont="1" applyBorder="1">
      <alignment vertical="center"/>
    </xf>
    <xf numFmtId="176" fontId="12" fillId="0" borderId="83" xfId="2" applyNumberFormat="1" applyFont="1" applyBorder="1">
      <alignment vertical="center"/>
    </xf>
    <xf numFmtId="0" fontId="12" fillId="0" borderId="23" xfId="2" applyFont="1" applyBorder="1" applyAlignment="1">
      <alignment horizontal="right" vertical="center"/>
    </xf>
    <xf numFmtId="176" fontId="12" fillId="0" borderId="112" xfId="2" applyNumberFormat="1" applyFont="1" applyBorder="1" applyAlignment="1">
      <alignment horizontal="right" vertical="center"/>
    </xf>
    <xf numFmtId="180" fontId="12" fillId="0" borderId="111" xfId="2" applyNumberFormat="1" applyFont="1" applyBorder="1">
      <alignment vertical="center"/>
    </xf>
    <xf numFmtId="176" fontId="12" fillId="0" borderId="48" xfId="2" applyNumberFormat="1" applyFont="1" applyBorder="1">
      <alignment vertical="center"/>
    </xf>
    <xf numFmtId="176" fontId="12" fillId="0" borderId="114" xfId="2" applyNumberFormat="1" applyFont="1" applyBorder="1">
      <alignment vertical="center"/>
    </xf>
    <xf numFmtId="176" fontId="12" fillId="0" borderId="115" xfId="2" applyNumberFormat="1" applyFont="1" applyBorder="1">
      <alignment vertical="center"/>
    </xf>
    <xf numFmtId="176" fontId="12" fillId="0" borderId="116" xfId="2" applyNumberFormat="1" applyFont="1" applyBorder="1">
      <alignment vertical="center"/>
    </xf>
    <xf numFmtId="176" fontId="12" fillId="0" borderId="117" xfId="2" applyNumberFormat="1" applyFont="1" applyBorder="1">
      <alignment vertical="center"/>
    </xf>
    <xf numFmtId="176" fontId="12" fillId="0" borderId="118" xfId="2" applyNumberFormat="1" applyFont="1" applyBorder="1">
      <alignment vertical="center"/>
    </xf>
    <xf numFmtId="176" fontId="12" fillId="0" borderId="119" xfId="2" applyNumberFormat="1" applyFont="1" applyBorder="1">
      <alignment vertical="center"/>
    </xf>
    <xf numFmtId="49" fontId="19" fillId="0" borderId="0" xfId="2" applyNumberFormat="1" applyFont="1" applyAlignment="1">
      <alignment horizontal="left" vertical="center"/>
    </xf>
    <xf numFmtId="0" fontId="12" fillId="0" borderId="121" xfId="2" applyFont="1" applyBorder="1">
      <alignment vertical="center"/>
    </xf>
    <xf numFmtId="181" fontId="12" fillId="0" borderId="0" xfId="2" applyNumberFormat="1" applyFont="1">
      <alignment vertical="center"/>
    </xf>
    <xf numFmtId="181" fontId="12" fillId="0" borderId="0" xfId="2" applyNumberFormat="1" applyFont="1" applyAlignment="1">
      <alignment horizontal="right" vertical="center"/>
    </xf>
    <xf numFmtId="49" fontId="13" fillId="0" borderId="76" xfId="2" applyNumberFormat="1" applyFont="1" applyBorder="1">
      <alignment vertical="center"/>
    </xf>
    <xf numFmtId="182" fontId="12" fillId="0" borderId="0" xfId="2" applyNumberFormat="1" applyFont="1" applyAlignment="1">
      <alignment horizontal="center" vertical="center"/>
    </xf>
    <xf numFmtId="183" fontId="12" fillId="0" borderId="0" xfId="2" applyNumberFormat="1" applyFont="1" applyAlignment="1">
      <alignment horizontal="center" vertical="center"/>
    </xf>
    <xf numFmtId="49" fontId="12" fillId="0" borderId="0" xfId="2" applyNumberFormat="1" applyFont="1" applyAlignment="1">
      <alignment horizontal="left" vertical="center"/>
    </xf>
    <xf numFmtId="0" fontId="12" fillId="0" borderId="14" xfId="2" applyFont="1" applyBorder="1" applyAlignment="1">
      <alignment horizontal="left" vertical="center"/>
    </xf>
    <xf numFmtId="0" fontId="12" fillId="0" borderId="0" xfId="2" applyFont="1" applyAlignment="1">
      <alignment horizontal="right" vertical="center"/>
    </xf>
    <xf numFmtId="0" fontId="47" fillId="0" borderId="0" xfId="2" applyFont="1">
      <alignment vertical="center"/>
    </xf>
    <xf numFmtId="9" fontId="12" fillId="0" borderId="0" xfId="2" applyNumberFormat="1" applyFont="1">
      <alignment vertical="center"/>
    </xf>
    <xf numFmtId="49" fontId="22" fillId="0" borderId="0" xfId="0" applyNumberFormat="1" applyFont="1" applyAlignment="1">
      <alignment vertical="center"/>
    </xf>
    <xf numFmtId="49" fontId="22" fillId="0" borderId="7" xfId="0" applyNumberFormat="1" applyFont="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0" fontId="30" fillId="0" borderId="0" xfId="2" applyFont="1" applyAlignment="1">
      <alignment horizontal="left" vertical="center"/>
    </xf>
    <xf numFmtId="0" fontId="28" fillId="0" borderId="19" xfId="2" applyFont="1" applyBorder="1" applyAlignment="1">
      <alignment horizontal="center" vertical="center"/>
    </xf>
    <xf numFmtId="0" fontId="12" fillId="0" borderId="41" xfId="2" applyFont="1" applyBorder="1" applyAlignment="1">
      <alignment horizontal="center" vertical="center"/>
    </xf>
    <xf numFmtId="0" fontId="28" fillId="0" borderId="25" xfId="2" applyFont="1" applyBorder="1" applyAlignment="1">
      <alignment horizontal="justify" vertical="center" wrapText="1" indent="1"/>
    </xf>
    <xf numFmtId="0" fontId="30" fillId="0" borderId="0" xfId="2" applyFont="1" applyAlignment="1">
      <alignment horizontal="center" vertical="center"/>
    </xf>
    <xf numFmtId="0" fontId="28" fillId="0" borderId="22" xfId="2" applyFont="1" applyBorder="1" applyAlignment="1">
      <alignment horizontal="justify" vertical="center"/>
    </xf>
    <xf numFmtId="0" fontId="28" fillId="0" borderId="23" xfId="2" applyFont="1" applyBorder="1" applyAlignment="1">
      <alignment horizontal="center" vertical="center" wrapText="1"/>
    </xf>
    <xf numFmtId="0" fontId="28" fillId="0" borderId="22" xfId="2" applyFont="1" applyBorder="1" applyAlignment="1">
      <alignment horizontal="left" vertical="center" shrinkToFit="1"/>
    </xf>
    <xf numFmtId="0" fontId="28" fillId="0" borderId="26" xfId="2" applyFont="1" applyBorder="1" applyAlignment="1">
      <alignment horizontal="center" vertical="center" wrapText="1"/>
    </xf>
    <xf numFmtId="0" fontId="28" fillId="0" borderId="28" xfId="2" applyFont="1" applyBorder="1" applyAlignment="1">
      <alignment horizontal="justify" vertical="center"/>
    </xf>
    <xf numFmtId="0" fontId="28" fillId="0" borderId="29" xfId="2" applyFont="1" applyBorder="1" applyAlignment="1">
      <alignment horizontal="center" vertical="center"/>
    </xf>
    <xf numFmtId="0" fontId="28" fillId="0" borderId="29" xfId="2" applyFont="1" applyBorder="1" applyAlignment="1">
      <alignment horizontal="justify" vertical="center"/>
    </xf>
    <xf numFmtId="180" fontId="12" fillId="0" borderId="23" xfId="2" applyNumberFormat="1" applyFont="1" applyBorder="1">
      <alignment vertical="center"/>
    </xf>
    <xf numFmtId="180" fontId="12" fillId="0" borderId="24" xfId="2" applyNumberFormat="1" applyFont="1" applyBorder="1">
      <alignment vertical="center"/>
    </xf>
    <xf numFmtId="0" fontId="43" fillId="0" borderId="0" xfId="2" applyFont="1" applyAlignment="1">
      <alignment horizontal="right" vertical="center"/>
    </xf>
    <xf numFmtId="9" fontId="43" fillId="0" borderId="24" xfId="2" applyNumberFormat="1" applyFont="1" applyBorder="1" applyAlignment="1">
      <alignment horizontal="right" vertical="center"/>
    </xf>
    <xf numFmtId="9" fontId="12" fillId="0" borderId="71" xfId="2" applyNumberFormat="1" applyFont="1" applyBorder="1">
      <alignment vertical="center"/>
    </xf>
    <xf numFmtId="9" fontId="12" fillId="0" borderId="36" xfId="2" applyNumberFormat="1" applyFont="1" applyBorder="1">
      <alignment vertical="center"/>
    </xf>
    <xf numFmtId="9" fontId="12" fillId="0" borderId="24" xfId="2" applyNumberFormat="1" applyFont="1" applyBorder="1" applyAlignment="1">
      <alignment horizontal="right" vertical="center"/>
    </xf>
    <xf numFmtId="0" fontId="48" fillId="0" borderId="57" xfId="2" applyFont="1" applyBorder="1" applyAlignment="1">
      <alignment horizontal="center" vertical="center"/>
    </xf>
    <xf numFmtId="0" fontId="8" fillId="0" borderId="7" xfId="0" applyFont="1" applyBorder="1" applyAlignment="1">
      <alignment vertical="center"/>
    </xf>
    <xf numFmtId="0" fontId="51" fillId="0" borderId="0" xfId="0" applyFont="1" applyAlignment="1">
      <alignment horizontal="right" vertical="center"/>
    </xf>
    <xf numFmtId="188" fontId="22" fillId="0" borderId="7" xfId="0" applyNumberFormat="1" applyFont="1" applyBorder="1" applyAlignment="1">
      <alignment vertical="center"/>
    </xf>
    <xf numFmtId="188" fontId="23" fillId="0" borderId="0" xfId="0" applyNumberFormat="1" applyFont="1" applyAlignment="1">
      <alignment horizontal="left" vertical="center"/>
    </xf>
    <xf numFmtId="0" fontId="12" fillId="0" borderId="7" xfId="2" applyFont="1" applyBorder="1" applyAlignment="1">
      <alignment horizontal="center" vertical="center"/>
    </xf>
    <xf numFmtId="0" fontId="12" fillId="0" borderId="29" xfId="2" applyFont="1" applyBorder="1" applyAlignment="1">
      <alignment horizontal="center" vertical="center"/>
    </xf>
    <xf numFmtId="0" fontId="12" fillId="0" borderId="112" xfId="2" applyFont="1" applyBorder="1" applyAlignment="1">
      <alignment horizontal="center" vertical="center"/>
    </xf>
    <xf numFmtId="189" fontId="23" fillId="0" borderId="7" xfId="0" applyNumberFormat="1" applyFont="1" applyBorder="1" applyAlignment="1" applyProtection="1">
      <alignment vertical="center" wrapText="1"/>
      <protection locked="0"/>
    </xf>
    <xf numFmtId="49" fontId="12" fillId="0" borderId="0" xfId="2" applyNumberFormat="1" applyFont="1">
      <alignment vertical="center"/>
    </xf>
    <xf numFmtId="49" fontId="33" fillId="0" borderId="0" xfId="0" applyNumberFormat="1" applyFont="1" applyAlignment="1">
      <alignment vertical="center"/>
    </xf>
    <xf numFmtId="0" fontId="12" fillId="0" borderId="155" xfId="2" applyFont="1" applyBorder="1">
      <alignment vertical="center"/>
    </xf>
    <xf numFmtId="0" fontId="12" fillId="0" borderId="3" xfId="2" applyFont="1" applyBorder="1" applyAlignment="1">
      <alignment horizontal="center" vertical="center"/>
    </xf>
    <xf numFmtId="0" fontId="12" fillId="0" borderId="1" xfId="2" applyFont="1" applyBorder="1" applyAlignment="1">
      <alignment horizontal="center" vertical="center"/>
    </xf>
    <xf numFmtId="0" fontId="12" fillId="0" borderId="63" xfId="2" applyFont="1" applyBorder="1" applyAlignment="1">
      <alignment horizontal="center" vertical="center"/>
    </xf>
    <xf numFmtId="0" fontId="12" fillId="0" borderId="129" xfId="2" applyFont="1" applyBorder="1" applyAlignment="1">
      <alignment vertical="center" wrapText="1"/>
    </xf>
    <xf numFmtId="0" fontId="12" fillId="0" borderId="156" xfId="2" applyFont="1" applyBorder="1" applyAlignment="1">
      <alignment vertical="center" wrapText="1"/>
    </xf>
    <xf numFmtId="0" fontId="12" fillId="0" borderId="157" xfId="2" applyFont="1" applyBorder="1" applyAlignment="1">
      <alignment vertical="center" wrapText="1"/>
    </xf>
    <xf numFmtId="0" fontId="12" fillId="0" borderId="133" xfId="2" applyFont="1" applyBorder="1" applyAlignment="1">
      <alignment vertical="center" wrapText="1"/>
    </xf>
    <xf numFmtId="0" fontId="12" fillId="0" borderId="158" xfId="2" applyFont="1" applyBorder="1" applyAlignment="1">
      <alignment vertical="center" wrapText="1"/>
    </xf>
    <xf numFmtId="0" fontId="12" fillId="0" borderId="129" xfId="2" applyFont="1" applyBorder="1">
      <alignment vertical="center"/>
    </xf>
    <xf numFmtId="176" fontId="12" fillId="0" borderId="160" xfId="2" applyNumberFormat="1" applyFont="1" applyBorder="1">
      <alignment vertical="center"/>
    </xf>
    <xf numFmtId="176" fontId="12" fillId="0" borderId="29" xfId="2" applyNumberFormat="1" applyFont="1" applyBorder="1">
      <alignment vertical="center"/>
    </xf>
    <xf numFmtId="0" fontId="12" fillId="0" borderId="132" xfId="2" applyFont="1" applyBorder="1" applyAlignment="1">
      <alignment horizontal="left" vertical="center"/>
    </xf>
    <xf numFmtId="0" fontId="13" fillId="0" borderId="161" xfId="2" applyFont="1" applyBorder="1" applyAlignment="1">
      <alignment vertical="center" shrinkToFit="1"/>
    </xf>
    <xf numFmtId="182" fontId="12" fillId="0" borderId="7" xfId="2" applyNumberFormat="1" applyFont="1" applyBorder="1" applyAlignment="1">
      <alignment horizontal="center" vertical="center"/>
    </xf>
    <xf numFmtId="0" fontId="13" fillId="0" borderId="44" xfId="2" applyFont="1" applyBorder="1">
      <alignment vertical="center"/>
    </xf>
    <xf numFmtId="181" fontId="12" fillId="0" borderId="7" xfId="2" applyNumberFormat="1" applyFont="1" applyBorder="1">
      <alignment vertical="center"/>
    </xf>
    <xf numFmtId="181" fontId="12" fillId="0" borderId="7" xfId="2" applyNumberFormat="1" applyFont="1" applyBorder="1" applyAlignment="1">
      <alignment horizontal="right" vertical="center"/>
    </xf>
    <xf numFmtId="0" fontId="12" fillId="0" borderId="162" xfId="2" applyFont="1" applyBorder="1">
      <alignment vertical="center"/>
    </xf>
    <xf numFmtId="49" fontId="13" fillId="0" borderId="18" xfId="2" applyNumberFormat="1" applyFont="1" applyBorder="1">
      <alignment vertical="center"/>
    </xf>
    <xf numFmtId="0" fontId="13" fillId="0" borderId="11" xfId="2" applyFont="1" applyBorder="1" applyAlignment="1">
      <alignment vertical="center" shrinkToFit="1"/>
    </xf>
    <xf numFmtId="0" fontId="13" fillId="0" borderId="0" xfId="2" applyFont="1" applyAlignment="1">
      <alignment horizontal="right" vertical="center"/>
    </xf>
    <xf numFmtId="0" fontId="47" fillId="0" borderId="0" xfId="2" applyFont="1" applyAlignment="1">
      <alignment horizontal="center" vertical="center"/>
    </xf>
    <xf numFmtId="0" fontId="13" fillId="0" borderId="7" xfId="2" applyFont="1" applyBorder="1" applyAlignment="1">
      <alignment horizontal="center" vertical="center"/>
    </xf>
    <xf numFmtId="0" fontId="13" fillId="0" borderId="7" xfId="2" applyFont="1" applyBorder="1" applyAlignment="1">
      <alignment vertical="center" wrapText="1" shrinkToFit="1"/>
    </xf>
    <xf numFmtId="0" fontId="13" fillId="0" borderId="7" xfId="2" applyFont="1" applyBorder="1" applyAlignment="1">
      <alignment horizontal="center" vertical="center" wrapText="1" shrinkToFit="1"/>
    </xf>
    <xf numFmtId="0" fontId="13" fillId="0" borderId="7" xfId="2" applyFont="1" applyBorder="1" applyAlignment="1">
      <alignment horizontal="left" vertical="center" wrapText="1" shrinkToFit="1"/>
    </xf>
    <xf numFmtId="0" fontId="13" fillId="0" borderId="7" xfId="2" applyFont="1" applyBorder="1" applyAlignment="1">
      <alignment horizontal="center" vertical="center" wrapText="1"/>
    </xf>
    <xf numFmtId="0" fontId="47" fillId="0" borderId="7" xfId="2" applyFont="1" applyBorder="1" applyAlignment="1">
      <alignment vertical="center" wrapText="1"/>
    </xf>
    <xf numFmtId="0" fontId="47" fillId="0" borderId="7" xfId="2" applyFont="1" applyBorder="1">
      <alignment vertical="center"/>
    </xf>
    <xf numFmtId="0" fontId="47" fillId="0" borderId="7" xfId="2" applyFont="1" applyBorder="1" applyAlignment="1">
      <alignment horizontal="center" vertical="center"/>
    </xf>
    <xf numFmtId="0" fontId="13" fillId="0" borderId="5" xfId="2" applyFont="1" applyBorder="1" applyAlignment="1">
      <alignment horizontal="center" vertical="center"/>
    </xf>
    <xf numFmtId="0" fontId="13" fillId="0" borderId="74" xfId="2" applyFont="1" applyBorder="1" applyAlignment="1">
      <alignment horizontal="center" vertical="center"/>
    </xf>
    <xf numFmtId="0" fontId="13" fillId="0" borderId="6" xfId="2" applyFont="1" applyBorder="1" applyAlignment="1">
      <alignment horizontal="center" vertical="center"/>
    </xf>
    <xf numFmtId="0" fontId="46" fillId="0" borderId="7" xfId="2" applyFont="1" applyBorder="1" applyAlignment="1">
      <alignment vertical="center" wrapText="1"/>
    </xf>
    <xf numFmtId="0" fontId="15" fillId="0" borderId="7" xfId="2" applyFont="1" applyBorder="1" applyAlignment="1">
      <alignment vertical="center" wrapText="1" shrinkToFit="1"/>
    </xf>
    <xf numFmtId="0" fontId="52" fillId="0" borderId="7" xfId="2" applyFont="1" applyBorder="1" applyAlignment="1">
      <alignment horizontal="left" vertical="center" wrapText="1" shrinkToFit="1"/>
    </xf>
    <xf numFmtId="0" fontId="15" fillId="0" borderId="7" xfId="2" applyFont="1" applyBorder="1" applyAlignment="1">
      <alignment vertical="center" wrapText="1"/>
    </xf>
    <xf numFmtId="0" fontId="46" fillId="0" borderId="7" xfId="2" applyFont="1" applyBorder="1">
      <alignment vertical="center"/>
    </xf>
    <xf numFmtId="0" fontId="9" fillId="0" borderId="7" xfId="2" applyFont="1" applyBorder="1" applyAlignment="1">
      <alignment vertical="center" wrapText="1"/>
    </xf>
    <xf numFmtId="0" fontId="13" fillId="0" borderId="74" xfId="2" applyFont="1" applyBorder="1">
      <alignment vertical="center"/>
    </xf>
    <xf numFmtId="0" fontId="12" fillId="0" borderId="0" xfId="0" applyFont="1" applyAlignment="1">
      <alignment vertical="center"/>
    </xf>
    <xf numFmtId="0" fontId="12" fillId="0" borderId="0" xfId="0" applyFont="1" applyAlignment="1">
      <alignment horizontal="right"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176" fontId="12" fillId="0" borderId="26" xfId="0" applyNumberFormat="1" applyFont="1" applyBorder="1" applyAlignment="1">
      <alignment horizontal="right" vertical="center"/>
    </xf>
    <xf numFmtId="176" fontId="12" fillId="0" borderId="64" xfId="0" applyNumberFormat="1" applyFont="1" applyBorder="1" applyAlignment="1">
      <alignment vertical="center"/>
    </xf>
    <xf numFmtId="176" fontId="12" fillId="0" borderId="52" xfId="0" applyNumberFormat="1" applyFont="1" applyBorder="1" applyAlignment="1">
      <alignment vertical="center"/>
    </xf>
    <xf numFmtId="176" fontId="12" fillId="0" borderId="105" xfId="0" applyNumberFormat="1" applyFont="1" applyBorder="1" applyAlignment="1">
      <alignment vertical="center"/>
    </xf>
    <xf numFmtId="176" fontId="12" fillId="0" borderId="0" xfId="0" applyNumberFormat="1" applyFont="1" applyAlignment="1">
      <alignment vertical="center"/>
    </xf>
    <xf numFmtId="176" fontId="12" fillId="0" borderId="126" xfId="0" applyNumberFormat="1" applyFont="1" applyBorder="1" applyAlignment="1">
      <alignment vertical="center"/>
    </xf>
    <xf numFmtId="176" fontId="12" fillId="0" borderId="137" xfId="0" applyNumberFormat="1" applyFont="1" applyBorder="1" applyAlignment="1">
      <alignment vertical="center"/>
    </xf>
    <xf numFmtId="0" fontId="12" fillId="0" borderId="0" xfId="0" applyFont="1" applyAlignment="1">
      <alignment horizontal="center" vertical="center"/>
    </xf>
    <xf numFmtId="0" fontId="44" fillId="0" borderId="111" xfId="0" applyFont="1" applyBorder="1" applyAlignment="1">
      <alignment horizontal="center" vertical="top"/>
    </xf>
    <xf numFmtId="0" fontId="12" fillId="0" borderId="111" xfId="0" applyFont="1" applyBorder="1" applyAlignment="1">
      <alignment vertical="center"/>
    </xf>
    <xf numFmtId="176" fontId="12" fillId="0" borderId="111" xfId="0" applyNumberFormat="1" applyFont="1" applyBorder="1" applyAlignment="1">
      <alignment vertical="center"/>
    </xf>
    <xf numFmtId="176" fontId="12" fillId="0" borderId="124" xfId="0" applyNumberFormat="1" applyFont="1" applyBorder="1" applyAlignment="1">
      <alignment vertical="center"/>
    </xf>
    <xf numFmtId="0" fontId="12" fillId="0" borderId="124" xfId="0" applyFont="1" applyBorder="1" applyAlignment="1">
      <alignment vertical="center"/>
    </xf>
    <xf numFmtId="0" fontId="12" fillId="0" borderId="23" xfId="0" applyFont="1" applyBorder="1" applyAlignment="1">
      <alignment horizontal="center" vertical="center" shrinkToFit="1"/>
    </xf>
    <xf numFmtId="0" fontId="12" fillId="0" borderId="23" xfId="0" applyFont="1" applyBorder="1" applyAlignment="1">
      <alignment horizontal="center" vertical="center" wrapText="1" shrinkToFit="1"/>
    </xf>
    <xf numFmtId="0" fontId="12"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9" xfId="0" applyFont="1" applyBorder="1" applyAlignment="1">
      <alignment horizontal="center" vertical="center"/>
    </xf>
    <xf numFmtId="0" fontId="12" fillId="0" borderId="37" xfId="0" applyFont="1" applyBorder="1" applyAlignment="1">
      <alignment horizontal="center" vertical="center"/>
    </xf>
    <xf numFmtId="0" fontId="12" fillId="0" borderId="125" xfId="0" applyFont="1" applyBorder="1" applyAlignment="1">
      <alignment horizontal="center" vertical="center"/>
    </xf>
    <xf numFmtId="0" fontId="12" fillId="0" borderId="3" xfId="0" applyFont="1" applyBorder="1" applyAlignment="1">
      <alignment vertical="center"/>
    </xf>
    <xf numFmtId="0" fontId="12" fillId="0" borderId="26" xfId="0" applyFont="1" applyBorder="1" applyAlignment="1">
      <alignment vertical="center"/>
    </xf>
    <xf numFmtId="3" fontId="12" fillId="0" borderId="26" xfId="0" applyNumberFormat="1" applyFont="1" applyBorder="1" applyAlignment="1">
      <alignment horizontal="right" vertical="center"/>
    </xf>
    <xf numFmtId="0" fontId="12" fillId="0" borderId="120" xfId="0" applyFont="1" applyBorder="1" applyAlignment="1">
      <alignment vertical="center"/>
    </xf>
    <xf numFmtId="0" fontId="12" fillId="0" borderId="26" xfId="0" applyFont="1" applyBorder="1" applyAlignment="1">
      <alignment horizontal="justify" vertical="center"/>
    </xf>
    <xf numFmtId="0" fontId="12" fillId="0" borderId="26" xfId="0" applyFont="1" applyBorder="1" applyAlignment="1">
      <alignment horizontal="right" vertical="center"/>
    </xf>
    <xf numFmtId="0" fontId="12" fillId="0" borderId="0" xfId="0" applyFont="1" applyAlignment="1">
      <alignment horizontal="left" vertical="center"/>
    </xf>
    <xf numFmtId="0" fontId="12" fillId="0" borderId="111" xfId="0" applyFont="1" applyBorder="1" applyAlignment="1">
      <alignment vertical="center" shrinkToFit="1"/>
    </xf>
    <xf numFmtId="0" fontId="12" fillId="0" borderId="137" xfId="0" applyFont="1" applyBorder="1" applyAlignment="1">
      <alignment horizontal="right" vertical="center"/>
    </xf>
    <xf numFmtId="0" fontId="12" fillId="0" borderId="26"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right" vertical="center"/>
    </xf>
    <xf numFmtId="0" fontId="19" fillId="0" borderId="137" xfId="0" applyFont="1" applyBorder="1" applyAlignment="1">
      <alignment vertical="center"/>
    </xf>
    <xf numFmtId="0" fontId="12" fillId="0" borderId="25" xfId="0" applyFont="1" applyBorder="1" applyAlignment="1">
      <alignment horizontal="center" vertical="center"/>
    </xf>
    <xf numFmtId="0" fontId="30" fillId="0" borderId="0" xfId="0" applyFont="1" applyAlignment="1">
      <alignment vertical="center"/>
    </xf>
    <xf numFmtId="0" fontId="12" fillId="0" borderId="139" xfId="0" applyFont="1" applyBorder="1" applyAlignment="1">
      <alignment vertical="center"/>
    </xf>
    <xf numFmtId="0" fontId="17" fillId="0" borderId="122" xfId="0" applyFont="1" applyBorder="1" applyAlignment="1">
      <alignment horizontal="right" vertical="center"/>
    </xf>
    <xf numFmtId="0" fontId="28" fillId="0" borderId="0" xfId="0" applyFont="1" applyAlignment="1">
      <alignment vertical="center"/>
    </xf>
    <xf numFmtId="0" fontId="17" fillId="0" borderId="53" xfId="0" applyFont="1" applyBorder="1" applyAlignment="1">
      <alignment vertical="center" wrapText="1"/>
    </xf>
    <xf numFmtId="0" fontId="12" fillId="0" borderId="3" xfId="0" applyFont="1" applyBorder="1" applyAlignment="1">
      <alignment horizontal="center" vertical="center"/>
    </xf>
    <xf numFmtId="0" fontId="12" fillId="0" borderId="23" xfId="0" applyFont="1" applyBorder="1" applyAlignment="1">
      <alignment horizontal="justify" vertical="center"/>
    </xf>
    <xf numFmtId="0" fontId="12" fillId="0" borderId="23" xfId="0" applyFont="1" applyBorder="1" applyAlignment="1">
      <alignment horizontal="right" vertical="center"/>
    </xf>
    <xf numFmtId="0" fontId="12" fillId="0" borderId="147" xfId="0" applyFont="1" applyBorder="1" applyAlignment="1">
      <alignment horizontal="right" vertical="center"/>
    </xf>
    <xf numFmtId="0" fontId="12" fillId="0" borderId="3" xfId="0" applyFont="1" applyBorder="1" applyAlignment="1">
      <alignment horizontal="right" vertical="center"/>
    </xf>
    <xf numFmtId="0" fontId="12" fillId="0" borderId="148" xfId="0" applyFont="1" applyBorder="1" applyAlignment="1">
      <alignment vertical="center"/>
    </xf>
    <xf numFmtId="0" fontId="17" fillId="0" borderId="149" xfId="0" applyFont="1" applyBorder="1" applyAlignment="1">
      <alignment horizontal="right" vertical="center"/>
    </xf>
    <xf numFmtId="0" fontId="12" fillId="0" borderId="104" xfId="0" applyFont="1" applyBorder="1" applyAlignment="1">
      <alignment horizontal="right" vertical="center"/>
    </xf>
    <xf numFmtId="0" fontId="12" fillId="0" borderId="120" xfId="0" applyFont="1" applyBorder="1" applyAlignment="1">
      <alignment horizontal="right" vertical="center"/>
    </xf>
    <xf numFmtId="0" fontId="12" fillId="0" borderId="124" xfId="0" applyFont="1" applyBorder="1" applyAlignment="1">
      <alignment horizontal="right" vertical="center"/>
    </xf>
    <xf numFmtId="0" fontId="12" fillId="0" borderId="0" xfId="0" applyFont="1"/>
    <xf numFmtId="0" fontId="12" fillId="0" borderId="150" xfId="0" applyFont="1" applyBorder="1" applyAlignment="1">
      <alignment horizontal="right" vertical="center"/>
    </xf>
    <xf numFmtId="0" fontId="12" fillId="0" borderId="151" xfId="0" applyFont="1" applyBorder="1" applyAlignment="1">
      <alignment vertical="center"/>
    </xf>
    <xf numFmtId="0" fontId="12" fillId="0" borderId="37" xfId="0" applyFont="1" applyBorder="1" applyAlignment="1">
      <alignment vertical="center"/>
    </xf>
    <xf numFmtId="3" fontId="12" fillId="0" borderId="27" xfId="0" applyNumberFormat="1" applyFont="1" applyBorder="1" applyAlignment="1">
      <alignment vertical="center"/>
    </xf>
    <xf numFmtId="0" fontId="12" fillId="0" borderId="27" xfId="0" applyFont="1" applyBorder="1" applyAlignment="1">
      <alignment horizontal="right" vertical="center"/>
    </xf>
    <xf numFmtId="185" fontId="12" fillId="0" borderId="26" xfId="0" applyNumberFormat="1" applyFont="1" applyBorder="1" applyAlignment="1">
      <alignment horizontal="right" vertical="center"/>
    </xf>
    <xf numFmtId="38" fontId="13" fillId="0" borderId="26" xfId="5" applyFont="1" applyBorder="1" applyAlignment="1">
      <alignment horizontal="right" vertical="center"/>
    </xf>
    <xf numFmtId="3" fontId="12" fillId="0" borderId="152" xfId="0" applyNumberFormat="1" applyFont="1" applyBorder="1" applyAlignment="1">
      <alignment horizontal="right"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right" vertical="center"/>
    </xf>
    <xf numFmtId="0" fontId="12" fillId="0" borderId="153" xfId="0" applyFont="1" applyBorder="1" applyAlignment="1">
      <alignment horizontal="right" vertical="center"/>
    </xf>
    <xf numFmtId="0" fontId="12" fillId="0" borderId="1" xfId="0" applyFont="1" applyBorder="1" applyAlignment="1">
      <alignment horizontal="justify" vertical="center" wrapText="1"/>
    </xf>
    <xf numFmtId="187" fontId="12" fillId="0" borderId="1" xfId="0" applyNumberFormat="1" applyFont="1" applyBorder="1" applyAlignment="1">
      <alignment horizontal="right" vertical="center"/>
    </xf>
    <xf numFmtId="187" fontId="12" fillId="0" borderId="1" xfId="0" applyNumberFormat="1" applyFont="1" applyBorder="1" applyAlignment="1">
      <alignment horizontal="right" vertical="center" wrapText="1"/>
    </xf>
    <xf numFmtId="176" fontId="12" fillId="0" borderId="1" xfId="0" applyNumberFormat="1" applyFont="1" applyBorder="1" applyAlignment="1">
      <alignment horizontal="right" vertical="center"/>
    </xf>
    <xf numFmtId="183" fontId="12" fillId="0" borderId="38" xfId="0" applyNumberFormat="1" applyFont="1" applyBorder="1" applyAlignment="1">
      <alignment horizontal="right" vertical="center"/>
    </xf>
    <xf numFmtId="187" fontId="12" fillId="0" borderId="23" xfId="0" applyNumberFormat="1" applyFont="1" applyBorder="1" applyAlignment="1">
      <alignment horizontal="right" vertical="center"/>
    </xf>
    <xf numFmtId="187" fontId="12" fillId="0" borderId="23" xfId="0" applyNumberFormat="1" applyFont="1" applyBorder="1" applyAlignment="1">
      <alignment horizontal="right" vertical="center" wrapText="1"/>
    </xf>
    <xf numFmtId="176" fontId="12" fillId="0" borderId="23" xfId="0" applyNumberFormat="1" applyFont="1" applyBorder="1" applyAlignment="1">
      <alignment horizontal="right" vertical="center"/>
    </xf>
    <xf numFmtId="183" fontId="12" fillId="0" borderId="24" xfId="0" applyNumberFormat="1" applyFont="1" applyBorder="1" applyAlignment="1">
      <alignment horizontal="right" vertical="center"/>
    </xf>
    <xf numFmtId="57" fontId="12" fillId="0" borderId="23" xfId="0" applyNumberFormat="1" applyFont="1" applyBorder="1" applyAlignment="1">
      <alignment horizontal="center" vertical="center"/>
    </xf>
    <xf numFmtId="0" fontId="12" fillId="0" borderId="23" xfId="0" applyFont="1" applyBorder="1" applyAlignment="1">
      <alignment horizontal="justify" vertical="center" wrapText="1"/>
    </xf>
    <xf numFmtId="57" fontId="12" fillId="0" borderId="26" xfId="0" applyNumberFormat="1" applyFont="1" applyBorder="1" applyAlignment="1">
      <alignment horizontal="center" vertical="center"/>
    </xf>
    <xf numFmtId="187" fontId="12" fillId="0" borderId="26" xfId="0" applyNumberFormat="1" applyFont="1" applyBorder="1" applyAlignment="1">
      <alignment horizontal="right" vertical="center"/>
    </xf>
    <xf numFmtId="187" fontId="12" fillId="0" borderId="26" xfId="0" applyNumberFormat="1" applyFont="1" applyBorder="1" applyAlignment="1">
      <alignment horizontal="right" vertical="center" wrapText="1"/>
    </xf>
    <xf numFmtId="183" fontId="12" fillId="0" borderId="27" xfId="0" applyNumberFormat="1" applyFont="1" applyBorder="1" applyAlignment="1">
      <alignment horizontal="right" vertical="center"/>
    </xf>
    <xf numFmtId="49" fontId="22" fillId="0" borderId="5" xfId="0" applyNumberFormat="1" applyFont="1" applyBorder="1" applyAlignment="1">
      <alignment vertical="center"/>
    </xf>
    <xf numFmtId="49" fontId="22" fillId="0" borderId="6" xfId="0" applyNumberFormat="1" applyFont="1" applyBorder="1" applyAlignment="1">
      <alignment vertical="center"/>
    </xf>
    <xf numFmtId="49" fontId="22" fillId="0" borderId="74" xfId="0" applyNumberFormat="1" applyFont="1" applyBorder="1" applyAlignment="1">
      <alignment vertical="center"/>
    </xf>
    <xf numFmtId="49" fontId="22" fillId="0" borderId="74" xfId="0" applyNumberFormat="1" applyFont="1" applyBorder="1" applyAlignment="1">
      <alignment horizontal="right" vertical="center"/>
    </xf>
    <xf numFmtId="49" fontId="22" fillId="0" borderId="5"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4" xfId="0" applyNumberFormat="1" applyFont="1" applyBorder="1" applyAlignment="1">
      <alignment horizontal="distributed" vertical="center"/>
    </xf>
    <xf numFmtId="180" fontId="22" fillId="0" borderId="7" xfId="0" applyNumberFormat="1" applyFont="1" applyBorder="1" applyAlignment="1">
      <alignment vertical="center"/>
    </xf>
    <xf numFmtId="0" fontId="23" fillId="0" borderId="14" xfId="0" applyFont="1" applyBorder="1" applyAlignment="1">
      <alignment vertical="center"/>
    </xf>
    <xf numFmtId="0" fontId="48" fillId="0" borderId="0" xfId="2" applyFont="1" applyAlignment="1">
      <alignment horizontal="right"/>
    </xf>
    <xf numFmtId="0" fontId="22" fillId="0" borderId="5" xfId="0" applyFont="1" applyBorder="1" applyAlignment="1">
      <alignment vertical="center"/>
    </xf>
    <xf numFmtId="0" fontId="22" fillId="0" borderId="8" xfId="0" applyFont="1" applyBorder="1" applyAlignment="1">
      <alignment vertical="center"/>
    </xf>
    <xf numFmtId="49" fontId="23" fillId="0" borderId="7" xfId="0" applyNumberFormat="1" applyFont="1" applyBorder="1" applyAlignment="1">
      <alignment horizontal="center" vertical="center" wrapText="1"/>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8" fillId="0" borderId="24" xfId="2" applyFont="1" applyBorder="1" applyAlignment="1">
      <alignment vertical="center" shrinkToFit="1"/>
    </xf>
    <xf numFmtId="0" fontId="28" fillId="0" borderId="30" xfId="2" applyFont="1" applyBorder="1" applyAlignment="1">
      <alignment vertical="center" shrinkToFit="1"/>
    </xf>
    <xf numFmtId="0" fontId="28" fillId="0" borderId="27" xfId="2" applyFont="1" applyBorder="1" applyAlignment="1">
      <alignment vertical="center" shrinkToFit="1"/>
    </xf>
    <xf numFmtId="3" fontId="16" fillId="0" borderId="73" xfId="2" applyNumberFormat="1" applyFont="1" applyBorder="1" applyAlignment="1">
      <alignment vertical="center" wrapText="1"/>
    </xf>
    <xf numFmtId="49" fontId="35" fillId="0" borderId="7" xfId="0" applyNumberFormat="1" applyFont="1" applyBorder="1" applyAlignment="1">
      <alignment horizontal="right" vertical="center" wrapText="1"/>
    </xf>
    <xf numFmtId="49" fontId="33" fillId="0" borderId="0" xfId="0" applyNumberFormat="1" applyFont="1" applyAlignment="1">
      <alignment horizontal="right" vertical="center"/>
    </xf>
    <xf numFmtId="0" fontId="12" fillId="0" borderId="87" xfId="2" applyFont="1" applyBorder="1">
      <alignment vertical="center"/>
    </xf>
    <xf numFmtId="189" fontId="23" fillId="0" borderId="5" xfId="0" applyNumberFormat="1" applyFont="1" applyBorder="1" applyAlignment="1" applyProtection="1">
      <alignment vertical="center" wrapText="1"/>
      <protection locked="0"/>
    </xf>
    <xf numFmtId="49" fontId="24" fillId="0" borderId="74" xfId="0" applyNumberFormat="1" applyFont="1" applyBorder="1" applyAlignment="1">
      <alignment horizontal="center" vertical="center" wrapText="1"/>
    </xf>
    <xf numFmtId="49" fontId="23" fillId="0" borderId="74" xfId="0" applyNumberFormat="1" applyFont="1" applyBorder="1" applyAlignment="1">
      <alignment horizontal="right" vertical="center" wrapText="1"/>
    </xf>
    <xf numFmtId="49" fontId="23" fillId="0" borderId="74" xfId="0" applyNumberFormat="1" applyFont="1" applyBorder="1" applyAlignment="1">
      <alignment horizontal="center" vertical="center" wrapText="1"/>
    </xf>
    <xf numFmtId="49" fontId="33" fillId="0" borderId="7" xfId="0" applyNumberFormat="1" applyFont="1" applyBorder="1" applyAlignment="1">
      <alignment horizontal="center" vertical="center" wrapText="1"/>
    </xf>
    <xf numFmtId="49" fontId="24" fillId="0" borderId="6" xfId="0" applyNumberFormat="1" applyFont="1" applyBorder="1" applyAlignment="1">
      <alignment horizontal="left" vertical="center" wrapText="1"/>
    </xf>
    <xf numFmtId="49" fontId="23" fillId="0" borderId="6" xfId="0" applyNumberFormat="1" applyFont="1" applyBorder="1" applyAlignment="1">
      <alignment horizontal="left" vertical="center" wrapText="1"/>
    </xf>
    <xf numFmtId="0" fontId="23" fillId="0" borderId="0" xfId="0" applyFont="1" applyAlignment="1">
      <alignment horizontal="left" vertical="center"/>
    </xf>
    <xf numFmtId="0" fontId="22" fillId="0" borderId="74" xfId="0" applyFont="1" applyBorder="1" applyAlignment="1">
      <alignment horizontal="center" vertical="center" wrapText="1"/>
    </xf>
    <xf numFmtId="0" fontId="22" fillId="0" borderId="12" xfId="0" applyFont="1" applyBorder="1" applyAlignment="1">
      <alignment vertical="center" wrapText="1"/>
    </xf>
    <xf numFmtId="190" fontId="22" fillId="0" borderId="74" xfId="0" applyNumberFormat="1" applyFont="1" applyBorder="1" applyAlignment="1">
      <alignment horizontal="right" vertical="center" wrapText="1"/>
    </xf>
    <xf numFmtId="0" fontId="22" fillId="0" borderId="6" xfId="0" applyFont="1" applyBorder="1" applyAlignment="1">
      <alignment horizontal="left" vertical="center" wrapText="1"/>
    </xf>
    <xf numFmtId="49" fontId="12" fillId="0" borderId="102" xfId="2" applyNumberFormat="1" applyFont="1" applyBorder="1" applyAlignment="1">
      <alignment vertical="center" shrinkToFit="1"/>
    </xf>
    <xf numFmtId="0" fontId="43" fillId="0" borderId="1" xfId="2" applyFont="1" applyBorder="1" applyAlignment="1">
      <alignment horizontal="center" vertical="top" wrapText="1"/>
    </xf>
    <xf numFmtId="0" fontId="16" fillId="0" borderId="3" xfId="2" applyFont="1" applyBorder="1" applyAlignment="1">
      <alignment horizontal="center" wrapText="1"/>
    </xf>
    <xf numFmtId="0" fontId="48" fillId="0" borderId="7" xfId="2" applyFont="1" applyBorder="1">
      <alignment vertical="center"/>
    </xf>
    <xf numFmtId="188" fontId="12" fillId="0" borderId="7" xfId="2" applyNumberFormat="1" applyFont="1" applyBorder="1">
      <alignment vertical="center"/>
    </xf>
    <xf numFmtId="188" fontId="12" fillId="0" borderId="7" xfId="2" quotePrefix="1" applyNumberFormat="1" applyFont="1" applyBorder="1">
      <alignment vertical="center"/>
    </xf>
    <xf numFmtId="0" fontId="55" fillId="0" borderId="7" xfId="2" applyFont="1" applyBorder="1" applyAlignment="1">
      <alignment vertical="center" wrapText="1" shrinkToFit="1"/>
    </xf>
    <xf numFmtId="0" fontId="15" fillId="0" borderId="7" xfId="2" applyFont="1" applyBorder="1">
      <alignment vertical="center"/>
    </xf>
    <xf numFmtId="0" fontId="56" fillId="0" borderId="7" xfId="2" applyFont="1" applyBorder="1">
      <alignment vertical="center"/>
    </xf>
    <xf numFmtId="0" fontId="53" fillId="0" borderId="7" xfId="2" applyFont="1" applyBorder="1">
      <alignment vertical="center"/>
    </xf>
    <xf numFmtId="0" fontId="15" fillId="0" borderId="7" xfId="2" applyFont="1" applyBorder="1" applyAlignment="1">
      <alignment horizontal="left" vertical="center" wrapText="1" shrinkToFit="1"/>
    </xf>
    <xf numFmtId="0" fontId="56" fillId="0" borderId="7" xfId="2" applyFont="1" applyBorder="1" applyAlignment="1">
      <alignment vertical="center" wrapText="1"/>
    </xf>
    <xf numFmtId="0" fontId="15" fillId="0" borderId="7" xfId="2" applyFont="1" applyBorder="1" applyAlignment="1">
      <alignment horizontal="center" vertical="center"/>
    </xf>
    <xf numFmtId="0" fontId="57" fillId="0" borderId="7" xfId="2" applyFont="1" applyBorder="1" applyAlignment="1">
      <alignment vertical="center" wrapText="1"/>
    </xf>
    <xf numFmtId="0" fontId="55" fillId="0" borderId="7" xfId="2" applyFont="1" applyBorder="1" applyAlignment="1">
      <alignment vertical="center" wrapText="1"/>
    </xf>
    <xf numFmtId="0" fontId="12" fillId="0" borderId="0" xfId="0" applyFont="1" applyAlignment="1">
      <alignment vertical="center" wrapText="1"/>
    </xf>
    <xf numFmtId="0" fontId="12" fillId="0" borderId="14" xfId="0" applyFont="1" applyBorder="1" applyAlignment="1">
      <alignment vertical="center"/>
    </xf>
    <xf numFmtId="0" fontId="12" fillId="0" borderId="0" xfId="0" applyFont="1" applyAlignment="1">
      <alignment vertical="top" wrapText="1"/>
    </xf>
    <xf numFmtId="0" fontId="22" fillId="0" borderId="0" xfId="0" applyFont="1" applyAlignment="1">
      <alignment vertical="top"/>
    </xf>
    <xf numFmtId="0" fontId="12" fillId="0" borderId="0" xfId="0" applyFont="1" applyAlignment="1">
      <alignment vertical="top"/>
    </xf>
    <xf numFmtId="0" fontId="6" fillId="0" borderId="0" xfId="0" applyFont="1" applyAlignment="1">
      <alignment horizontal="center" vertical="center"/>
    </xf>
    <xf numFmtId="0" fontId="8" fillId="0" borderId="0" xfId="0" applyFont="1" applyAlignment="1">
      <alignment horizontal="center" vertical="center"/>
    </xf>
    <xf numFmtId="0" fontId="21" fillId="0" borderId="0" xfId="1" applyFont="1">
      <alignment vertical="center"/>
    </xf>
    <xf numFmtId="0" fontId="48" fillId="0" borderId="0" xfId="2" applyFont="1">
      <alignment vertical="center"/>
    </xf>
    <xf numFmtId="0" fontId="12" fillId="0" borderId="0" xfId="2" applyFont="1" applyAlignment="1">
      <alignment vertical="center" wrapText="1"/>
    </xf>
    <xf numFmtId="0" fontId="12" fillId="0" borderId="14" xfId="2" applyFont="1" applyBorder="1" applyAlignment="1">
      <alignment vertical="center" wrapText="1"/>
    </xf>
    <xf numFmtId="0" fontId="16" fillId="0" borderId="0" xfId="2" applyFont="1">
      <alignment vertical="center"/>
    </xf>
    <xf numFmtId="0" fontId="12" fillId="0" borderId="172" xfId="2" applyFont="1" applyBorder="1">
      <alignment vertical="center"/>
    </xf>
    <xf numFmtId="0" fontId="12" fillId="0" borderId="4" xfId="2" applyFont="1" applyBorder="1">
      <alignment vertical="center"/>
    </xf>
    <xf numFmtId="0" fontId="12" fillId="0" borderId="0" xfId="2" applyFont="1" applyAlignment="1">
      <alignment vertical="top"/>
    </xf>
    <xf numFmtId="0" fontId="13" fillId="0" borderId="3" xfId="2" applyFont="1" applyBorder="1" applyAlignment="1">
      <alignment horizontal="left" vertical="center"/>
    </xf>
    <xf numFmtId="0" fontId="13" fillId="0" borderId="2" xfId="2" applyFont="1" applyBorder="1" applyAlignment="1">
      <alignment vertical="center" shrinkToFit="1"/>
    </xf>
    <xf numFmtId="0" fontId="13" fillId="0" borderId="2" xfId="2" applyFont="1" applyBorder="1">
      <alignment vertical="center"/>
    </xf>
    <xf numFmtId="0" fontId="13" fillId="0" borderId="1" xfId="2" applyFont="1" applyBorder="1">
      <alignment vertical="center"/>
    </xf>
    <xf numFmtId="0" fontId="13" fillId="0" borderId="3" xfId="2" applyFont="1" applyBorder="1">
      <alignment vertical="center"/>
    </xf>
    <xf numFmtId="0" fontId="13" fillId="0" borderId="2" xfId="2" applyFont="1" applyBorder="1" applyAlignment="1">
      <alignment horizontal="center" vertical="center"/>
    </xf>
    <xf numFmtId="0" fontId="13" fillId="0" borderId="54" xfId="2" applyFont="1" applyBorder="1">
      <alignment vertical="center"/>
    </xf>
    <xf numFmtId="0" fontId="13" fillId="0" borderId="2" xfId="2" applyFont="1" applyBorder="1" applyAlignment="1">
      <alignment horizontal="left" vertical="center"/>
    </xf>
    <xf numFmtId="190" fontId="22" fillId="0" borderId="16" xfId="0" applyNumberFormat="1" applyFont="1" applyBorder="1" applyAlignment="1">
      <alignment vertical="center"/>
    </xf>
    <xf numFmtId="190" fontId="22" fillId="0" borderId="5" xfId="0" applyNumberFormat="1" applyFont="1" applyBorder="1" applyAlignment="1">
      <alignment vertical="center"/>
    </xf>
    <xf numFmtId="190" fontId="22" fillId="0" borderId="7" xfId="0" applyNumberFormat="1" applyFont="1" applyBorder="1" applyAlignment="1">
      <alignment vertical="center"/>
    </xf>
    <xf numFmtId="185" fontId="22" fillId="0" borderId="7" xfId="0" applyNumberFormat="1" applyFont="1" applyBorder="1" applyAlignment="1">
      <alignment horizontal="right" vertical="center"/>
    </xf>
    <xf numFmtId="0" fontId="48" fillId="0" borderId="0" xfId="2" applyFont="1" applyAlignment="1">
      <alignment horizontal="right" vertical="center"/>
    </xf>
    <xf numFmtId="49" fontId="8" fillId="0" borderId="6" xfId="0" applyNumberFormat="1" applyFont="1" applyBorder="1" applyAlignment="1">
      <alignment horizontal="distributed" vertical="center"/>
    </xf>
    <xf numFmtId="0" fontId="17" fillId="0" borderId="99" xfId="0" applyFont="1" applyBorder="1"/>
    <xf numFmtId="0" fontId="22" fillId="0" borderId="6" xfId="0" applyFont="1" applyBorder="1" applyAlignment="1">
      <alignment vertical="center"/>
    </xf>
    <xf numFmtId="0" fontId="28" fillId="0" borderId="58" xfId="2" applyFont="1" applyBorder="1" applyAlignment="1">
      <alignment horizontal="center" vertical="center"/>
    </xf>
    <xf numFmtId="178" fontId="12" fillId="0" borderId="60" xfId="2" applyNumberFormat="1" applyFont="1" applyBorder="1">
      <alignment vertical="center"/>
    </xf>
    <xf numFmtId="178" fontId="12" fillId="0" borderId="62" xfId="2" applyNumberFormat="1" applyFont="1" applyBorder="1">
      <alignment vertical="center"/>
    </xf>
    <xf numFmtId="178" fontId="12" fillId="0" borderId="71" xfId="2" applyNumberFormat="1" applyFont="1" applyBorder="1">
      <alignment vertical="center"/>
    </xf>
    <xf numFmtId="0" fontId="28" fillId="0" borderId="59" xfId="2" applyFont="1" applyBorder="1" applyAlignment="1">
      <alignment horizontal="center" vertical="center"/>
    </xf>
    <xf numFmtId="178" fontId="12" fillId="0" borderId="61" xfId="2" applyNumberFormat="1" applyFont="1" applyBorder="1">
      <alignment vertical="center"/>
    </xf>
    <xf numFmtId="178" fontId="12" fillId="0" borderId="63" xfId="2" applyNumberFormat="1" applyFont="1" applyBorder="1">
      <alignment vertical="center"/>
    </xf>
    <xf numFmtId="178" fontId="12" fillId="0" borderId="72" xfId="2" applyNumberFormat="1" applyFont="1" applyBorder="1">
      <alignment vertical="center"/>
    </xf>
    <xf numFmtId="0" fontId="52" fillId="0" borderId="0" xfId="2" applyFont="1">
      <alignment vertical="center"/>
    </xf>
    <xf numFmtId="0" fontId="12" fillId="0" borderId="82" xfId="2" applyFont="1" applyBorder="1" applyAlignment="1">
      <alignment horizontal="center" vertical="center"/>
    </xf>
    <xf numFmtId="0" fontId="12" fillId="0" borderId="14" xfId="2" applyFont="1" applyBorder="1" applyAlignment="1">
      <alignment horizontal="center" vertical="center"/>
    </xf>
    <xf numFmtId="0" fontId="12" fillId="0" borderId="86" xfId="2" applyFont="1" applyBorder="1" applyAlignment="1">
      <alignment horizontal="left" vertical="center"/>
    </xf>
    <xf numFmtId="0" fontId="12" fillId="0" borderId="87" xfId="2" applyFont="1" applyBorder="1" applyAlignment="1">
      <alignment horizontal="right" vertical="center"/>
    </xf>
    <xf numFmtId="0" fontId="12" fillId="0" borderId="17" xfId="2" applyFont="1" applyBorder="1" applyAlignment="1">
      <alignment horizontal="right" vertical="center"/>
    </xf>
    <xf numFmtId="0" fontId="12" fillId="0" borderId="89" xfId="2" applyFont="1" applyBorder="1" applyAlignment="1">
      <alignment horizontal="right" vertical="center"/>
    </xf>
    <xf numFmtId="0" fontId="12" fillId="0" borderId="203" xfId="2" applyFont="1" applyBorder="1">
      <alignment vertical="center"/>
    </xf>
    <xf numFmtId="0" fontId="12" fillId="0" borderId="90" xfId="2" applyFont="1" applyBorder="1" applyAlignment="1">
      <alignment horizontal="center" vertical="center"/>
    </xf>
    <xf numFmtId="0" fontId="12" fillId="0" borderId="90" xfId="2" applyFont="1" applyBorder="1" applyAlignment="1">
      <alignment horizontal="right" vertical="center"/>
    </xf>
    <xf numFmtId="0" fontId="12" fillId="0" borderId="85" xfId="2" applyFont="1" applyBorder="1" applyAlignment="1">
      <alignment horizontal="right" vertical="center"/>
    </xf>
    <xf numFmtId="0" fontId="12" fillId="0" borderId="196" xfId="2" applyFont="1" applyBorder="1">
      <alignment vertical="center"/>
    </xf>
    <xf numFmtId="0" fontId="12" fillId="0" borderId="173" xfId="2" applyFont="1" applyBorder="1" applyAlignment="1">
      <alignment horizontal="right" vertical="center"/>
    </xf>
    <xf numFmtId="0" fontId="12" fillId="0" borderId="204" xfId="2" applyFont="1" applyBorder="1">
      <alignment vertical="center"/>
    </xf>
    <xf numFmtId="0" fontId="12" fillId="0" borderId="205" xfId="2" applyFont="1" applyBorder="1" applyAlignment="1">
      <alignment horizontal="right" vertical="center"/>
    </xf>
    <xf numFmtId="0" fontId="12" fillId="0" borderId="205" xfId="2" applyFont="1" applyBorder="1">
      <alignment vertical="center"/>
    </xf>
    <xf numFmtId="0" fontId="12" fillId="0" borderId="12" xfId="2" applyFont="1" applyBorder="1" applyAlignment="1">
      <alignment horizontal="right" vertical="center"/>
    </xf>
    <xf numFmtId="0" fontId="12" fillId="0" borderId="92" xfId="2" applyFont="1" applyBorder="1" applyAlignment="1">
      <alignment horizontal="right" vertical="center"/>
    </xf>
    <xf numFmtId="0" fontId="12" fillId="0" borderId="83" xfId="2" applyFont="1" applyBorder="1" applyAlignment="1">
      <alignment horizontal="right" vertical="center"/>
    </xf>
    <xf numFmtId="0" fontId="12" fillId="0" borderId="206" xfId="2" applyFont="1" applyBorder="1">
      <alignment vertical="center"/>
    </xf>
    <xf numFmtId="49" fontId="23" fillId="0" borderId="0" xfId="6" applyNumberFormat="1" applyFont="1" applyAlignment="1">
      <alignment horizontal="left" vertical="center"/>
    </xf>
    <xf numFmtId="0" fontId="3" fillId="0" borderId="0" xfId="0" applyFont="1" applyAlignment="1">
      <alignment horizontal="distributed" vertical="center"/>
    </xf>
    <xf numFmtId="0" fontId="5" fillId="0" borderId="0" xfId="0" applyFont="1" applyAlignment="1">
      <alignment horizontal="distributed" vertical="center"/>
    </xf>
    <xf numFmtId="0" fontId="6" fillId="0" borderId="0" xfId="0" applyFont="1" applyAlignment="1">
      <alignment horizontal="center" vertical="center"/>
    </xf>
    <xf numFmtId="0" fontId="12" fillId="0" borderId="0" xfId="2" applyFont="1" applyAlignment="1">
      <alignment horizontal="left" vertical="center"/>
    </xf>
    <xf numFmtId="0" fontId="12" fillId="0" borderId="0" xfId="2" applyFont="1" applyAlignment="1">
      <alignment horizontal="justify" vertical="center"/>
    </xf>
    <xf numFmtId="0" fontId="12" fillId="0" borderId="0" xfId="2" applyFont="1" applyAlignment="1">
      <alignment vertical="center" shrinkToFit="1"/>
    </xf>
    <xf numFmtId="0" fontId="12" fillId="0" borderId="0" xfId="2" applyFont="1" applyAlignment="1">
      <alignment vertical="center" wrapText="1"/>
    </xf>
    <xf numFmtId="0" fontId="12" fillId="0" borderId="0" xfId="2" applyFont="1" applyAlignment="1">
      <alignment horizontal="right" vertical="center"/>
    </xf>
    <xf numFmtId="0" fontId="12" fillId="0" borderId="0" xfId="2" applyFont="1">
      <alignment vertical="center"/>
    </xf>
    <xf numFmtId="0" fontId="13" fillId="0" borderId="2" xfId="2" applyFont="1" applyBorder="1" applyAlignment="1">
      <alignment vertical="top"/>
    </xf>
    <xf numFmtId="0" fontId="16" fillId="0" borderId="0" xfId="2" applyFont="1" applyAlignment="1">
      <alignment horizontal="left"/>
    </xf>
    <xf numFmtId="0" fontId="12" fillId="0" borderId="0" xfId="2" applyFont="1" applyAlignment="1">
      <alignment horizontal="left" vertical="top"/>
    </xf>
    <xf numFmtId="0" fontId="16" fillId="0" borderId="0" xfId="2" applyFont="1">
      <alignment vertical="center"/>
    </xf>
    <xf numFmtId="0" fontId="12" fillId="0" borderId="0" xfId="2" applyFont="1" applyAlignment="1">
      <alignment horizontal="center" vertical="center"/>
    </xf>
    <xf numFmtId="0" fontId="12" fillId="0" borderId="104" xfId="2" applyFont="1" applyBorder="1">
      <alignment vertical="center"/>
    </xf>
    <xf numFmtId="0" fontId="12" fillId="0" borderId="4" xfId="2" applyFont="1" applyBorder="1">
      <alignment vertical="center"/>
    </xf>
    <xf numFmtId="0" fontId="13" fillId="0" borderId="2" xfId="2" applyFont="1" applyBorder="1" applyAlignment="1">
      <alignment horizontal="left" vertical="top"/>
    </xf>
    <xf numFmtId="0" fontId="13" fillId="0" borderId="3" xfId="2" applyFont="1" applyBorder="1">
      <alignment vertical="center"/>
    </xf>
    <xf numFmtId="0" fontId="13" fillId="0" borderId="2" xfId="2" applyFont="1" applyBorder="1">
      <alignment vertical="center"/>
    </xf>
    <xf numFmtId="0" fontId="13" fillId="0" borderId="1" xfId="2" applyFont="1" applyBorder="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xf numFmtId="0" fontId="22" fillId="0" borderId="11" xfId="0" applyFont="1" applyBorder="1" applyAlignment="1">
      <alignment vertical="center"/>
    </xf>
    <xf numFmtId="0" fontId="22" fillId="0" borderId="12" xfId="0" applyFont="1" applyBorder="1" applyAlignment="1">
      <alignment vertical="center"/>
    </xf>
    <xf numFmtId="190" fontId="22" fillId="0" borderId="8" xfId="0" applyNumberFormat="1" applyFont="1" applyBorder="1" applyAlignment="1">
      <alignment vertical="center"/>
    </xf>
    <xf numFmtId="190" fontId="22" fillId="0" borderId="16" xfId="0" applyNumberFormat="1" applyFont="1" applyBorder="1" applyAlignment="1">
      <alignment vertical="center"/>
    </xf>
    <xf numFmtId="190" fontId="22" fillId="0" borderId="11" xfId="0" applyNumberFormat="1" applyFont="1" applyBorder="1" applyAlignment="1">
      <alignment vertical="center"/>
    </xf>
    <xf numFmtId="0" fontId="22" fillId="0" borderId="10" xfId="0" applyFont="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vertical="center"/>
    </xf>
    <xf numFmtId="185" fontId="22" fillId="0" borderId="10" xfId="0" applyNumberFormat="1" applyFont="1" applyBorder="1" applyAlignment="1">
      <alignment vertical="center"/>
    </xf>
    <xf numFmtId="185" fontId="22" fillId="0" borderId="15" xfId="0" applyNumberFormat="1" applyFont="1" applyBorder="1" applyAlignment="1">
      <alignment vertical="center"/>
    </xf>
    <xf numFmtId="185" fontId="22" fillId="0" borderId="13" xfId="0" applyNumberFormat="1" applyFont="1" applyBorder="1" applyAlignment="1">
      <alignmen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vertical="center"/>
    </xf>
    <xf numFmtId="0" fontId="22" fillId="0" borderId="7" xfId="0" applyFont="1" applyBorder="1" applyAlignment="1">
      <alignment horizontal="center" vertical="center"/>
    </xf>
    <xf numFmtId="0" fontId="22" fillId="0" borderId="10"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13" xfId="0" applyFont="1" applyBorder="1" applyAlignment="1">
      <alignment horizontal="center" vertical="center" textRotation="255" wrapText="1"/>
    </xf>
    <xf numFmtId="0" fontId="22" fillId="0" borderId="5" xfId="0" applyFont="1" applyBorder="1" applyAlignment="1">
      <alignment vertical="center"/>
    </xf>
    <xf numFmtId="0" fontId="22" fillId="0" borderId="6" xfId="0" applyFont="1" applyBorder="1" applyAlignment="1">
      <alignment vertical="center"/>
    </xf>
    <xf numFmtId="190" fontId="22" fillId="0" borderId="18" xfId="0" applyNumberFormat="1" applyFont="1" applyBorder="1" applyAlignment="1">
      <alignment vertical="center"/>
    </xf>
    <xf numFmtId="190" fontId="22" fillId="0" borderId="0" xfId="0" applyNumberFormat="1" applyFont="1" applyAlignment="1">
      <alignment vertical="center"/>
    </xf>
    <xf numFmtId="190" fontId="22" fillId="0" borderId="14" xfId="0" applyNumberFormat="1" applyFont="1" applyBorder="1" applyAlignment="1">
      <alignment vertical="center"/>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3" xfId="0" applyFont="1" applyBorder="1" applyAlignment="1">
      <alignment horizontal="center" vertical="center" wrapText="1"/>
    </xf>
    <xf numFmtId="0" fontId="62" fillId="0" borderId="10" xfId="0" applyFont="1" applyBorder="1" applyAlignment="1">
      <alignment horizontal="center" vertical="center"/>
    </xf>
    <xf numFmtId="0" fontId="62" fillId="0" borderId="13" xfId="0" applyFont="1" applyBorder="1" applyAlignment="1">
      <alignment horizontal="center" vertical="center"/>
    </xf>
    <xf numFmtId="0" fontId="22" fillId="0" borderId="7"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11" xfId="0" applyFont="1" applyBorder="1" applyAlignment="1">
      <alignment horizontal="distributed" vertical="center"/>
    </xf>
    <xf numFmtId="0" fontId="22" fillId="0" borderId="12" xfId="0" applyFont="1" applyBorder="1" applyAlignment="1">
      <alignment horizontal="distributed"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7" xfId="0" applyFont="1" applyBorder="1" applyAlignment="1">
      <alignment horizontal="left" vertical="center"/>
    </xf>
    <xf numFmtId="0" fontId="28" fillId="0" borderId="22" xfId="2" applyFont="1" applyBorder="1" applyAlignment="1">
      <alignment horizontal="justify" vertical="center"/>
    </xf>
    <xf numFmtId="0" fontId="28" fillId="0" borderId="25" xfId="2" applyFont="1" applyBorder="1" applyAlignment="1">
      <alignment horizontal="justify" vertical="center"/>
    </xf>
    <xf numFmtId="0" fontId="28" fillId="0" borderId="39" xfId="2" applyFont="1" applyBorder="1" applyAlignment="1">
      <alignment horizontal="justify" vertical="center"/>
    </xf>
    <xf numFmtId="0" fontId="28" fillId="0" borderId="151" xfId="2" applyFont="1" applyBorder="1" applyAlignment="1">
      <alignment horizontal="justify" vertical="center"/>
    </xf>
    <xf numFmtId="0" fontId="28" fillId="0" borderId="37" xfId="2" applyFont="1" applyBorder="1" applyAlignment="1">
      <alignment horizontal="justify" vertical="center"/>
    </xf>
    <xf numFmtId="0" fontId="30" fillId="0" borderId="0" xfId="2" applyFont="1" applyAlignment="1">
      <alignment horizontal="left" vertical="center"/>
    </xf>
    <xf numFmtId="0" fontId="28" fillId="0" borderId="0" xfId="2" applyFont="1" applyAlignment="1">
      <alignment horizontal="left" vertical="center"/>
    </xf>
    <xf numFmtId="0" fontId="28" fillId="0" borderId="0" xfId="2" applyFont="1" applyAlignment="1">
      <alignment horizontal="right" vertical="center"/>
    </xf>
    <xf numFmtId="0" fontId="28" fillId="0" borderId="19" xfId="2" applyFont="1" applyBorder="1" applyAlignment="1">
      <alignment horizontal="center" vertical="center"/>
    </xf>
    <xf numFmtId="0" fontId="28" fillId="0" borderId="20" xfId="2" applyFont="1" applyBorder="1" applyAlignment="1">
      <alignment horizontal="center" vertical="center"/>
    </xf>
    <xf numFmtId="0" fontId="28" fillId="0" borderId="20" xfId="2" applyFont="1" applyBorder="1" applyAlignment="1">
      <alignment horizontal="center" vertical="center" wrapText="1"/>
    </xf>
    <xf numFmtId="0" fontId="28" fillId="0" borderId="21" xfId="2" applyFont="1" applyBorder="1" applyAlignment="1">
      <alignment horizontal="center" vertical="center"/>
    </xf>
    <xf numFmtId="0" fontId="28" fillId="0" borderId="26" xfId="2" applyFont="1" applyBorder="1">
      <alignment vertical="center"/>
    </xf>
    <xf numFmtId="0" fontId="28" fillId="0" borderId="0" xfId="2" applyFont="1" applyAlignment="1">
      <alignment horizontal="right" vertical="center" shrinkToFit="1"/>
    </xf>
    <xf numFmtId="0" fontId="28" fillId="0" borderId="0" xfId="2" applyFont="1" applyAlignment="1">
      <alignment horizontal="right"/>
    </xf>
    <xf numFmtId="0" fontId="28" fillId="0" borderId="23" xfId="2" applyFont="1" applyBorder="1" applyAlignment="1">
      <alignment horizontal="center" vertical="center"/>
    </xf>
    <xf numFmtId="0" fontId="28"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25" xfId="2" applyFont="1" applyBorder="1" applyAlignment="1">
      <alignment horizontal="center" vertical="center"/>
    </xf>
    <xf numFmtId="0" fontId="48" fillId="0" borderId="0" xfId="2" applyFont="1" applyAlignment="1">
      <alignment horizontal="right" vertical="center"/>
    </xf>
    <xf numFmtId="0" fontId="12" fillId="0" borderId="19" xfId="2" applyFont="1" applyBorder="1" applyAlignment="1">
      <alignment horizontal="center" vertical="center"/>
    </xf>
    <xf numFmtId="0" fontId="12" fillId="0" borderId="20" xfId="2" applyFont="1" applyBorder="1" applyAlignment="1">
      <alignment horizontal="center" vertical="center"/>
    </xf>
    <xf numFmtId="0" fontId="12" fillId="0" borderId="21" xfId="2" applyFont="1" applyBorder="1" applyAlignment="1">
      <alignment horizontal="center" vertical="center"/>
    </xf>
    <xf numFmtId="0" fontId="19" fillId="0" borderId="0" xfId="2" applyFont="1" applyAlignment="1">
      <alignment horizontal="left" vertical="center"/>
    </xf>
    <xf numFmtId="49" fontId="50" fillId="0" borderId="57" xfId="2" applyNumberFormat="1" applyFont="1" applyBorder="1" applyAlignment="1">
      <alignment horizontal="center" vertical="center"/>
    </xf>
    <xf numFmtId="49" fontId="28" fillId="0" borderId="57" xfId="2" applyNumberFormat="1" applyFont="1" applyBorder="1" applyAlignment="1">
      <alignment horizontal="center" vertical="center"/>
    </xf>
    <xf numFmtId="49" fontId="19" fillId="0" borderId="0" xfId="2" applyNumberFormat="1" applyFont="1">
      <alignment vertical="center"/>
    </xf>
    <xf numFmtId="49" fontId="19" fillId="0" borderId="0" xfId="2" applyNumberFormat="1" applyFont="1" applyAlignment="1">
      <alignment vertical="center" wrapText="1"/>
    </xf>
    <xf numFmtId="0" fontId="28" fillId="0" borderId="44" xfId="2" applyFont="1" applyBorder="1" applyAlignment="1">
      <alignment horizontal="right" vertical="center"/>
    </xf>
    <xf numFmtId="0" fontId="12" fillId="0" borderId="0" xfId="2" applyFont="1" applyAlignment="1">
      <alignment horizontal="right"/>
    </xf>
    <xf numFmtId="49" fontId="50" fillId="0" borderId="32" xfId="2" applyNumberFormat="1" applyFont="1" applyBorder="1" applyAlignment="1">
      <alignment horizontal="justify" vertical="center"/>
    </xf>
    <xf numFmtId="49" fontId="28" fillId="0" borderId="33" xfId="2" applyNumberFormat="1" applyFont="1" applyBorder="1" applyAlignment="1">
      <alignment horizontal="justify" vertical="center"/>
    </xf>
    <xf numFmtId="49" fontId="28" fillId="0" borderId="41" xfId="2" applyNumberFormat="1" applyFont="1" applyBorder="1" applyAlignment="1">
      <alignment horizontal="center" vertical="center"/>
    </xf>
    <xf numFmtId="49" fontId="12" fillId="0" borderId="22" xfId="2" applyNumberFormat="1" applyFont="1" applyBorder="1" applyAlignment="1">
      <alignment horizontal="center" vertical="center"/>
    </xf>
    <xf numFmtId="0" fontId="28" fillId="0" borderId="25" xfId="2" applyFont="1" applyBorder="1" applyAlignment="1">
      <alignment horizontal="center" vertical="center"/>
    </xf>
    <xf numFmtId="176" fontId="12" fillId="0" borderId="139" xfId="2" applyNumberFormat="1" applyFont="1" applyBorder="1" applyAlignment="1">
      <alignment horizontal="center" vertical="center"/>
    </xf>
    <xf numFmtId="176" fontId="12" fillId="0" borderId="200" xfId="2" applyNumberFormat="1" applyFont="1" applyBorder="1" applyAlignment="1">
      <alignment horizontal="center" vertical="center"/>
    </xf>
    <xf numFmtId="176" fontId="12" fillId="0" borderId="143" xfId="2" applyNumberFormat="1" applyFont="1" applyBorder="1" applyAlignment="1">
      <alignment horizontal="center" vertical="center"/>
    </xf>
    <xf numFmtId="176" fontId="12" fillId="0" borderId="128" xfId="2" applyNumberFormat="1" applyFont="1" applyBorder="1" applyAlignment="1">
      <alignment horizontal="center" vertical="center"/>
    </xf>
    <xf numFmtId="49" fontId="30" fillId="0" borderId="0" xfId="2" applyNumberFormat="1" applyFont="1">
      <alignment vertical="center"/>
    </xf>
    <xf numFmtId="49" fontId="48" fillId="0" borderId="0" xfId="2" applyNumberFormat="1" applyFont="1" applyAlignment="1">
      <alignment horizontal="left" vertical="center"/>
    </xf>
    <xf numFmtId="49" fontId="12" fillId="0" borderId="0" xfId="2" applyNumberFormat="1" applyFont="1" applyAlignment="1">
      <alignment horizontal="left" vertical="center"/>
    </xf>
    <xf numFmtId="0" fontId="48" fillId="0" borderId="0" xfId="2" applyFont="1" applyAlignment="1">
      <alignment horizontal="right"/>
    </xf>
    <xf numFmtId="0" fontId="28" fillId="0" borderId="44" xfId="2" applyFont="1" applyBorder="1">
      <alignment vertical="center"/>
    </xf>
    <xf numFmtId="0" fontId="28" fillId="0" borderId="41" xfId="2" applyFont="1" applyBorder="1" applyAlignment="1">
      <alignment horizontal="center" vertical="center"/>
    </xf>
    <xf numFmtId="3" fontId="12" fillId="0" borderId="139" xfId="2" applyNumberFormat="1" applyFont="1" applyBorder="1" applyAlignment="1">
      <alignment horizontal="center" vertical="center"/>
    </xf>
    <xf numFmtId="3" fontId="12" fillId="0" borderId="200" xfId="2" applyNumberFormat="1" applyFont="1" applyBorder="1" applyAlignment="1">
      <alignment horizontal="center" vertical="center"/>
    </xf>
    <xf numFmtId="3" fontId="12" fillId="0" borderId="143" xfId="2" applyNumberFormat="1" applyFont="1" applyBorder="1" applyAlignment="1">
      <alignment horizontal="center" vertical="center"/>
    </xf>
    <xf numFmtId="3" fontId="12" fillId="0" borderId="128" xfId="2" applyNumberFormat="1" applyFont="1" applyBorder="1" applyAlignment="1">
      <alignment horizontal="center" vertical="center"/>
    </xf>
    <xf numFmtId="0" fontId="20" fillId="0" borderId="0" xfId="2" applyFont="1">
      <alignment vertical="center"/>
    </xf>
    <xf numFmtId="0" fontId="19" fillId="0" borderId="0" xfId="2" applyFont="1">
      <alignment vertical="center"/>
    </xf>
    <xf numFmtId="0" fontId="48" fillId="0" borderId="0" xfId="2" applyFont="1" applyAlignment="1">
      <alignment horizontal="left" vertical="center"/>
    </xf>
    <xf numFmtId="0" fontId="12" fillId="0" borderId="57" xfId="2" applyFont="1" applyBorder="1">
      <alignment vertical="center"/>
    </xf>
    <xf numFmtId="0" fontId="12" fillId="0" borderId="41" xfId="2" applyFont="1" applyBorder="1" applyAlignment="1">
      <alignment horizontal="center" vertical="center"/>
    </xf>
    <xf numFmtId="0" fontId="12" fillId="0" borderId="66" xfId="2" applyFont="1" applyBorder="1" applyAlignment="1">
      <alignment horizontal="center" vertical="center"/>
    </xf>
    <xf numFmtId="0" fontId="48" fillId="0" borderId="0" xfId="2" applyFont="1">
      <alignment vertical="center"/>
    </xf>
    <xf numFmtId="0" fontId="48" fillId="0" borderId="57" xfId="2" applyFont="1" applyBorder="1">
      <alignment vertical="center"/>
    </xf>
    <xf numFmtId="0" fontId="12" fillId="0" borderId="35" xfId="2" applyFont="1" applyBorder="1" applyAlignment="1">
      <alignment horizontal="center" vertical="center"/>
    </xf>
    <xf numFmtId="176" fontId="12" fillId="0" borderId="8" xfId="2" applyNumberFormat="1" applyFont="1" applyBorder="1" applyAlignment="1">
      <alignment horizontal="center" vertical="center"/>
    </xf>
    <xf numFmtId="176" fontId="12" fillId="0" borderId="201" xfId="2" applyNumberFormat="1" applyFont="1" applyBorder="1" applyAlignment="1">
      <alignment horizontal="center" vertical="center"/>
    </xf>
    <xf numFmtId="176" fontId="12" fillId="0" borderId="202" xfId="2" applyNumberFormat="1" applyFont="1" applyBorder="1" applyAlignment="1">
      <alignment horizontal="center" vertical="center"/>
    </xf>
    <xf numFmtId="0" fontId="12" fillId="0" borderId="44" xfId="2" applyFont="1" applyBorder="1" applyAlignment="1">
      <alignment horizontal="right" vertical="center"/>
    </xf>
    <xf numFmtId="3" fontId="12" fillId="0" borderId="22" xfId="2" applyNumberFormat="1" applyFont="1" applyBorder="1" applyAlignment="1">
      <alignment horizontal="center" vertical="center"/>
    </xf>
    <xf numFmtId="3" fontId="12" fillId="0" borderId="25" xfId="2" applyNumberFormat="1" applyFont="1" applyBorder="1" applyAlignment="1">
      <alignment horizontal="center" vertical="center"/>
    </xf>
    <xf numFmtId="3" fontId="16" fillId="0" borderId="0" xfId="2" applyNumberFormat="1" applyFont="1">
      <alignment vertical="center"/>
    </xf>
    <xf numFmtId="3" fontId="12" fillId="0" borderId="0" xfId="2" applyNumberFormat="1" applyFont="1">
      <alignment vertical="center"/>
    </xf>
    <xf numFmtId="3" fontId="48" fillId="0" borderId="0" xfId="2" applyNumberFormat="1" applyFont="1" applyAlignment="1">
      <alignment horizontal="right" vertical="center"/>
    </xf>
    <xf numFmtId="3" fontId="12" fillId="0" borderId="0" xfId="2" applyNumberFormat="1" applyFont="1" applyAlignment="1">
      <alignment horizontal="right" vertical="center"/>
    </xf>
    <xf numFmtId="0" fontId="8" fillId="0" borderId="7" xfId="0" applyFont="1" applyBorder="1" applyAlignment="1">
      <alignment horizontal="left" vertical="center"/>
    </xf>
    <xf numFmtId="49" fontId="8" fillId="0" borderId="7" xfId="0" applyNumberFormat="1" applyFont="1" applyBorder="1" applyAlignment="1">
      <alignment horizontal="left" vertical="center"/>
    </xf>
    <xf numFmtId="0" fontId="8" fillId="0" borderId="10" xfId="0" applyFont="1" applyBorder="1" applyAlignment="1">
      <alignment horizontal="distributed" vertical="center"/>
    </xf>
    <xf numFmtId="0" fontId="8" fillId="0" borderId="13" xfId="0" applyFont="1" applyBorder="1" applyAlignment="1">
      <alignment horizontal="distributed" vertical="center"/>
    </xf>
    <xf numFmtId="0" fontId="8" fillId="0" borderId="8" xfId="0" applyFont="1" applyBorder="1" applyAlignment="1">
      <alignment horizontal="distributed" vertical="center"/>
    </xf>
    <xf numFmtId="0" fontId="8" fillId="0" borderId="18" xfId="0" applyFont="1" applyBorder="1" applyAlignment="1">
      <alignment horizontal="distributed" vertical="center"/>
    </xf>
    <xf numFmtId="0" fontId="8" fillId="0" borderId="9" xfId="0" applyFont="1" applyBorder="1" applyAlignment="1">
      <alignment horizontal="distributed" vertical="center"/>
    </xf>
    <xf numFmtId="0" fontId="8" fillId="0" borderId="11" xfId="0" applyFont="1" applyBorder="1" applyAlignment="1">
      <alignment horizontal="distributed" vertical="center"/>
    </xf>
    <xf numFmtId="0" fontId="8" fillId="0" borderId="14" xfId="0" applyFont="1" applyBorder="1" applyAlignment="1">
      <alignment horizontal="distributed" vertical="center"/>
    </xf>
    <xf numFmtId="0" fontId="8" fillId="0" borderId="12" xfId="0" applyFont="1" applyBorder="1" applyAlignment="1">
      <alignment horizontal="distributed" vertical="center"/>
    </xf>
    <xf numFmtId="0" fontId="8" fillId="0" borderId="74" xfId="0" applyFont="1" applyBorder="1" applyAlignment="1">
      <alignment horizontal="distributed"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4" xfId="0" applyNumberFormat="1" applyFont="1" applyBorder="1" applyAlignment="1">
      <alignment horizontal="center" vertical="center"/>
    </xf>
    <xf numFmtId="49" fontId="8" fillId="0" borderId="6" xfId="0" applyNumberFormat="1" applyFont="1" applyBorder="1" applyAlignment="1">
      <alignment horizontal="center" vertical="center"/>
    </xf>
    <xf numFmtId="0" fontId="8" fillId="0" borderId="5" xfId="0" applyFont="1" applyBorder="1" applyAlignment="1">
      <alignment horizontal="center" vertical="center"/>
    </xf>
    <xf numFmtId="0" fontId="8" fillId="0" borderId="7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8" fillId="0" borderId="74"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distributed" vertical="center"/>
    </xf>
    <xf numFmtId="49" fontId="35" fillId="0" borderId="7" xfId="0" applyNumberFormat="1" applyFont="1" applyBorder="1" applyAlignment="1">
      <alignment horizontal="distributed" vertical="center" wrapText="1"/>
    </xf>
    <xf numFmtId="0" fontId="22" fillId="0" borderId="5" xfId="0" applyFont="1" applyBorder="1" applyAlignment="1">
      <alignment horizontal="distributed" vertical="center"/>
    </xf>
    <xf numFmtId="0" fontId="22" fillId="0" borderId="6" xfId="0" applyFont="1" applyBorder="1" applyAlignment="1">
      <alignment horizontal="distributed" vertical="center"/>
    </xf>
    <xf numFmtId="0" fontId="22" fillId="0" borderId="74" xfId="0" applyFont="1" applyBorder="1" applyAlignment="1">
      <alignment horizontal="distributed" vertical="center"/>
    </xf>
    <xf numFmtId="0" fontId="22" fillId="0" borderId="74" xfId="0" applyFont="1" applyBorder="1" applyAlignment="1">
      <alignment vertical="center"/>
    </xf>
    <xf numFmtId="0" fontId="22" fillId="0" borderId="74"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0" borderId="81" xfId="2" applyFont="1" applyBorder="1" applyAlignment="1">
      <alignment horizontal="center" vertical="center"/>
    </xf>
    <xf numFmtId="0" fontId="12" fillId="0" borderId="82" xfId="2" applyFont="1" applyBorder="1" applyAlignment="1">
      <alignment horizontal="center" vertical="center"/>
    </xf>
    <xf numFmtId="0" fontId="12" fillId="0" borderId="83" xfId="2" applyFont="1" applyBorder="1" applyAlignment="1">
      <alignment horizontal="center" vertical="center"/>
    </xf>
    <xf numFmtId="0" fontId="12" fillId="0" borderId="85" xfId="2" applyFont="1" applyBorder="1" applyAlignment="1">
      <alignment horizontal="center" vertical="center"/>
    </xf>
    <xf numFmtId="49" fontId="23" fillId="0" borderId="7" xfId="0" applyNumberFormat="1" applyFont="1" applyBorder="1" applyAlignment="1">
      <alignment horizontal="center" vertical="center" wrapText="1"/>
    </xf>
    <xf numFmtId="49" fontId="23" fillId="0" borderId="7" xfId="0" applyNumberFormat="1" applyFont="1" applyBorder="1" applyAlignment="1">
      <alignment horizontal="distributed" vertical="center" wrapText="1"/>
    </xf>
    <xf numFmtId="49" fontId="33" fillId="0" borderId="7" xfId="0" applyNumberFormat="1" applyFont="1" applyBorder="1" applyAlignment="1">
      <alignment horizontal="center" vertical="center" wrapText="1"/>
    </xf>
    <xf numFmtId="49" fontId="33" fillId="0" borderId="0" xfId="0" applyNumberFormat="1" applyFont="1" applyAlignment="1">
      <alignment horizontal="distributed" vertical="center"/>
    </xf>
    <xf numFmtId="49" fontId="33" fillId="0" borderId="5" xfId="0" applyNumberFormat="1" applyFont="1" applyBorder="1" applyAlignment="1">
      <alignment horizontal="center" vertical="center" wrapText="1"/>
    </xf>
    <xf numFmtId="49" fontId="33" fillId="0" borderId="6" xfId="0" applyNumberFormat="1" applyFont="1" applyBorder="1" applyAlignment="1">
      <alignment horizontal="center" vertical="center" wrapText="1"/>
    </xf>
    <xf numFmtId="49" fontId="33" fillId="0" borderId="74" xfId="0" applyNumberFormat="1" applyFont="1" applyBorder="1" applyAlignment="1">
      <alignment horizontal="center" vertical="center" wrapText="1"/>
    </xf>
    <xf numFmtId="49" fontId="23" fillId="0" borderId="5" xfId="0" applyNumberFormat="1" applyFont="1" applyBorder="1" applyAlignment="1">
      <alignment horizontal="center" vertical="center" wrapText="1"/>
    </xf>
    <xf numFmtId="49" fontId="23" fillId="0" borderId="74" xfId="0" applyNumberFormat="1" applyFont="1" applyBorder="1" applyAlignment="1">
      <alignment horizontal="center" vertical="center" wrapText="1"/>
    </xf>
    <xf numFmtId="49" fontId="23" fillId="0" borderId="6"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58" fontId="22" fillId="0" borderId="5" xfId="0" applyNumberFormat="1" applyFont="1" applyBorder="1" applyAlignment="1">
      <alignment horizontal="center" vertical="center" wrapText="1"/>
    </xf>
    <xf numFmtId="58" fontId="22" fillId="0" borderId="6" xfId="0" applyNumberFormat="1" applyFont="1" applyBorder="1" applyAlignment="1">
      <alignment horizontal="center" vertical="center" wrapText="1"/>
    </xf>
    <xf numFmtId="0" fontId="22" fillId="0" borderId="10" xfId="0" applyFont="1" applyBorder="1" applyAlignment="1">
      <alignment vertical="center" wrapText="1"/>
    </xf>
    <xf numFmtId="0" fontId="22" fillId="0" borderId="13" xfId="0" applyFont="1" applyBorder="1" applyAlignment="1">
      <alignment vertical="center" wrapText="1"/>
    </xf>
    <xf numFmtId="0" fontId="22" fillId="0" borderId="74" xfId="0" applyFont="1" applyBorder="1" applyAlignment="1">
      <alignment horizontal="distributed"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49" fontId="12" fillId="0" borderId="52" xfId="2" applyNumberFormat="1" applyFont="1" applyBorder="1" applyAlignment="1">
      <alignment horizontal="center" vertical="center" shrinkToFit="1"/>
    </xf>
    <xf numFmtId="49" fontId="12" fillId="0" borderId="102" xfId="2" applyNumberFormat="1" applyFont="1" applyBorder="1" applyAlignment="1">
      <alignment horizontal="center" vertical="center" shrinkToFit="1"/>
    </xf>
    <xf numFmtId="49" fontId="12" fillId="0" borderId="0" xfId="2" applyNumberFormat="1" applyFont="1" applyAlignment="1">
      <alignment horizontal="center" vertical="center" shrinkToFit="1"/>
    </xf>
    <xf numFmtId="49" fontId="12" fillId="0" borderId="104" xfId="2" applyNumberFormat="1" applyFont="1" applyBorder="1" applyAlignment="1">
      <alignment horizontal="center" vertical="center" shrinkToFit="1"/>
    </xf>
    <xf numFmtId="49" fontId="12" fillId="0" borderId="54" xfId="2" applyNumberFormat="1" applyFont="1" applyBorder="1" applyAlignment="1">
      <alignment horizontal="center" vertical="center" shrinkToFit="1"/>
    </xf>
    <xf numFmtId="49" fontId="12" fillId="0" borderId="99" xfId="2" applyNumberFormat="1" applyFont="1" applyBorder="1" applyAlignment="1">
      <alignment horizontal="center" vertical="center" shrinkToFit="1"/>
    </xf>
    <xf numFmtId="0" fontId="12" fillId="0" borderId="64" xfId="2" applyFont="1" applyBorder="1" applyAlignment="1">
      <alignment vertical="center" wrapText="1"/>
    </xf>
    <xf numFmtId="0" fontId="12" fillId="0" borderId="52" xfId="2" applyFont="1" applyBorder="1" applyAlignment="1">
      <alignment vertical="center" wrapText="1"/>
    </xf>
    <xf numFmtId="0" fontId="12" fillId="0" borderId="103" xfId="2" applyFont="1" applyBorder="1" applyAlignment="1">
      <alignment vertical="center" wrapText="1"/>
    </xf>
    <xf numFmtId="0" fontId="12" fillId="0" borderId="105" xfId="2" applyFont="1" applyBorder="1" applyAlignment="1">
      <alignment vertical="center" wrapText="1"/>
    </xf>
    <xf numFmtId="0" fontId="12" fillId="0" borderId="17" xfId="2" applyFont="1" applyBorder="1" applyAlignment="1">
      <alignment vertical="center" wrapText="1"/>
    </xf>
    <xf numFmtId="0" fontId="12" fillId="0" borderId="60" xfId="2" applyFont="1" applyBorder="1" applyAlignment="1">
      <alignment vertical="center" wrapText="1"/>
    </xf>
    <xf numFmtId="0" fontId="12" fillId="0" borderId="54" xfId="2" applyFont="1" applyBorder="1" applyAlignment="1">
      <alignment vertical="center" wrapText="1"/>
    </xf>
    <xf numFmtId="0" fontId="12" fillId="0" borderId="107" xfId="2" applyFont="1" applyBorder="1" applyAlignment="1">
      <alignment vertical="center" wrapText="1"/>
    </xf>
    <xf numFmtId="0" fontId="12" fillId="0" borderId="0" xfId="2" applyFont="1" applyAlignment="1">
      <alignment horizontal="left" vertical="center" wrapText="1"/>
    </xf>
    <xf numFmtId="0" fontId="12" fillId="0" borderId="104" xfId="2" applyFont="1" applyBorder="1" applyAlignment="1">
      <alignment horizontal="left" vertical="center" wrapText="1"/>
    </xf>
    <xf numFmtId="0" fontId="12" fillId="0" borderId="54" xfId="2" applyFont="1" applyBorder="1" applyAlignment="1">
      <alignment horizontal="center" vertical="center" wrapText="1"/>
    </xf>
    <xf numFmtId="0" fontId="12" fillId="0" borderId="99" xfId="2" applyFont="1" applyBorder="1" applyAlignment="1">
      <alignment horizontal="center" vertical="center" wrapText="1"/>
    </xf>
    <xf numFmtId="189" fontId="12" fillId="0" borderId="64" xfId="2" applyNumberFormat="1" applyFont="1" applyBorder="1" applyAlignment="1">
      <alignment horizontal="center" vertical="center" shrinkToFit="1"/>
    </xf>
    <xf numFmtId="189" fontId="12" fillId="0" borderId="52" xfId="2" applyNumberFormat="1" applyFont="1" applyBorder="1" applyAlignment="1">
      <alignment horizontal="center" vertical="center" shrinkToFit="1"/>
    </xf>
    <xf numFmtId="49" fontId="12" fillId="0" borderId="105" xfId="2" applyNumberFormat="1" applyFont="1" applyBorder="1" applyAlignment="1">
      <alignment horizontal="center" vertical="center" shrinkToFit="1"/>
    </xf>
    <xf numFmtId="49" fontId="12" fillId="0" borderId="60" xfId="2" applyNumberFormat="1" applyFont="1" applyBorder="1" applyAlignment="1">
      <alignment horizontal="center" vertical="center" shrinkToFit="1"/>
    </xf>
    <xf numFmtId="0" fontId="12" fillId="0" borderId="99" xfId="2" applyFont="1" applyBorder="1" applyAlignment="1">
      <alignment vertical="center" wrapText="1"/>
    </xf>
    <xf numFmtId="189" fontId="12" fillId="0" borderId="64" xfId="2" applyNumberFormat="1" applyFont="1" applyBorder="1">
      <alignment vertical="center"/>
    </xf>
    <xf numFmtId="189" fontId="12" fillId="0" borderId="52" xfId="2" applyNumberFormat="1" applyFont="1" applyBorder="1">
      <alignment vertical="center"/>
    </xf>
    <xf numFmtId="189" fontId="12" fillId="0" borderId="102" xfId="2" applyNumberFormat="1" applyFont="1" applyBorder="1">
      <alignment vertical="center"/>
    </xf>
    <xf numFmtId="189" fontId="12" fillId="0" borderId="105" xfId="2" applyNumberFormat="1" applyFont="1" applyBorder="1">
      <alignment vertical="center"/>
    </xf>
    <xf numFmtId="189" fontId="12" fillId="0" borderId="0" xfId="2" applyNumberFormat="1" applyFont="1">
      <alignment vertical="center"/>
    </xf>
    <xf numFmtId="189" fontId="12" fillId="0" borderId="104" xfId="2" applyNumberFormat="1" applyFont="1" applyBorder="1">
      <alignment vertical="center"/>
    </xf>
    <xf numFmtId="189" fontId="12" fillId="0" borderId="60" xfId="2" applyNumberFormat="1" applyFont="1" applyBorder="1">
      <alignment vertical="center"/>
    </xf>
    <xf numFmtId="189" fontId="12" fillId="0" borderId="54" xfId="2" applyNumberFormat="1" applyFont="1" applyBorder="1">
      <alignment vertical="center"/>
    </xf>
    <xf numFmtId="189" fontId="12" fillId="0" borderId="99" xfId="2" applyNumberFormat="1" applyFont="1" applyBorder="1">
      <alignment vertical="center"/>
    </xf>
    <xf numFmtId="189" fontId="12" fillId="0" borderId="64" xfId="2" applyNumberFormat="1" applyFont="1" applyBorder="1" applyAlignment="1">
      <alignment vertical="center" shrinkToFit="1"/>
    </xf>
    <xf numFmtId="189" fontId="12" fillId="0" borderId="52" xfId="2" applyNumberFormat="1" applyFont="1" applyBorder="1" applyAlignment="1">
      <alignment vertical="center" shrinkToFit="1"/>
    </xf>
    <xf numFmtId="189" fontId="12" fillId="0" borderId="105" xfId="2" applyNumberFormat="1" applyFont="1" applyBorder="1" applyAlignment="1">
      <alignment vertical="center" shrinkToFit="1"/>
    </xf>
    <xf numFmtId="189" fontId="12" fillId="0" borderId="0" xfId="2" applyNumberFormat="1" applyFont="1" applyAlignment="1">
      <alignment vertical="center" shrinkToFit="1"/>
    </xf>
    <xf numFmtId="189" fontId="12" fillId="0" borderId="60" xfId="2" applyNumberFormat="1" applyFont="1" applyBorder="1" applyAlignment="1">
      <alignment vertical="center" shrinkToFit="1"/>
    </xf>
    <xf numFmtId="189" fontId="12" fillId="0" borderId="54" xfId="2" applyNumberFormat="1" applyFont="1" applyBorder="1" applyAlignment="1">
      <alignment vertical="center" shrinkToFit="1"/>
    </xf>
    <xf numFmtId="0" fontId="12" fillId="0" borderId="101" xfId="2" applyFont="1" applyBorder="1" applyAlignment="1">
      <alignment horizontal="center" vertical="center"/>
    </xf>
    <xf numFmtId="0" fontId="12" fillId="0" borderId="52" xfId="2" applyFont="1" applyBorder="1" applyAlignment="1">
      <alignment horizontal="center" vertical="center"/>
    </xf>
    <xf numFmtId="0" fontId="12" fillId="0" borderId="102" xfId="2" applyFont="1" applyBorder="1" applyAlignment="1">
      <alignment horizontal="center" vertical="center"/>
    </xf>
    <xf numFmtId="0" fontId="12" fillId="0" borderId="16" xfId="2" applyFont="1" applyBorder="1" applyAlignment="1">
      <alignment horizontal="center" vertical="center"/>
    </xf>
    <xf numFmtId="0" fontId="12" fillId="0" borderId="104" xfId="2" applyFont="1" applyBorder="1" applyAlignment="1">
      <alignment horizontal="center" vertical="center"/>
    </xf>
    <xf numFmtId="0" fontId="12" fillId="0" borderId="11" xfId="2" applyFont="1" applyBorder="1" applyAlignment="1">
      <alignment horizontal="center" vertical="center"/>
    </xf>
    <xf numFmtId="0" fontId="12" fillId="0" borderId="14" xfId="2" applyFont="1" applyBorder="1" applyAlignment="1">
      <alignment horizontal="center" vertical="center"/>
    </xf>
    <xf numFmtId="0" fontId="12" fillId="0" borderId="154" xfId="2" applyFont="1" applyBorder="1" applyAlignment="1">
      <alignment horizontal="center" vertical="center"/>
    </xf>
    <xf numFmtId="0" fontId="12" fillId="0" borderId="64" xfId="2" applyFont="1" applyBorder="1">
      <alignment vertical="center"/>
    </xf>
    <xf numFmtId="0" fontId="12" fillId="0" borderId="52" xfId="2" applyFont="1" applyBorder="1">
      <alignment vertical="center"/>
    </xf>
    <xf numFmtId="0" fontId="12" fillId="0" borderId="102" xfId="2" applyFont="1" applyBorder="1">
      <alignment vertical="center"/>
    </xf>
    <xf numFmtId="0" fontId="12" fillId="0" borderId="105" xfId="2" applyFont="1" applyBorder="1">
      <alignment vertical="center"/>
    </xf>
    <xf numFmtId="0" fontId="12" fillId="0" borderId="155" xfId="2" applyFont="1" applyBorder="1">
      <alignment vertical="center"/>
    </xf>
    <xf numFmtId="0" fontId="12" fillId="0" borderId="14" xfId="2" applyFont="1" applyBorder="1">
      <alignment vertical="center"/>
    </xf>
    <xf numFmtId="0" fontId="12" fillId="0" borderId="154" xfId="2" applyFont="1" applyBorder="1">
      <alignment vertical="center"/>
    </xf>
    <xf numFmtId="0" fontId="12" fillId="0" borderId="102" xfId="2" applyFont="1" applyBorder="1" applyAlignment="1">
      <alignment vertical="center" wrapText="1"/>
    </xf>
    <xf numFmtId="189" fontId="12" fillId="0" borderId="155" xfId="2" applyNumberFormat="1" applyFont="1" applyBorder="1">
      <alignment vertical="center"/>
    </xf>
    <xf numFmtId="189" fontId="12" fillId="0" borderId="14" xfId="2" applyNumberFormat="1" applyFont="1" applyBorder="1">
      <alignment vertical="center"/>
    </xf>
    <xf numFmtId="189" fontId="12" fillId="0" borderId="154" xfId="2" applyNumberFormat="1" applyFont="1" applyBorder="1">
      <alignment vertical="center"/>
    </xf>
    <xf numFmtId="49" fontId="12" fillId="0" borderId="52" xfId="2" applyNumberFormat="1" applyFont="1" applyBorder="1" applyAlignment="1">
      <alignment horizontal="center" vertical="center" wrapText="1"/>
    </xf>
    <xf numFmtId="49" fontId="12" fillId="0" borderId="102" xfId="2" applyNumberFormat="1" applyFont="1" applyBorder="1" applyAlignment="1">
      <alignment horizontal="center" vertical="center" wrapText="1"/>
    </xf>
    <xf numFmtId="49" fontId="12" fillId="0" borderId="0" xfId="2" applyNumberFormat="1" applyFont="1" applyAlignment="1">
      <alignment horizontal="center" vertical="center" wrapText="1"/>
    </xf>
    <xf numFmtId="49" fontId="12" fillId="0" borderId="104" xfId="2" applyNumberFormat="1" applyFont="1" applyBorder="1" applyAlignment="1">
      <alignment horizontal="center" vertical="center" wrapText="1"/>
    </xf>
    <xf numFmtId="49" fontId="12" fillId="0" borderId="14" xfId="2" applyNumberFormat="1" applyFont="1" applyBorder="1" applyAlignment="1">
      <alignment horizontal="center" vertical="center" wrapText="1"/>
    </xf>
    <xf numFmtId="49" fontId="12" fillId="0" borderId="154" xfId="2" applyNumberFormat="1" applyFont="1" applyBorder="1" applyAlignment="1">
      <alignment horizontal="center" vertical="center" wrapText="1"/>
    </xf>
    <xf numFmtId="49" fontId="12" fillId="0" borderId="54" xfId="2" applyNumberFormat="1" applyFont="1" applyBorder="1" applyAlignment="1">
      <alignment horizontal="center" vertical="center" wrapText="1"/>
    </xf>
    <xf numFmtId="49" fontId="12" fillId="0" borderId="99" xfId="2" applyNumberFormat="1" applyFont="1" applyBorder="1" applyAlignment="1">
      <alignment horizontal="center" vertical="center" wrapText="1"/>
    </xf>
    <xf numFmtId="0" fontId="12" fillId="0" borderId="104" xfId="2" applyFont="1" applyBorder="1" applyAlignment="1">
      <alignment vertical="center" wrapText="1"/>
    </xf>
    <xf numFmtId="0" fontId="12" fillId="0" borderId="106" xfId="2" applyFont="1" applyBorder="1" applyAlignment="1">
      <alignment horizontal="center" vertical="center"/>
    </xf>
    <xf numFmtId="0" fontId="12" fillId="0" borderId="54" xfId="2" applyFont="1" applyBorder="1" applyAlignment="1">
      <alignment horizontal="center" vertical="center"/>
    </xf>
    <xf numFmtId="0" fontId="12" fillId="0" borderId="99" xfId="2" applyFont="1" applyBorder="1" applyAlignment="1">
      <alignment horizontal="center" vertical="center"/>
    </xf>
    <xf numFmtId="0" fontId="12" fillId="0" borderId="60" xfId="2" applyFont="1" applyBorder="1">
      <alignment vertical="center"/>
    </xf>
    <xf numFmtId="0" fontId="12" fillId="0" borderId="54" xfId="2" applyFont="1" applyBorder="1">
      <alignment vertical="center"/>
    </xf>
    <xf numFmtId="0" fontId="12" fillId="0" borderId="99" xfId="2" applyFont="1" applyBorder="1">
      <alignment vertical="center"/>
    </xf>
    <xf numFmtId="0" fontId="12" fillId="0" borderId="64" xfId="2" applyFont="1" applyBorder="1" applyAlignment="1">
      <alignment horizontal="center" vertical="center" wrapText="1"/>
    </xf>
    <xf numFmtId="0" fontId="12" fillId="0" borderId="52" xfId="2" applyFont="1" applyBorder="1" applyAlignment="1">
      <alignment horizontal="center" vertical="center" wrapText="1"/>
    </xf>
    <xf numFmtId="0" fontId="12" fillId="0" borderId="103" xfId="2" applyFont="1" applyBorder="1" applyAlignment="1">
      <alignment horizontal="center" vertical="center" wrapText="1"/>
    </xf>
    <xf numFmtId="0" fontId="12" fillId="0" borderId="105" xfId="2" applyFont="1" applyBorder="1" applyAlignment="1">
      <alignment horizontal="center" vertical="center" wrapText="1"/>
    </xf>
    <xf numFmtId="0" fontId="12" fillId="0" borderId="0" xfId="2" applyFont="1" applyAlignment="1">
      <alignment horizontal="center" vertical="center" wrapText="1"/>
    </xf>
    <xf numFmtId="0" fontId="12" fillId="0" borderId="17" xfId="2" applyFont="1" applyBorder="1" applyAlignment="1">
      <alignment horizontal="center" vertical="center" wrapText="1"/>
    </xf>
    <xf numFmtId="0" fontId="12" fillId="0" borderId="155"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54" xfId="2" applyFont="1" applyBorder="1" applyAlignment="1">
      <alignment horizontal="center" vertical="center" wrapText="1"/>
    </xf>
    <xf numFmtId="0" fontId="12" fillId="0" borderId="52" xfId="2" applyFont="1" applyBorder="1" applyAlignment="1">
      <alignment horizontal="left" vertical="center" wrapText="1"/>
    </xf>
    <xf numFmtId="0" fontId="12" fillId="0" borderId="102" xfId="2" applyFont="1" applyBorder="1" applyAlignment="1">
      <alignment horizontal="left" vertical="center" wrapText="1"/>
    </xf>
    <xf numFmtId="0" fontId="48" fillId="0" borderId="64" xfId="2" applyFont="1" applyBorder="1" applyAlignment="1">
      <alignment vertical="center" wrapText="1"/>
    </xf>
    <xf numFmtId="0" fontId="12" fillId="0" borderId="3" xfId="2" applyFont="1" applyBorder="1" applyAlignment="1">
      <alignment horizontal="left" vertical="center" wrapText="1"/>
    </xf>
    <xf numFmtId="0" fontId="12" fillId="0" borderId="14" xfId="2" applyFont="1" applyBorder="1" applyAlignment="1">
      <alignment horizontal="left" vertical="center" wrapText="1"/>
    </xf>
    <xf numFmtId="0" fontId="16" fillId="0" borderId="64" xfId="2" applyFont="1" applyBorder="1" applyAlignment="1">
      <alignment vertical="center" wrapText="1"/>
    </xf>
    <xf numFmtId="0" fontId="12" fillId="0" borderId="23" xfId="2" applyFont="1" applyBorder="1" applyAlignment="1">
      <alignment horizontal="center" vertical="center" shrinkToFit="1"/>
    </xf>
    <xf numFmtId="0" fontId="12" fillId="0" borderId="23" xfId="2" applyFont="1" applyBorder="1" applyAlignment="1">
      <alignment horizontal="center" vertical="center"/>
    </xf>
    <xf numFmtId="0" fontId="12" fillId="0" borderId="69" xfId="2" applyFont="1" applyBorder="1" applyAlignment="1">
      <alignment horizontal="center" vertical="center"/>
    </xf>
    <xf numFmtId="0" fontId="12" fillId="0" borderId="98" xfId="2" applyFont="1" applyBorder="1" applyAlignment="1">
      <alignment horizontal="center" vertical="center"/>
    </xf>
    <xf numFmtId="0" fontId="12" fillId="0" borderId="67" xfId="2" applyFont="1" applyBorder="1" applyAlignment="1">
      <alignment horizontal="center" vertical="center"/>
    </xf>
    <xf numFmtId="0" fontId="12" fillId="0" borderId="95" xfId="2" applyFont="1" applyBorder="1" applyAlignment="1">
      <alignment horizontal="center" vertical="center"/>
    </xf>
    <xf numFmtId="0" fontId="12" fillId="0" borderId="18" xfId="2" applyFont="1" applyBorder="1" applyAlignment="1">
      <alignment horizontal="center" vertical="center"/>
    </xf>
    <xf numFmtId="0" fontId="12" fillId="0" borderId="96" xfId="2" applyFont="1" applyBorder="1" applyAlignment="1">
      <alignment horizontal="center" vertical="center"/>
    </xf>
    <xf numFmtId="0" fontId="12" fillId="0" borderId="60" xfId="2" applyFont="1" applyBorder="1" applyAlignment="1">
      <alignment horizontal="center" vertical="center"/>
    </xf>
    <xf numFmtId="0" fontId="12" fillId="0" borderId="70" xfId="2" applyFont="1" applyBorder="1" applyAlignment="1">
      <alignment horizontal="center" vertical="center"/>
    </xf>
    <xf numFmtId="0" fontId="12" fillId="0" borderId="97" xfId="2" applyFont="1" applyBorder="1" applyAlignment="1">
      <alignment horizontal="center" vertical="center"/>
    </xf>
    <xf numFmtId="0" fontId="12" fillId="0" borderId="100" xfId="2" applyFont="1" applyBorder="1" applyAlignment="1">
      <alignment horizontal="center" vertical="center"/>
    </xf>
    <xf numFmtId="189" fontId="12" fillId="0" borderId="64" xfId="2" applyNumberFormat="1" applyFont="1" applyBorder="1" applyAlignment="1">
      <alignment horizontal="center" vertical="center"/>
    </xf>
    <xf numFmtId="189" fontId="12" fillId="0" borderId="52" xfId="2" applyNumberFormat="1" applyFont="1" applyBorder="1" applyAlignment="1">
      <alignment horizontal="center" vertical="center"/>
    </xf>
    <xf numFmtId="189" fontId="12" fillId="0" borderId="102" xfId="2" applyNumberFormat="1" applyFont="1" applyBorder="1" applyAlignment="1">
      <alignment horizontal="center" vertical="center"/>
    </xf>
    <xf numFmtId="189" fontId="12" fillId="0" borderId="105" xfId="2" applyNumberFormat="1" applyFont="1" applyBorder="1" applyAlignment="1">
      <alignment horizontal="center" vertical="center"/>
    </xf>
    <xf numFmtId="189" fontId="12" fillId="0" borderId="0" xfId="2" applyNumberFormat="1" applyFont="1" applyAlignment="1">
      <alignment horizontal="center" vertical="center"/>
    </xf>
    <xf numFmtId="189" fontId="12" fillId="0" borderId="104" xfId="2" applyNumberFormat="1" applyFont="1" applyBorder="1" applyAlignment="1">
      <alignment horizontal="center" vertical="center"/>
    </xf>
    <xf numFmtId="189" fontId="12" fillId="0" borderId="60" xfId="2" applyNumberFormat="1" applyFont="1" applyBorder="1" applyAlignment="1">
      <alignment horizontal="center" vertical="center"/>
    </xf>
    <xf numFmtId="189" fontId="12" fillId="0" borderId="54" xfId="2" applyNumberFormat="1" applyFont="1" applyBorder="1" applyAlignment="1">
      <alignment horizontal="center" vertical="center"/>
    </xf>
    <xf numFmtId="189" fontId="12" fillId="0" borderId="99" xfId="2" applyNumberFormat="1" applyFont="1" applyBorder="1" applyAlignment="1">
      <alignment horizontal="center" vertical="center"/>
    </xf>
    <xf numFmtId="176" fontId="12" fillId="0" borderId="157" xfId="2" applyNumberFormat="1" applyFont="1" applyBorder="1" applyAlignment="1">
      <alignment vertical="center" wrapText="1"/>
    </xf>
    <xf numFmtId="176" fontId="12" fillId="0" borderId="158" xfId="2" applyNumberFormat="1" applyFont="1" applyBorder="1" applyAlignment="1">
      <alignment vertical="center" wrapText="1"/>
    </xf>
    <xf numFmtId="0" fontId="12" fillId="0" borderId="63" xfId="2" applyFont="1" applyBorder="1" applyAlignment="1">
      <alignment horizontal="center" vertical="center"/>
    </xf>
    <xf numFmtId="176" fontId="12" fillId="0" borderId="23" xfId="2" applyNumberFormat="1" applyFont="1" applyBorder="1" applyAlignment="1">
      <alignment horizontal="center" vertical="center"/>
    </xf>
    <xf numFmtId="176" fontId="12" fillId="0" borderId="62" xfId="2" applyNumberFormat="1" applyFont="1" applyBorder="1" applyAlignment="1">
      <alignment horizontal="center" vertical="center"/>
    </xf>
    <xf numFmtId="0" fontId="12" fillId="0" borderId="159" xfId="2" applyFont="1" applyBorder="1" applyAlignment="1">
      <alignment horizontal="center" vertical="center"/>
    </xf>
    <xf numFmtId="0" fontId="12" fillId="0" borderId="28" xfId="2" applyFont="1" applyBorder="1" applyAlignment="1">
      <alignment horizontal="center" vertical="center"/>
    </xf>
    <xf numFmtId="176" fontId="12" fillId="0" borderId="111" xfId="2" applyNumberFormat="1" applyFont="1" applyBorder="1">
      <alignment vertical="center"/>
    </xf>
    <xf numFmtId="176" fontId="12" fillId="0" borderId="23" xfId="2" applyNumberFormat="1" applyFont="1" applyBorder="1">
      <alignment vertical="center"/>
    </xf>
    <xf numFmtId="0" fontId="12" fillId="0" borderId="112" xfId="2" applyFont="1" applyBorder="1" applyAlignment="1">
      <alignment horizontal="center" vertical="center"/>
    </xf>
    <xf numFmtId="176" fontId="12" fillId="0" borderId="112" xfId="2" applyNumberFormat="1" applyFont="1" applyBorder="1">
      <alignment vertical="center"/>
    </xf>
    <xf numFmtId="0" fontId="12" fillId="0" borderId="23" xfId="2" applyFont="1" applyBorder="1" applyAlignment="1">
      <alignment horizontal="center" vertical="center" wrapText="1"/>
    </xf>
    <xf numFmtId="0" fontId="12" fillId="0" borderId="63"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63" xfId="2" applyFont="1" applyBorder="1" applyAlignment="1">
      <alignment horizontal="center" vertical="center" wrapText="1"/>
    </xf>
    <xf numFmtId="0" fontId="12" fillId="0" borderId="67"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25" xfId="2" applyFont="1" applyBorder="1" applyAlignment="1">
      <alignment horizontal="center" vertical="center"/>
    </xf>
    <xf numFmtId="0" fontId="12" fillId="0" borderId="143" xfId="2" applyFont="1" applyBorder="1" applyAlignment="1">
      <alignment horizontal="center" vertical="center"/>
    </xf>
    <xf numFmtId="182" fontId="12" fillId="0" borderId="7" xfId="2" applyNumberFormat="1" applyFont="1" applyBorder="1" applyAlignment="1">
      <alignment horizontal="center" vertical="center"/>
    </xf>
    <xf numFmtId="183" fontId="12" fillId="0" borderId="7" xfId="2" applyNumberFormat="1" applyFont="1" applyBorder="1" applyAlignment="1">
      <alignment horizontal="center" vertical="center"/>
    </xf>
    <xf numFmtId="0" fontId="12" fillId="0" borderId="7" xfId="2" applyFont="1" applyBorder="1" applyAlignment="1">
      <alignment horizontal="center" vertical="center"/>
    </xf>
    <xf numFmtId="0" fontId="12" fillId="0" borderId="45" xfId="2" applyFont="1" applyBorder="1" applyAlignment="1">
      <alignment horizontal="center" vertical="center"/>
    </xf>
    <xf numFmtId="0" fontId="12" fillId="0" borderId="46" xfId="2" applyFont="1" applyBorder="1" applyAlignment="1">
      <alignment horizontal="center" vertical="center"/>
    </xf>
    <xf numFmtId="0" fontId="12" fillId="0" borderId="7" xfId="2" applyFont="1" applyBorder="1" applyAlignment="1">
      <alignment horizontal="center" vertical="center" wrapText="1" shrinkToFit="1"/>
    </xf>
    <xf numFmtId="0" fontId="12" fillId="0" borderId="7" xfId="2" applyFont="1" applyBorder="1">
      <alignment vertical="center"/>
    </xf>
    <xf numFmtId="0" fontId="12" fillId="0" borderId="7" xfId="2" applyFont="1" applyBorder="1" applyAlignment="1">
      <alignment horizontal="center" vertical="center" wrapText="1"/>
    </xf>
    <xf numFmtId="0" fontId="48" fillId="0" borderId="7" xfId="2" applyFont="1" applyBorder="1" applyAlignment="1">
      <alignment vertical="center" wrapText="1"/>
    </xf>
    <xf numFmtId="0" fontId="12" fillId="0" borderId="7" xfId="2" applyFont="1" applyBorder="1" applyAlignment="1">
      <alignment vertical="center" wrapText="1"/>
    </xf>
    <xf numFmtId="49" fontId="19" fillId="0" borderId="0" xfId="2" applyNumberFormat="1" applyFont="1" applyAlignment="1">
      <alignment horizontal="left" vertical="center"/>
    </xf>
    <xf numFmtId="56" fontId="12" fillId="0" borderId="5" xfId="2" applyNumberFormat="1" applyFont="1" applyBorder="1" applyAlignment="1">
      <alignment horizontal="center" vertical="center"/>
    </xf>
    <xf numFmtId="56" fontId="12" fillId="0" borderId="6" xfId="2" applyNumberFormat="1"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188" fontId="12" fillId="0" borderId="5" xfId="2" applyNumberFormat="1" applyFont="1" applyBorder="1" applyAlignment="1">
      <alignment horizontal="center" vertical="center"/>
    </xf>
    <xf numFmtId="188" fontId="12" fillId="0" borderId="6" xfId="2" applyNumberFormat="1" applyFont="1" applyBorder="1" applyAlignment="1">
      <alignment horizontal="center" vertical="center"/>
    </xf>
    <xf numFmtId="49" fontId="12" fillId="0" borderId="5" xfId="2" applyNumberFormat="1" applyFont="1" applyBorder="1" applyAlignment="1">
      <alignment horizontal="center" vertical="center"/>
    </xf>
    <xf numFmtId="49" fontId="12" fillId="0" borderId="6" xfId="2" applyNumberFormat="1" applyFont="1" applyBorder="1" applyAlignment="1">
      <alignment horizontal="center" vertical="center"/>
    </xf>
    <xf numFmtId="0" fontId="12" fillId="0" borderId="10" xfId="2" applyFont="1" applyBorder="1" applyAlignment="1">
      <alignment horizontal="center" vertical="center"/>
    </xf>
    <xf numFmtId="0" fontId="12" fillId="0" borderId="15" xfId="2" applyFont="1" applyBorder="1" applyAlignment="1">
      <alignment horizontal="center" vertical="center"/>
    </xf>
    <xf numFmtId="0" fontId="12" fillId="0" borderId="13" xfId="2" applyFont="1" applyBorder="1" applyAlignment="1">
      <alignment horizontal="center" vertical="center"/>
    </xf>
    <xf numFmtId="0" fontId="44" fillId="0" borderId="7" xfId="2" applyFont="1" applyBorder="1" applyAlignment="1">
      <alignment horizontal="center" vertical="center"/>
    </xf>
    <xf numFmtId="0" fontId="13" fillId="0" borderId="7" xfId="2" applyFont="1" applyBorder="1" applyAlignment="1">
      <alignment horizontal="center" vertical="center"/>
    </xf>
    <xf numFmtId="176" fontId="12" fillId="0" borderId="123" xfId="0" applyNumberFormat="1" applyFont="1" applyBorder="1" applyAlignment="1">
      <alignment horizontal="center" vertical="center"/>
    </xf>
    <xf numFmtId="176" fontId="12" fillId="0" borderId="113" xfId="0" applyNumberFormat="1" applyFont="1" applyBorder="1" applyAlignment="1">
      <alignment horizontal="center" vertical="center"/>
    </xf>
    <xf numFmtId="176" fontId="12" fillId="0" borderId="62" xfId="0" applyNumberFormat="1" applyFont="1" applyBorder="1" applyAlignment="1">
      <alignment horizontal="right" vertical="center"/>
    </xf>
    <xf numFmtId="0" fontId="44" fillId="0" borderId="113" xfId="0" applyFont="1" applyBorder="1" applyAlignment="1">
      <alignment horizontal="center" vertical="top"/>
    </xf>
    <xf numFmtId="0" fontId="12" fillId="0" borderId="62" xfId="0" applyFont="1" applyBorder="1" applyAlignment="1">
      <alignment horizontal="right" vertical="center"/>
    </xf>
    <xf numFmtId="176" fontId="12" fillId="0" borderId="135" xfId="0" applyNumberFormat="1" applyFont="1" applyBorder="1" applyAlignment="1">
      <alignment horizontal="center" vertical="center"/>
    </xf>
    <xf numFmtId="0" fontId="12" fillId="0" borderId="136" xfId="0" applyFont="1" applyBorder="1" applyAlignment="1">
      <alignment horizontal="center" vertical="center" shrinkToFit="1"/>
    </xf>
    <xf numFmtId="176" fontId="12" fillId="0" borderId="136" xfId="0" applyNumberFormat="1" applyFont="1" applyBorder="1" applyAlignment="1">
      <alignment horizontal="center" vertical="center"/>
    </xf>
    <xf numFmtId="176" fontId="12" fillId="0" borderId="26" xfId="0" applyNumberFormat="1" applyFont="1" applyBorder="1" applyAlignment="1">
      <alignment horizontal="right" vertical="center"/>
    </xf>
    <xf numFmtId="0" fontId="12" fillId="0" borderId="136" xfId="0" applyFont="1" applyBorder="1" applyAlignment="1">
      <alignment horizontal="center" vertical="center"/>
    </xf>
    <xf numFmtId="176" fontId="12" fillId="0" borderId="128" xfId="0" applyNumberFormat="1" applyFont="1" applyBorder="1" applyAlignment="1">
      <alignment horizontal="center" vertical="center"/>
    </xf>
    <xf numFmtId="0" fontId="12" fillId="0" borderId="0" xfId="0" applyFont="1" applyAlignment="1">
      <alignment horizontal="right"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xf>
    <xf numFmtId="176" fontId="12" fillId="0" borderId="26" xfId="0" applyNumberFormat="1" applyFont="1" applyBorder="1" applyAlignment="1">
      <alignment vertical="center"/>
    </xf>
    <xf numFmtId="184" fontId="12" fillId="0" borderId="0" xfId="2" applyNumberFormat="1" applyFont="1">
      <alignment vertical="center"/>
    </xf>
    <xf numFmtId="0" fontId="12" fillId="0" borderId="45" xfId="0" applyFont="1" applyBorder="1" applyAlignment="1">
      <alignment vertical="center"/>
    </xf>
    <xf numFmtId="0" fontId="12" fillId="0" borderId="124" xfId="0" applyFont="1" applyBorder="1" applyAlignment="1">
      <alignment horizontal="center" vertical="center"/>
    </xf>
    <xf numFmtId="176" fontId="12" fillId="0" borderId="71" xfId="0" applyNumberFormat="1" applyFont="1" applyBorder="1" applyAlignment="1">
      <alignment horizontal="right" vertical="center"/>
    </xf>
    <xf numFmtId="176" fontId="12" fillId="0" borderId="138" xfId="0" applyNumberFormat="1" applyFont="1" applyBorder="1" applyAlignment="1">
      <alignment horizontal="right" vertical="center"/>
    </xf>
    <xf numFmtId="0" fontId="12" fillId="0" borderId="22" xfId="0" applyFont="1" applyBorder="1" applyAlignment="1">
      <alignment horizontal="center" vertical="center" shrinkToFit="1"/>
    </xf>
    <xf numFmtId="0" fontId="12" fillId="0" borderId="23" xfId="0" applyFont="1" applyBorder="1" applyAlignment="1">
      <alignment horizontal="left" vertical="center"/>
    </xf>
    <xf numFmtId="0" fontId="12" fillId="0" borderId="22" xfId="0" applyFont="1" applyBorder="1" applyAlignment="1">
      <alignment horizontal="center" vertical="center"/>
    </xf>
    <xf numFmtId="0" fontId="19" fillId="0" borderId="0" xfId="0" applyFont="1" applyAlignment="1">
      <alignment horizontal="left"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58" fontId="12" fillId="0" borderId="41" xfId="0" applyNumberFormat="1" applyFont="1" applyBorder="1" applyAlignment="1">
      <alignment horizontal="center" vertical="center"/>
    </xf>
    <xf numFmtId="0" fontId="12" fillId="0" borderId="41" xfId="0" applyFont="1" applyBorder="1" applyAlignment="1">
      <alignment horizontal="center" vertical="center"/>
    </xf>
    <xf numFmtId="0" fontId="12" fillId="0" borderId="43"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178" fontId="12" fillId="0" borderId="26" xfId="0" applyNumberFormat="1" applyFont="1" applyBorder="1" applyAlignment="1">
      <alignment horizontal="right" vertical="center"/>
    </xf>
    <xf numFmtId="178" fontId="12" fillId="0" borderId="26" xfId="0" applyNumberFormat="1" applyFont="1" applyBorder="1" applyAlignment="1">
      <alignment vertical="center"/>
    </xf>
    <xf numFmtId="176" fontId="12" fillId="0" borderId="23" xfId="0" applyNumberFormat="1" applyFont="1" applyBorder="1" applyAlignment="1">
      <alignment horizontal="center" vertical="center"/>
    </xf>
    <xf numFmtId="0" fontId="44" fillId="0" borderId="2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3" fontId="19" fillId="0" borderId="26" xfId="0" applyNumberFormat="1" applyFont="1" applyBorder="1" applyAlignment="1">
      <alignment horizontal="right" vertical="center"/>
    </xf>
    <xf numFmtId="3" fontId="19" fillId="0" borderId="23" xfId="0" applyNumberFormat="1" applyFont="1" applyBorder="1" applyAlignment="1">
      <alignment horizontal="right" vertical="center"/>
    </xf>
    <xf numFmtId="3" fontId="19" fillId="0" borderId="24" xfId="0" applyNumberFormat="1" applyFont="1" applyBorder="1" applyAlignment="1">
      <alignment horizontal="right" vertical="center"/>
    </xf>
    <xf numFmtId="3" fontId="19" fillId="0" borderId="27" xfId="0" applyNumberFormat="1" applyFont="1" applyBorder="1" applyAlignment="1">
      <alignment horizontal="right" vertical="center"/>
    </xf>
    <xf numFmtId="0" fontId="12" fillId="0" borderId="23" xfId="0" applyFont="1" applyBorder="1" applyAlignment="1">
      <alignment vertical="center" wrapText="1"/>
    </xf>
    <xf numFmtId="3" fontId="19" fillId="0" borderId="23" xfId="3" applyNumberFormat="1" applyFont="1" applyFill="1" applyBorder="1" applyAlignment="1">
      <alignment horizontal="right" vertical="center"/>
    </xf>
    <xf numFmtId="0" fontId="12" fillId="0" borderId="26" xfId="0" applyFont="1" applyBorder="1" applyAlignment="1">
      <alignment vertical="center" wrapText="1"/>
    </xf>
    <xf numFmtId="3" fontId="19" fillId="0" borderId="3" xfId="0" applyNumberFormat="1" applyFont="1" applyBorder="1" applyAlignment="1">
      <alignment horizontal="right" vertical="center"/>
    </xf>
    <xf numFmtId="3" fontId="19" fillId="0" borderId="120" xfId="0" applyNumberFormat="1" applyFont="1" applyBorder="1" applyAlignment="1">
      <alignment horizontal="right" vertical="center"/>
    </xf>
    <xf numFmtId="3" fontId="19" fillId="0" borderId="26" xfId="3" applyNumberFormat="1" applyFont="1" applyFill="1" applyBorder="1" applyAlignment="1">
      <alignment horizontal="right" vertical="center"/>
    </xf>
    <xf numFmtId="3" fontId="19" fillId="0" borderId="1" xfId="0" applyNumberFormat="1" applyFont="1" applyBorder="1" applyAlignment="1">
      <alignment horizontal="right" vertical="center"/>
    </xf>
    <xf numFmtId="3" fontId="19" fillId="0" borderId="23" xfId="0" applyNumberFormat="1" applyFont="1" applyBorder="1" applyAlignment="1">
      <alignment horizontal="right" vertical="center" shrinkToFit="1"/>
    </xf>
    <xf numFmtId="0" fontId="12" fillId="0" borderId="23" xfId="0" applyFont="1" applyBorder="1" applyAlignment="1">
      <alignment horizontal="center" vertical="center" wrapText="1" shrinkToFit="1"/>
    </xf>
    <xf numFmtId="0" fontId="12" fillId="0" borderId="20" xfId="0" applyFont="1" applyBorder="1" applyAlignment="1">
      <alignment horizontal="center" vertical="center" shrinkToFit="1"/>
    </xf>
    <xf numFmtId="0" fontId="12" fillId="0" borderId="0" xfId="0" applyFont="1" applyAlignment="1">
      <alignment vertical="center"/>
    </xf>
    <xf numFmtId="0" fontId="12" fillId="0" borderId="20" xfId="0" applyFont="1" applyBorder="1" applyAlignment="1">
      <alignment horizontal="center" vertical="center" wrapText="1" shrinkToFit="1"/>
    </xf>
    <xf numFmtId="0" fontId="12" fillId="0" borderId="21"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wrapText="1" shrinkToFit="1"/>
    </xf>
    <xf numFmtId="3" fontId="12" fillId="0" borderId="26" xfId="0" applyNumberFormat="1" applyFont="1" applyBorder="1" applyAlignment="1">
      <alignment horizontal="right" vertical="center"/>
    </xf>
    <xf numFmtId="3" fontId="12" fillId="0" borderId="27" xfId="0" applyNumberFormat="1" applyFont="1" applyBorder="1" applyAlignment="1">
      <alignment horizontal="right" vertical="center"/>
    </xf>
    <xf numFmtId="3" fontId="12" fillId="0" borderId="24" xfId="0" applyNumberFormat="1" applyFont="1" applyBorder="1" applyAlignment="1">
      <alignment horizontal="right" vertical="center"/>
    </xf>
    <xf numFmtId="0" fontId="12" fillId="0" borderId="26" xfId="0" applyFont="1" applyBorder="1" applyAlignment="1">
      <alignment horizontal="left" vertical="center" wrapText="1"/>
    </xf>
    <xf numFmtId="3" fontId="12" fillId="0" borderId="23" xfId="0" applyNumberFormat="1" applyFont="1" applyBorder="1" applyAlignment="1">
      <alignment horizontal="right" vertical="center"/>
    </xf>
    <xf numFmtId="0" fontId="12" fillId="0" borderId="23" xfId="0" applyFont="1" applyBorder="1" applyAlignment="1">
      <alignment horizontal="left" vertical="center" wrapText="1"/>
    </xf>
    <xf numFmtId="3" fontId="12" fillId="0" borderId="26" xfId="3" applyNumberFormat="1" applyFont="1" applyBorder="1" applyAlignment="1">
      <alignment horizontal="right" vertical="center"/>
    </xf>
    <xf numFmtId="0" fontId="12" fillId="0" borderId="26" xfId="0" applyFont="1" applyBorder="1" applyAlignment="1">
      <alignment vertical="center"/>
    </xf>
    <xf numFmtId="0" fontId="12" fillId="0" borderId="26" xfId="0" applyFont="1" applyBorder="1" applyAlignment="1">
      <alignment horizontal="justify" vertical="center"/>
    </xf>
    <xf numFmtId="0" fontId="12" fillId="0" borderId="62"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191" fontId="12" fillId="0" borderId="71" xfId="3" applyNumberFormat="1" applyFont="1" applyFill="1" applyBorder="1" applyProtection="1">
      <alignment vertical="center"/>
    </xf>
    <xf numFmtId="191" fontId="12" fillId="0" borderId="46" xfId="3" applyNumberFormat="1" applyFont="1" applyFill="1" applyBorder="1" applyProtection="1">
      <alignment vertical="center"/>
    </xf>
    <xf numFmtId="191" fontId="12" fillId="0" borderId="124" xfId="3" applyNumberFormat="1" applyFont="1" applyFill="1" applyBorder="1" applyProtection="1">
      <alignment vertical="center"/>
    </xf>
    <xf numFmtId="0" fontId="12" fillId="0" borderId="71" xfId="0" applyFont="1" applyBorder="1" applyAlignment="1">
      <alignment horizontal="center" vertical="center"/>
    </xf>
    <xf numFmtId="185" fontId="12" fillId="0" borderId="71" xfId="3" applyNumberFormat="1" applyFont="1" applyFill="1" applyBorder="1" applyProtection="1">
      <alignment vertical="center"/>
    </xf>
    <xf numFmtId="185" fontId="12" fillId="0" borderId="124" xfId="3" applyNumberFormat="1" applyFont="1" applyFill="1" applyBorder="1" applyProtection="1">
      <alignment vertical="center"/>
    </xf>
    <xf numFmtId="185" fontId="12" fillId="0" borderId="46" xfId="3" applyNumberFormat="1" applyFont="1" applyFill="1" applyBorder="1" applyProtection="1">
      <alignment vertical="center"/>
    </xf>
    <xf numFmtId="185" fontId="12" fillId="0" borderId="62" xfId="3" applyNumberFormat="1" applyFont="1" applyFill="1" applyBorder="1" applyProtection="1">
      <alignment vertical="center"/>
    </xf>
    <xf numFmtId="185" fontId="12" fillId="0" borderId="48" xfId="3" applyNumberFormat="1" applyFont="1" applyFill="1" applyBorder="1" applyProtection="1">
      <alignment vertical="center"/>
    </xf>
    <xf numFmtId="185" fontId="12" fillId="0" borderId="111" xfId="3" applyNumberFormat="1" applyFont="1" applyFill="1" applyBorder="1" applyProtection="1">
      <alignment vertical="center"/>
    </xf>
    <xf numFmtId="0" fontId="12" fillId="0" borderId="44" xfId="0" applyFont="1" applyBorder="1" applyAlignment="1">
      <alignment horizontal="right" vertical="center"/>
    </xf>
    <xf numFmtId="185" fontId="12" fillId="0" borderId="123" xfId="3" applyNumberFormat="1" applyFont="1" applyFill="1" applyBorder="1" applyProtection="1">
      <alignment vertical="center"/>
    </xf>
    <xf numFmtId="185" fontId="12" fillId="0" borderId="113" xfId="3" applyNumberFormat="1" applyFont="1" applyFill="1" applyBorder="1" applyProtection="1">
      <alignment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111" xfId="0" applyFont="1" applyBorder="1" applyAlignment="1">
      <alignment horizontal="center" vertical="center"/>
    </xf>
    <xf numFmtId="191" fontId="12" fillId="0" borderId="62" xfId="3" applyNumberFormat="1" applyFont="1" applyFill="1" applyBorder="1" applyProtection="1">
      <alignment vertical="center"/>
    </xf>
    <xf numFmtId="191" fontId="12" fillId="0" borderId="48" xfId="3" applyNumberFormat="1" applyFont="1" applyFill="1" applyBorder="1" applyProtection="1">
      <alignment vertical="center"/>
    </xf>
    <xf numFmtId="191" fontId="12" fillId="0" borderId="111" xfId="3" applyNumberFormat="1" applyFont="1" applyFill="1" applyBorder="1" applyProtection="1">
      <alignment vertical="center"/>
    </xf>
    <xf numFmtId="0" fontId="12" fillId="0" borderId="3"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1" xfId="0" applyFont="1" applyBorder="1" applyAlignment="1">
      <alignment horizontal="center" vertical="center" textRotation="255" wrapText="1"/>
    </xf>
    <xf numFmtId="0" fontId="12" fillId="0" borderId="113" xfId="0" applyFont="1" applyBorder="1" applyAlignment="1">
      <alignment horizontal="center" vertical="center"/>
    </xf>
    <xf numFmtId="0" fontId="12" fillId="0" borderId="64" xfId="0" applyFont="1" applyBorder="1" applyAlignment="1">
      <alignment horizontal="center" vertical="center"/>
    </xf>
    <xf numFmtId="0" fontId="12" fillId="0" borderId="52" xfId="0" applyFont="1" applyBorder="1" applyAlignment="1">
      <alignment horizontal="center" vertical="center"/>
    </xf>
    <xf numFmtId="0" fontId="12" fillId="0" borderId="102" xfId="0" applyFont="1" applyBorder="1" applyAlignment="1">
      <alignment horizontal="center" vertical="center"/>
    </xf>
    <xf numFmtId="0" fontId="12" fillId="0" borderId="60" xfId="0" applyFont="1" applyBorder="1" applyAlignment="1">
      <alignment horizontal="center" vertical="center"/>
    </xf>
    <xf numFmtId="0" fontId="12" fillId="0" borderId="54" xfId="0" applyFont="1" applyBorder="1" applyAlignment="1">
      <alignment horizontal="center" vertical="center"/>
    </xf>
    <xf numFmtId="0" fontId="12" fillId="0" borderId="99" xfId="0" applyFont="1" applyBorder="1" applyAlignment="1">
      <alignment horizontal="center" vertical="center"/>
    </xf>
    <xf numFmtId="191" fontId="12" fillId="0" borderId="123" xfId="3" applyNumberFormat="1" applyFont="1" applyFill="1" applyBorder="1" applyProtection="1">
      <alignment vertical="center"/>
    </xf>
    <xf numFmtId="191" fontId="12" fillId="0" borderId="113" xfId="3" applyNumberFormat="1" applyFont="1" applyFill="1" applyBorder="1" applyProtection="1">
      <alignment vertical="center"/>
    </xf>
    <xf numFmtId="0" fontId="12" fillId="0" borderId="137" xfId="0" applyFont="1" applyBorder="1" applyAlignment="1">
      <alignment vertical="center"/>
    </xf>
    <xf numFmtId="0" fontId="12" fillId="0" borderId="137" xfId="0" applyFont="1" applyBorder="1" applyAlignment="1">
      <alignment horizontal="right" vertical="center"/>
    </xf>
    <xf numFmtId="0" fontId="12" fillId="0" borderId="146" xfId="0" applyFont="1" applyBorder="1" applyAlignment="1">
      <alignment horizontal="center" vertical="center"/>
    </xf>
    <xf numFmtId="0" fontId="12" fillId="0" borderId="141" xfId="0" applyFont="1" applyBorder="1" applyAlignment="1">
      <alignment horizontal="center" vertical="center"/>
    </xf>
    <xf numFmtId="0" fontId="12" fillId="0" borderId="142" xfId="0" applyFont="1" applyBorder="1" applyAlignment="1">
      <alignment horizontal="center" vertical="center"/>
    </xf>
    <xf numFmtId="0" fontId="12" fillId="0" borderId="140" xfId="0" applyFont="1" applyBorder="1" applyAlignment="1">
      <alignment horizontal="center" vertical="center"/>
    </xf>
    <xf numFmtId="0" fontId="12" fillId="0" borderId="145" xfId="0" applyFont="1" applyBorder="1" applyAlignment="1">
      <alignment horizontal="center" vertical="center"/>
    </xf>
    <xf numFmtId="58" fontId="12" fillId="0" borderId="0" xfId="0" applyNumberFormat="1" applyFont="1" applyAlignment="1">
      <alignment horizontal="left" vertical="center"/>
    </xf>
    <xf numFmtId="190" fontId="12" fillId="0" borderId="71" xfId="0" applyNumberFormat="1" applyFont="1" applyBorder="1" applyAlignment="1">
      <alignment horizontal="right" vertical="center"/>
    </xf>
    <xf numFmtId="190" fontId="12" fillId="0" borderId="46" xfId="0" applyNumberFormat="1" applyFont="1" applyBorder="1" applyAlignment="1">
      <alignment horizontal="right" vertical="center"/>
    </xf>
    <xf numFmtId="192" fontId="12" fillId="0" borderId="71" xfId="3" applyNumberFormat="1" applyFont="1" applyFill="1" applyBorder="1" applyAlignment="1" applyProtection="1">
      <alignment horizontal="right" vertical="center"/>
    </xf>
    <xf numFmtId="192" fontId="12" fillId="0" borderId="46" xfId="3" applyNumberFormat="1" applyFont="1" applyFill="1" applyBorder="1" applyAlignment="1" applyProtection="1">
      <alignment horizontal="right" vertical="center"/>
    </xf>
    <xf numFmtId="192" fontId="12" fillId="0" borderId="62" xfId="3" applyNumberFormat="1" applyFont="1" applyFill="1" applyBorder="1" applyAlignment="1" applyProtection="1">
      <alignment horizontal="right" vertical="center"/>
    </xf>
    <xf numFmtId="192" fontId="12" fillId="0" borderId="48" xfId="3" applyNumberFormat="1" applyFont="1" applyFill="1" applyBorder="1" applyAlignment="1" applyProtection="1">
      <alignment horizontal="right" vertical="center"/>
    </xf>
    <xf numFmtId="190" fontId="12" fillId="0" borderId="62" xfId="0" applyNumberFormat="1" applyFont="1" applyBorder="1" applyAlignment="1">
      <alignment horizontal="right" vertical="center"/>
    </xf>
    <xf numFmtId="190" fontId="12" fillId="0" borderId="48" xfId="0" applyNumberFormat="1" applyFont="1" applyBorder="1" applyAlignment="1">
      <alignment horizontal="right" vertical="center"/>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102"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0" xfId="0" applyFont="1" applyAlignment="1">
      <alignment horizontal="center" vertical="center" shrinkToFit="1"/>
    </xf>
    <xf numFmtId="0" fontId="12" fillId="0" borderId="104"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99" xfId="0" applyFont="1" applyBorder="1" applyAlignment="1">
      <alignment horizontal="center" vertical="center" shrinkToFit="1"/>
    </xf>
    <xf numFmtId="0" fontId="12" fillId="0" borderId="139" xfId="0" applyFont="1" applyBorder="1" applyAlignment="1">
      <alignment horizontal="center" vertical="center"/>
    </xf>
    <xf numFmtId="0" fontId="12" fillId="0" borderId="44" xfId="0" applyFont="1" applyBorder="1" applyAlignment="1">
      <alignment horizontal="center" vertical="center"/>
    </xf>
    <xf numFmtId="0" fontId="12" fillId="0" borderId="122"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104" xfId="0" applyFont="1" applyBorder="1" applyAlignment="1">
      <alignment horizontal="center" vertical="center"/>
    </xf>
    <xf numFmtId="0" fontId="12" fillId="0" borderId="53" xfId="0" applyFont="1" applyBorder="1" applyAlignment="1">
      <alignment horizontal="center" vertical="center"/>
    </xf>
    <xf numFmtId="0" fontId="12" fillId="0" borderId="0" xfId="0" applyFont="1" applyAlignment="1">
      <alignment horizontal="justify" indent="1"/>
    </xf>
    <xf numFmtId="0" fontId="12" fillId="0" borderId="0" xfId="0" applyFont="1" applyAlignment="1">
      <alignment horizontal="left"/>
    </xf>
    <xf numFmtId="0" fontId="12" fillId="0" borderId="0" xfId="0" applyFont="1" applyAlignment="1">
      <alignment horizontal="left" vertical="center"/>
    </xf>
    <xf numFmtId="180" fontId="12" fillId="0" borderId="26" xfId="0" applyNumberFormat="1" applyFont="1" applyBorder="1" applyAlignment="1">
      <alignment horizontal="right" vertical="center"/>
    </xf>
    <xf numFmtId="180" fontId="12" fillId="0" borderId="27" xfId="0" applyNumberFormat="1" applyFont="1" applyBorder="1" applyAlignment="1">
      <alignment horizontal="right" vertical="center"/>
    </xf>
    <xf numFmtId="0" fontId="12" fillId="0" borderId="125" xfId="0" applyFont="1" applyBorder="1" applyAlignment="1">
      <alignment horizontal="center" vertical="top"/>
    </xf>
    <xf numFmtId="0" fontId="12" fillId="0" borderId="120" xfId="0" applyFont="1" applyBorder="1" applyAlignment="1">
      <alignment horizontal="left" vertical="top"/>
    </xf>
    <xf numFmtId="0" fontId="12" fillId="0" borderId="39" xfId="0" applyFont="1" applyBorder="1" applyAlignment="1">
      <alignment horizontal="center"/>
    </xf>
    <xf numFmtId="0" fontId="12" fillId="0" borderId="3" xfId="0" applyFont="1" applyBorder="1" applyAlignment="1">
      <alignment horizontal="left"/>
    </xf>
    <xf numFmtId="0" fontId="12" fillId="0" borderId="26" xfId="0" applyFont="1" applyBorder="1" applyAlignment="1">
      <alignment horizontal="left" vertical="center"/>
    </xf>
    <xf numFmtId="180" fontId="12" fillId="0" borderId="64" xfId="0" applyNumberFormat="1" applyFont="1" applyBorder="1" applyAlignment="1">
      <alignment horizontal="right" vertical="center"/>
    </xf>
    <xf numFmtId="180" fontId="12" fillId="0" borderId="52" xfId="0" applyNumberFormat="1" applyFont="1" applyBorder="1" applyAlignment="1">
      <alignment horizontal="right" vertical="center"/>
    </xf>
    <xf numFmtId="180" fontId="12" fillId="0" borderId="102" xfId="0" applyNumberFormat="1" applyFont="1" applyBorder="1" applyAlignment="1">
      <alignment horizontal="right" vertical="center"/>
    </xf>
    <xf numFmtId="180" fontId="12" fillId="0" borderId="126" xfId="0" applyNumberFormat="1" applyFont="1" applyBorder="1" applyAlignment="1">
      <alignment horizontal="right" vertical="center"/>
    </xf>
    <xf numFmtId="180" fontId="12" fillId="0" borderId="137" xfId="0" applyNumberFormat="1" applyFont="1" applyBorder="1" applyAlignment="1">
      <alignment horizontal="right" vertical="center"/>
    </xf>
    <xf numFmtId="180" fontId="12" fillId="0" borderId="127" xfId="0" applyNumberFormat="1" applyFont="1" applyBorder="1" applyAlignment="1">
      <alignment horizontal="right" vertical="center"/>
    </xf>
    <xf numFmtId="0" fontId="12" fillId="0" borderId="150" xfId="0" applyFont="1" applyBorder="1" applyAlignment="1">
      <alignment horizontal="center"/>
    </xf>
    <xf numFmtId="0" fontId="12" fillId="0" borderId="134" xfId="0" applyFont="1" applyBorder="1" applyAlignment="1">
      <alignment horizontal="center"/>
    </xf>
    <xf numFmtId="0" fontId="12" fillId="0" borderId="37" xfId="0" applyFont="1" applyBorder="1" applyAlignment="1">
      <alignment horizontal="center" vertical="top"/>
    </xf>
    <xf numFmtId="0" fontId="12" fillId="0" borderId="1" xfId="0" applyFont="1" applyBorder="1" applyAlignment="1">
      <alignment horizontal="center" vertical="top"/>
    </xf>
    <xf numFmtId="0" fontId="12" fillId="0" borderId="144" xfId="0" applyFont="1" applyBorder="1" applyAlignment="1">
      <alignment horizontal="center" vertical="center"/>
    </xf>
    <xf numFmtId="0" fontId="12" fillId="0" borderId="130" xfId="0" applyFont="1" applyBorder="1" applyAlignment="1">
      <alignment horizontal="center" vertical="center"/>
    </xf>
    <xf numFmtId="0" fontId="12" fillId="0" borderId="131" xfId="0" applyFont="1" applyBorder="1" applyAlignment="1">
      <alignment horizontal="center" vertical="center"/>
    </xf>
    <xf numFmtId="185" fontId="12" fillId="0" borderId="29" xfId="3" applyNumberFormat="1" applyFont="1" applyFill="1" applyBorder="1" applyAlignment="1" applyProtection="1">
      <alignment horizontal="right" vertical="center" indent="1"/>
    </xf>
    <xf numFmtId="185" fontId="12" fillId="0" borderId="29" xfId="3" applyNumberFormat="1" applyFont="1" applyFill="1" applyBorder="1" applyProtection="1">
      <alignment vertical="center"/>
    </xf>
    <xf numFmtId="185" fontId="12" fillId="0" borderId="30" xfId="3" applyNumberFormat="1" applyFont="1" applyFill="1" applyBorder="1" applyProtection="1">
      <alignment vertical="center"/>
    </xf>
    <xf numFmtId="185" fontId="12" fillId="0" borderId="23" xfId="3" applyNumberFormat="1" applyFont="1" applyFill="1" applyBorder="1" applyAlignment="1" applyProtection="1">
      <alignment horizontal="right" vertical="center"/>
    </xf>
    <xf numFmtId="0" fontId="12" fillId="0" borderId="22" xfId="0" applyFont="1" applyBorder="1" applyAlignment="1">
      <alignment horizontal="center" vertical="center" wrapText="1"/>
    </xf>
    <xf numFmtId="185" fontId="12" fillId="0" borderId="23" xfId="3" applyNumberFormat="1" applyFont="1" applyFill="1" applyBorder="1" applyAlignment="1" applyProtection="1">
      <alignment horizontal="right" vertical="center" indent="1"/>
    </xf>
    <xf numFmtId="185" fontId="12" fillId="0" borderId="23" xfId="3" applyNumberFormat="1" applyFont="1" applyFill="1" applyBorder="1" applyProtection="1">
      <alignment vertical="center"/>
    </xf>
    <xf numFmtId="185" fontId="12" fillId="0" borderId="24" xfId="3" applyNumberFormat="1" applyFont="1" applyFill="1" applyBorder="1" applyProtection="1">
      <alignment vertical="center"/>
    </xf>
    <xf numFmtId="185" fontId="12" fillId="0" borderId="3" xfId="3" applyNumberFormat="1" applyFont="1" applyFill="1" applyBorder="1" applyAlignment="1" applyProtection="1">
      <alignment horizontal="right" vertical="center"/>
    </xf>
    <xf numFmtId="185" fontId="12" fillId="0" borderId="24" xfId="3" applyNumberFormat="1" applyFont="1" applyFill="1" applyBorder="1" applyAlignment="1" applyProtection="1">
      <alignment horizontal="right" vertical="center"/>
    </xf>
    <xf numFmtId="185" fontId="12" fillId="0" borderId="129" xfId="3" applyNumberFormat="1" applyFont="1" applyFill="1" applyBorder="1" applyAlignment="1" applyProtection="1">
      <alignment horizontal="right" vertical="center"/>
    </xf>
    <xf numFmtId="185" fontId="12" fillId="0" borderId="180" xfId="0" applyNumberFormat="1" applyFont="1" applyBorder="1" applyAlignment="1">
      <alignment horizontal="right" vertical="center"/>
    </xf>
    <xf numFmtId="185" fontId="12" fillId="0" borderId="48" xfId="0" applyNumberFormat="1" applyFont="1" applyBorder="1" applyAlignment="1">
      <alignment horizontal="right" vertical="center"/>
    </xf>
    <xf numFmtId="185" fontId="12" fillId="0" borderId="111" xfId="0" applyNumberFormat="1" applyFont="1" applyBorder="1" applyAlignment="1">
      <alignment horizontal="right" vertical="center"/>
    </xf>
    <xf numFmtId="0" fontId="12" fillId="0" borderId="137" xfId="0" applyFont="1" applyBorder="1" applyAlignment="1">
      <alignment horizontal="center" vertical="center"/>
    </xf>
    <xf numFmtId="0" fontId="12" fillId="0" borderId="180" xfId="0" applyFont="1" applyBorder="1" applyAlignment="1">
      <alignment horizontal="center" vertical="center"/>
    </xf>
    <xf numFmtId="0" fontId="12" fillId="0" borderId="129" xfId="0" applyFont="1" applyBorder="1" applyAlignment="1">
      <alignment horizontal="center" vertical="center"/>
    </xf>
    <xf numFmtId="0" fontId="12" fillId="0" borderId="190" xfId="0" applyFont="1" applyBorder="1" applyAlignment="1">
      <alignment horizontal="center" vertical="center" wrapText="1"/>
    </xf>
    <xf numFmtId="0" fontId="12" fillId="0" borderId="191" xfId="0" applyFont="1" applyBorder="1" applyAlignment="1">
      <alignment horizontal="center" vertical="center" wrapText="1"/>
    </xf>
    <xf numFmtId="0" fontId="12" fillId="0" borderId="192" xfId="0" applyFont="1" applyBorder="1" applyAlignment="1">
      <alignment horizontal="center" vertical="center" wrapText="1"/>
    </xf>
    <xf numFmtId="0" fontId="12" fillId="0" borderId="112" xfId="0" applyFont="1" applyBorder="1" applyAlignment="1">
      <alignment horizontal="center" vertical="center" wrapText="1"/>
    </xf>
    <xf numFmtId="0" fontId="12" fillId="0" borderId="191" xfId="0" applyFont="1" applyBorder="1" applyAlignment="1">
      <alignment vertical="center" wrapText="1"/>
    </xf>
    <xf numFmtId="0" fontId="12" fillId="0" borderId="117" xfId="0" applyFont="1" applyBorder="1" applyAlignment="1">
      <alignment vertical="center" wrapText="1"/>
    </xf>
    <xf numFmtId="0" fontId="12" fillId="0" borderId="112" xfId="0" applyFont="1" applyBorder="1" applyAlignment="1">
      <alignment vertical="center" wrapText="1"/>
    </xf>
    <xf numFmtId="0" fontId="12" fillId="0" borderId="108" xfId="0" applyFont="1" applyBorder="1" applyAlignment="1">
      <alignment vertical="center" wrapText="1"/>
    </xf>
    <xf numFmtId="0" fontId="12" fillId="0" borderId="105" xfId="0" applyFont="1" applyBorder="1" applyAlignment="1">
      <alignment horizontal="center" vertical="center"/>
    </xf>
    <xf numFmtId="0" fontId="12" fillId="0" borderId="189" xfId="0" applyFont="1" applyBorder="1" applyAlignment="1">
      <alignment horizontal="center" vertical="center"/>
    </xf>
    <xf numFmtId="0" fontId="12" fillId="0" borderId="90" xfId="0" applyFont="1" applyBorder="1" applyAlignment="1">
      <alignment horizontal="center" vertical="center"/>
    </xf>
    <xf numFmtId="0" fontId="12" fillId="0" borderId="188" xfId="0" applyFont="1" applyBorder="1" applyAlignment="1">
      <alignment horizontal="center" vertical="center"/>
    </xf>
    <xf numFmtId="0" fontId="12" fillId="0" borderId="0" xfId="0" applyFont="1" applyAlignment="1">
      <alignment vertical="center" wrapText="1"/>
    </xf>
    <xf numFmtId="0" fontId="12" fillId="0" borderId="193" xfId="0" applyFont="1" applyBorder="1" applyAlignment="1">
      <alignment horizontal="center" vertical="center" wrapText="1"/>
    </xf>
    <xf numFmtId="0" fontId="12" fillId="0" borderId="194"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195" xfId="0" applyFont="1" applyBorder="1" applyAlignment="1">
      <alignment horizontal="center" vertical="center" wrapText="1"/>
    </xf>
    <xf numFmtId="185" fontId="12" fillId="0" borderId="184" xfId="3" applyNumberFormat="1" applyFont="1" applyFill="1" applyBorder="1" applyAlignment="1" applyProtection="1">
      <alignment horizontal="right" vertical="center"/>
    </xf>
    <xf numFmtId="185" fontId="12" fillId="0" borderId="185" xfId="3" applyNumberFormat="1" applyFont="1" applyFill="1" applyBorder="1" applyAlignment="1" applyProtection="1">
      <alignment horizontal="right" vertical="center"/>
    </xf>
    <xf numFmtId="0" fontId="19" fillId="0" borderId="0" xfId="0" applyFont="1" applyAlignment="1">
      <alignment vertical="center"/>
    </xf>
    <xf numFmtId="0" fontId="12" fillId="0" borderId="8" xfId="0" applyFont="1" applyBorder="1" applyAlignment="1">
      <alignment horizontal="center"/>
    </xf>
    <xf numFmtId="0" fontId="12" fillId="0" borderId="18" xfId="0" applyFont="1" applyBorder="1" applyAlignment="1">
      <alignment horizontal="center"/>
    </xf>
    <xf numFmtId="0" fontId="12" fillId="0" borderId="96" xfId="0" applyFont="1" applyBorder="1" applyAlignment="1">
      <alignment horizontal="center"/>
    </xf>
    <xf numFmtId="0" fontId="12" fillId="0" borderId="186" xfId="0" applyFont="1" applyBorder="1" applyAlignment="1">
      <alignment horizontal="center"/>
    </xf>
    <xf numFmtId="0" fontId="12" fillId="0" borderId="67" xfId="0" applyFont="1" applyBorder="1" applyAlignment="1">
      <alignment horizontal="center" vertical="center"/>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40" xfId="0" applyFont="1" applyBorder="1" applyAlignment="1">
      <alignment horizontal="center" vertical="center" wrapText="1"/>
    </xf>
    <xf numFmtId="0" fontId="12" fillId="0" borderId="106" xfId="0" applyFont="1" applyBorder="1" applyAlignment="1">
      <alignment horizontal="center" vertical="top"/>
    </xf>
    <xf numFmtId="0" fontId="12" fillId="0" borderId="54" xfId="0" applyFont="1" applyBorder="1" applyAlignment="1">
      <alignment horizontal="center" vertical="top"/>
    </xf>
    <xf numFmtId="0" fontId="12" fillId="0" borderId="99" xfId="0" applyFont="1" applyBorder="1" applyAlignment="1">
      <alignment horizontal="center" vertical="top"/>
    </xf>
    <xf numFmtId="0" fontId="12" fillId="0" borderId="143" xfId="0" applyFont="1" applyBorder="1" applyAlignment="1">
      <alignment horizontal="center" vertical="center"/>
    </xf>
    <xf numFmtId="0" fontId="12" fillId="0" borderId="127" xfId="0" applyFont="1" applyBorder="1" applyAlignment="1">
      <alignment horizontal="center" vertical="center"/>
    </xf>
    <xf numFmtId="185" fontId="12" fillId="0" borderId="120" xfId="3" applyNumberFormat="1" applyFont="1" applyFill="1" applyBorder="1" applyAlignment="1" applyProtection="1">
      <alignment horizontal="right" vertical="center" indent="1"/>
    </xf>
    <xf numFmtId="185" fontId="12" fillId="0" borderId="120" xfId="3" applyNumberFormat="1" applyFont="1" applyFill="1" applyBorder="1" applyProtection="1">
      <alignment vertical="center"/>
    </xf>
    <xf numFmtId="185" fontId="12" fillId="0" borderId="163" xfId="3" applyNumberFormat="1" applyFont="1" applyFill="1" applyBorder="1" applyProtection="1">
      <alignment vertical="center"/>
    </xf>
    <xf numFmtId="185" fontId="12" fillId="0" borderId="183" xfId="3" applyNumberFormat="1" applyFont="1" applyFill="1" applyBorder="1" applyAlignment="1" applyProtection="1">
      <alignment horizontal="right" vertical="center"/>
    </xf>
    <xf numFmtId="0" fontId="12" fillId="0" borderId="95" xfId="0" applyFont="1" applyBorder="1" applyAlignment="1">
      <alignment horizontal="center" vertical="center"/>
    </xf>
    <xf numFmtId="0" fontId="12" fillId="0" borderId="18" xfId="0" applyFont="1" applyBorder="1" applyAlignment="1">
      <alignment horizontal="center" vertical="center"/>
    </xf>
    <xf numFmtId="0" fontId="12" fillId="0" borderId="96" xfId="0" applyFont="1" applyBorder="1" applyAlignment="1">
      <alignment horizontal="center" vertical="center"/>
    </xf>
    <xf numFmtId="0" fontId="12" fillId="0" borderId="68" xfId="0" applyFont="1" applyBorder="1" applyAlignment="1">
      <alignment horizontal="center" vertical="center"/>
    </xf>
    <xf numFmtId="0" fontId="12" fillId="0" borderId="178" xfId="0" applyFont="1" applyBorder="1" applyAlignment="1">
      <alignment horizontal="center" vertical="center"/>
    </xf>
    <xf numFmtId="0" fontId="12" fillId="0" borderId="179" xfId="0" applyFont="1" applyBorder="1" applyAlignment="1">
      <alignment horizontal="center" vertical="center"/>
    </xf>
    <xf numFmtId="185" fontId="12" fillId="0" borderId="101" xfId="0" applyNumberFormat="1" applyFont="1" applyBorder="1" applyAlignment="1">
      <alignment horizontal="right" vertical="center"/>
    </xf>
    <xf numFmtId="185" fontId="12" fillId="0" borderId="52" xfId="0" applyNumberFormat="1" applyFont="1" applyBorder="1" applyAlignment="1">
      <alignment horizontal="right" vertical="center"/>
    </xf>
    <xf numFmtId="185" fontId="12" fillId="0" borderId="102" xfId="0" applyNumberFormat="1" applyFont="1" applyBorder="1" applyAlignment="1">
      <alignment horizontal="right" vertical="center"/>
    </xf>
    <xf numFmtId="185" fontId="12" fillId="0" borderId="5" xfId="0" applyNumberFormat="1" applyFont="1" applyBorder="1" applyAlignment="1">
      <alignment horizontal="right" vertical="center"/>
    </xf>
    <xf numFmtId="185" fontId="12" fillId="0" borderId="74" xfId="0" applyNumberFormat="1" applyFont="1" applyBorder="1" applyAlignment="1">
      <alignment horizontal="right" vertical="center"/>
    </xf>
    <xf numFmtId="185" fontId="12" fillId="0" borderId="181" xfId="0" applyNumberFormat="1" applyFont="1" applyBorder="1" applyAlignment="1">
      <alignment horizontal="right" vertical="center"/>
    </xf>
    <xf numFmtId="0" fontId="12" fillId="0" borderId="177" xfId="0" applyFont="1" applyBorder="1" applyAlignment="1">
      <alignment horizontal="center" vertical="center"/>
    </xf>
    <xf numFmtId="185" fontId="12" fillId="0" borderId="62" xfId="0" applyNumberFormat="1" applyFont="1" applyBorder="1" applyAlignment="1">
      <alignment horizontal="right" vertical="center"/>
    </xf>
    <xf numFmtId="185" fontId="12" fillId="0" borderId="64" xfId="0" applyNumberFormat="1" applyFont="1" applyBorder="1" applyAlignment="1">
      <alignment horizontal="right" vertical="center"/>
    </xf>
    <xf numFmtId="185" fontId="12" fillId="0" borderId="182" xfId="0" applyNumberFormat="1" applyFont="1" applyBorder="1" applyAlignment="1">
      <alignment horizontal="right" vertical="center"/>
    </xf>
    <xf numFmtId="185" fontId="12" fillId="0" borderId="138" xfId="3" applyNumberFormat="1" applyFont="1" applyFill="1" applyBorder="1" applyProtection="1">
      <alignment vertical="center"/>
    </xf>
    <xf numFmtId="185" fontId="12" fillId="0" borderId="130" xfId="3" applyNumberFormat="1" applyFont="1" applyFill="1" applyBorder="1" applyProtection="1">
      <alignment vertical="center"/>
    </xf>
    <xf numFmtId="185" fontId="12" fillId="0" borderId="131" xfId="3" applyNumberFormat="1" applyFont="1" applyFill="1" applyBorder="1" applyProtection="1">
      <alignment vertical="center"/>
    </xf>
    <xf numFmtId="185" fontId="12" fillId="0" borderId="174" xfId="3" applyNumberFormat="1" applyFont="1" applyFill="1" applyBorder="1" applyProtection="1">
      <alignment vertical="center"/>
    </xf>
    <xf numFmtId="185" fontId="12" fillId="0" borderId="175" xfId="3" applyNumberFormat="1" applyFont="1" applyFill="1" applyBorder="1" applyProtection="1">
      <alignment vertical="center"/>
    </xf>
    <xf numFmtId="185" fontId="12" fillId="0" borderId="176" xfId="3" applyNumberFormat="1" applyFont="1" applyFill="1" applyBorder="1" applyProtection="1">
      <alignment vertical="center"/>
    </xf>
    <xf numFmtId="0" fontId="16" fillId="0" borderId="0" xfId="0" applyFont="1" applyAlignment="1">
      <alignment vertical="center" wrapText="1"/>
    </xf>
    <xf numFmtId="0" fontId="12" fillId="0" borderId="17" xfId="0" applyFont="1" applyBorder="1" applyAlignment="1">
      <alignment vertical="center" wrapText="1"/>
    </xf>
    <xf numFmtId="0" fontId="12" fillId="0" borderId="187" xfId="0" applyFont="1" applyBorder="1" applyAlignment="1">
      <alignment horizontal="center" vertical="center"/>
    </xf>
    <xf numFmtId="0" fontId="12" fillId="0" borderId="9" xfId="0" applyFont="1" applyBorder="1" applyAlignment="1">
      <alignment horizontal="center" vertical="center"/>
    </xf>
    <xf numFmtId="0" fontId="12" fillId="0" borderId="91" xfId="0" applyFont="1" applyBorder="1" applyAlignment="1">
      <alignment horizontal="center" vertical="center"/>
    </xf>
    <xf numFmtId="0" fontId="12" fillId="0" borderId="92" xfId="0" applyFont="1" applyBorder="1" applyAlignment="1">
      <alignment horizontal="center" vertical="center"/>
    </xf>
    <xf numFmtId="185" fontId="12" fillId="0" borderId="40" xfId="3" applyNumberFormat="1" applyFont="1" applyFill="1" applyBorder="1" applyAlignment="1" applyProtection="1">
      <alignment horizontal="right" vertical="center"/>
    </xf>
    <xf numFmtId="185" fontId="12" fillId="0" borderId="157" xfId="3" applyNumberFormat="1" applyFont="1" applyFill="1" applyBorder="1" applyAlignment="1" applyProtection="1">
      <alignment horizontal="right" vertical="center"/>
    </xf>
    <xf numFmtId="0" fontId="12" fillId="0" borderId="196" xfId="0" applyFont="1" applyBorder="1" applyAlignment="1">
      <alignment horizontal="center" vertical="center" wrapText="1"/>
    </xf>
    <xf numFmtId="0" fontId="12" fillId="0" borderId="197" xfId="0" applyFont="1" applyBorder="1" applyAlignment="1">
      <alignment horizontal="center" vertical="center" wrapText="1"/>
    </xf>
    <xf numFmtId="0" fontId="12" fillId="0" borderId="198" xfId="0" applyFont="1" applyBorder="1" applyAlignment="1">
      <alignment horizontal="center"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12" fillId="0" borderId="196" xfId="0" applyFont="1" applyBorder="1" applyAlignment="1">
      <alignment horizontal="center" vertical="center"/>
    </xf>
    <xf numFmtId="0" fontId="12" fillId="0" borderId="197" xfId="0" applyFont="1" applyBorder="1" applyAlignment="1">
      <alignment horizontal="center" vertical="center"/>
    </xf>
    <xf numFmtId="0" fontId="12" fillId="0" borderId="198" xfId="0" applyFont="1" applyBorder="1" applyAlignment="1">
      <alignment horizontal="center" vertical="center"/>
    </xf>
    <xf numFmtId="0" fontId="22" fillId="0" borderId="14" xfId="0" applyFont="1" applyBorder="1" applyAlignment="1">
      <alignment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99" xfId="0" applyFont="1" applyBorder="1" applyAlignment="1">
      <alignment horizontal="center" vertical="center"/>
    </xf>
    <xf numFmtId="0" fontId="12" fillId="0" borderId="0" xfId="0" applyFont="1" applyAlignment="1">
      <alignment vertical="top" wrapText="1"/>
    </xf>
    <xf numFmtId="0" fontId="12" fillId="0" borderId="90" xfId="0" applyFont="1" applyBorder="1" applyAlignment="1">
      <alignment vertical="top" wrapText="1"/>
    </xf>
    <xf numFmtId="0" fontId="12" fillId="0" borderId="90" xfId="0" applyFont="1" applyBorder="1" applyAlignment="1">
      <alignment vertical="center" wrapText="1"/>
    </xf>
    <xf numFmtId="0" fontId="12" fillId="0" borderId="92" xfId="0" applyFont="1" applyBorder="1" applyAlignment="1">
      <alignment vertical="center" wrapText="1"/>
    </xf>
    <xf numFmtId="0" fontId="22" fillId="0" borderId="105" xfId="0" applyFont="1" applyBorder="1" applyAlignment="1">
      <alignment horizontal="center" vertical="center" wrapText="1"/>
    </xf>
    <xf numFmtId="0" fontId="22" fillId="0" borderId="189" xfId="0" applyFont="1" applyBorder="1" applyAlignment="1">
      <alignment horizontal="center" vertical="center" wrapText="1"/>
    </xf>
    <xf numFmtId="0" fontId="12" fillId="0" borderId="52" xfId="0" applyFont="1" applyBorder="1" applyAlignment="1">
      <alignment horizontal="center" wrapText="1"/>
    </xf>
    <xf numFmtId="0" fontId="12" fillId="0" borderId="0" xfId="0" applyFont="1" applyAlignment="1">
      <alignment horizontal="center" wrapText="1"/>
    </xf>
    <xf numFmtId="0" fontId="12" fillId="0" borderId="0" xfId="0" applyFont="1" applyAlignment="1">
      <alignment horizontal="center" vertical="top" wrapText="1"/>
    </xf>
    <xf numFmtId="0" fontId="12" fillId="0" borderId="90" xfId="0" applyFont="1" applyBorder="1" applyAlignment="1">
      <alignment horizontal="center" vertical="top" wrapText="1"/>
    </xf>
    <xf numFmtId="0" fontId="12" fillId="0" borderId="52" xfId="0" applyFont="1" applyBorder="1" applyAlignment="1">
      <alignment wrapText="1"/>
    </xf>
    <xf numFmtId="0" fontId="12" fillId="0" borderId="0" xfId="0" applyFont="1" applyAlignment="1">
      <alignment wrapText="1"/>
    </xf>
    <xf numFmtId="0" fontId="12" fillId="0" borderId="71" xfId="0" applyFont="1" applyBorder="1" applyAlignment="1">
      <alignment horizontal="right" vertical="center" indent="1"/>
    </xf>
    <xf numFmtId="0" fontId="12" fillId="0" borderId="123" xfId="0" applyFont="1" applyBorder="1" applyAlignment="1">
      <alignment horizontal="right" vertical="center" indent="1"/>
    </xf>
    <xf numFmtId="0" fontId="12" fillId="0" borderId="39" xfId="0" applyFont="1" applyBorder="1" applyAlignment="1">
      <alignment horizontal="center" vertical="center" wrapText="1"/>
    </xf>
    <xf numFmtId="0" fontId="12" fillId="0" borderId="15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62" xfId="0" applyFont="1" applyBorder="1" applyAlignment="1">
      <alignment horizontal="right" vertical="center" indent="1"/>
    </xf>
    <xf numFmtId="0" fontId="12" fillId="0" borderId="113" xfId="0" applyFont="1" applyBorder="1" applyAlignment="1">
      <alignment horizontal="right" vertical="center" indent="1"/>
    </xf>
    <xf numFmtId="0" fontId="12" fillId="0" borderId="164" xfId="0" applyFont="1" applyBorder="1" applyAlignment="1">
      <alignment horizontal="center" vertical="center"/>
    </xf>
    <xf numFmtId="0" fontId="12" fillId="0" borderId="165" xfId="0" applyFont="1" applyBorder="1" applyAlignment="1">
      <alignment horizontal="center" vertical="center"/>
    </xf>
    <xf numFmtId="0" fontId="12" fillId="0" borderId="167" xfId="0" applyFont="1" applyBorder="1" applyAlignment="1">
      <alignment horizontal="center" vertical="center"/>
    </xf>
    <xf numFmtId="0" fontId="12" fillId="0" borderId="166" xfId="0" applyFont="1" applyBorder="1" applyAlignment="1">
      <alignment horizontal="center" vertical="center"/>
    </xf>
    <xf numFmtId="0" fontId="12" fillId="0" borderId="62" xfId="0" applyFont="1" applyBorder="1" applyAlignment="1">
      <alignment horizontal="right" vertical="center" indent="2"/>
    </xf>
    <xf numFmtId="0" fontId="12" fillId="0" borderId="111" xfId="0" applyFont="1" applyBorder="1" applyAlignment="1">
      <alignment horizontal="right" vertical="center" indent="2"/>
    </xf>
    <xf numFmtId="0" fontId="12" fillId="0" borderId="171" xfId="0" applyFont="1" applyBorder="1" applyAlignment="1">
      <alignment horizontal="center" vertical="center"/>
    </xf>
    <xf numFmtId="0" fontId="12" fillId="0" borderId="170" xfId="0" applyFont="1" applyBorder="1" applyAlignment="1">
      <alignment horizontal="center" vertical="center"/>
    </xf>
    <xf numFmtId="0" fontId="12" fillId="0" borderId="168" xfId="0" applyFont="1" applyBorder="1" applyAlignment="1">
      <alignment horizontal="right" vertical="center" indent="2"/>
    </xf>
    <xf numFmtId="0" fontId="12" fillId="0" borderId="170" xfId="0" applyFont="1" applyBorder="1" applyAlignment="1">
      <alignment horizontal="right" vertical="center" indent="2"/>
    </xf>
    <xf numFmtId="0" fontId="12" fillId="0" borderId="168" xfId="0" applyFont="1" applyBorder="1" applyAlignment="1">
      <alignment horizontal="right" vertical="center" indent="1"/>
    </xf>
    <xf numFmtId="0" fontId="12" fillId="0" borderId="169" xfId="0" applyFont="1" applyBorder="1" applyAlignment="1">
      <alignment horizontal="right" vertical="center" indent="1"/>
    </xf>
    <xf numFmtId="0" fontId="19" fillId="0" borderId="137" xfId="0" applyFont="1" applyBorder="1" applyAlignment="1">
      <alignment horizontal="left" vertical="center"/>
    </xf>
    <xf numFmtId="0" fontId="19" fillId="0" borderId="137" xfId="0" applyFont="1" applyBorder="1" applyAlignment="1">
      <alignment horizontal="right" vertical="center"/>
    </xf>
    <xf numFmtId="0" fontId="16" fillId="0" borderId="64" xfId="0" applyFont="1" applyBorder="1" applyAlignment="1">
      <alignment horizontal="center" wrapText="1" shrinkToFit="1"/>
    </xf>
    <xf numFmtId="0" fontId="16" fillId="0" borderId="102" xfId="0" applyFont="1" applyBorder="1" applyAlignment="1">
      <alignment horizontal="center" wrapText="1" shrinkToFit="1"/>
    </xf>
    <xf numFmtId="0" fontId="16" fillId="0" borderId="20" xfId="0" applyFont="1" applyBorder="1" applyAlignment="1">
      <alignment horizontal="center" vertical="center" wrapText="1" shrinkToFi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2" fillId="0" borderId="102" xfId="0" applyFont="1" applyBorder="1" applyAlignment="1">
      <alignment horizontal="center" wrapText="1" shrinkToFit="1"/>
    </xf>
    <xf numFmtId="0" fontId="43" fillId="0" borderId="60" xfId="0" applyFont="1" applyBorder="1" applyAlignment="1">
      <alignment horizontal="center" vertical="top" wrapText="1" shrinkToFit="1"/>
    </xf>
    <xf numFmtId="0" fontId="43" fillId="0" borderId="99" xfId="0" applyFont="1" applyBorder="1" applyAlignment="1">
      <alignment horizontal="center" vertical="top" wrapText="1" shrinkToFit="1"/>
    </xf>
    <xf numFmtId="0" fontId="12" fillId="0" borderId="1" xfId="0" applyFont="1" applyBorder="1" applyAlignment="1">
      <alignment horizontal="center" vertical="center"/>
    </xf>
    <xf numFmtId="186" fontId="12" fillId="0" borderId="1" xfId="0" applyNumberFormat="1" applyFont="1" applyBorder="1" applyAlignment="1">
      <alignment horizontal="center" vertical="center"/>
    </xf>
    <xf numFmtId="186" fontId="12" fillId="0" borderId="23" xfId="0" applyNumberFormat="1" applyFont="1" applyBorder="1" applyAlignment="1">
      <alignment horizontal="center" vertical="center"/>
    </xf>
    <xf numFmtId="0" fontId="58" fillId="0" borderId="0" xfId="0" applyFont="1" applyAlignment="1">
      <alignment horizontal="center" vertical="center"/>
    </xf>
    <xf numFmtId="0" fontId="19" fillId="0" borderId="0" xfId="0" applyFont="1" applyAlignment="1">
      <alignment horizontal="center" vertical="center"/>
    </xf>
    <xf numFmtId="0" fontId="12" fillId="0" borderId="35" xfId="0" applyFont="1" applyBorder="1" applyAlignment="1">
      <alignment horizontal="center" vertical="center" wrapText="1"/>
    </xf>
    <xf numFmtId="0" fontId="12" fillId="0" borderId="34" xfId="0" applyFont="1" applyBorder="1" applyAlignment="1">
      <alignment horizontal="center" vertical="center"/>
    </xf>
    <xf numFmtId="49" fontId="22" fillId="0" borderId="6" xfId="0" applyNumberFormat="1" applyFont="1" applyBorder="1" applyAlignment="1">
      <alignment horizontal="distributed" vertical="center"/>
    </xf>
    <xf numFmtId="49" fontId="22" fillId="0" borderId="5" xfId="0" applyNumberFormat="1" applyFont="1" applyBorder="1" applyAlignment="1">
      <alignment horizontal="distributed" vertical="center"/>
    </xf>
    <xf numFmtId="49" fontId="22" fillId="0" borderId="13"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10"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74"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11"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9" xfId="0" applyNumberFormat="1" applyFont="1" applyBorder="1" applyAlignment="1">
      <alignment horizontal="center" vertical="center"/>
    </xf>
    <xf numFmtId="188" fontId="22" fillId="0" borderId="7" xfId="0" applyNumberFormat="1" applyFont="1" applyBorder="1" applyAlignment="1">
      <alignment vertical="center"/>
    </xf>
  </cellXfs>
  <cellStyles count="7">
    <cellStyle name="桁区切り" xfId="5" builtinId="6"/>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 name="標準 5" xfId="6" xr:uid="{F27F52CA-98CC-46EA-9FB0-C367CA28647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95253</xdr:rowOff>
    </xdr:from>
    <xdr:to>
      <xdr:col>14</xdr:col>
      <xdr:colOff>515388</xdr:colOff>
      <xdr:row>38</xdr:row>
      <xdr:rowOff>24938</xdr:rowOff>
    </xdr:to>
    <xdr:pic>
      <xdr:nvPicPr>
        <xdr:cNvPr id="517" name="図 516">
          <a:extLst>
            <a:ext uri="{FF2B5EF4-FFF2-40B4-BE49-F238E27FC236}">
              <a16:creationId xmlns:a16="http://schemas.microsoft.com/office/drawing/2014/main" id="{429AB8A0-53B9-DAE8-F3AD-B8A067FC98F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49" t="7795" r="5515" b="7496"/>
        <a:stretch/>
      </xdr:blipFill>
      <xdr:spPr>
        <a:xfrm>
          <a:off x="1" y="95253"/>
          <a:ext cx="9360129" cy="6870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14</xdr:col>
      <xdr:colOff>190501</xdr:colOff>
      <xdr:row>38</xdr:row>
      <xdr:rowOff>91440</xdr:rowOff>
    </xdr:to>
    <xdr:pic>
      <xdr:nvPicPr>
        <xdr:cNvPr id="415" name="図 414">
          <a:extLst>
            <a:ext uri="{FF2B5EF4-FFF2-40B4-BE49-F238E27FC236}">
              <a16:creationId xmlns:a16="http://schemas.microsoft.com/office/drawing/2014/main" id="{4B26CB61-BE93-5A68-FFB1-F723BB3475E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74" t="5890" r="6618" b="9400"/>
        <a:stretch/>
      </xdr:blipFill>
      <xdr:spPr>
        <a:xfrm>
          <a:off x="1" y="1"/>
          <a:ext cx="9035242" cy="70408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45</xdr:col>
      <xdr:colOff>19050</xdr:colOff>
      <xdr:row>7</xdr:row>
      <xdr:rowOff>180975</xdr:rowOff>
    </xdr:from>
    <xdr:to>
      <xdr:col>48</xdr:col>
      <xdr:colOff>123825</xdr:colOff>
      <xdr:row>9</xdr:row>
      <xdr:rowOff>95250</xdr:rowOff>
    </xdr:to>
    <xdr:sp macro="" textlink="">
      <xdr:nvSpPr>
        <xdr:cNvPr id="2" name="AutoShape 1">
          <a:extLst>
            <a:ext uri="{FF2B5EF4-FFF2-40B4-BE49-F238E27FC236}">
              <a16:creationId xmlns:a16="http://schemas.microsoft.com/office/drawing/2014/main" id="{B5B31300-AEEB-44C2-B323-BA31A2E53BB8}"/>
            </a:ext>
          </a:extLst>
        </xdr:cNvPr>
        <xdr:cNvSpPr>
          <a:spLocks noChangeArrowheads="1"/>
        </xdr:cNvSpPr>
      </xdr:nvSpPr>
      <xdr:spPr bwMode="auto">
        <a:xfrm>
          <a:off x="5505450" y="2295525"/>
          <a:ext cx="476250" cy="561975"/>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16625</xdr:colOff>
      <xdr:row>7</xdr:row>
      <xdr:rowOff>182880</xdr:rowOff>
    </xdr:from>
    <xdr:to>
      <xdr:col>48</xdr:col>
      <xdr:colOff>124691</xdr:colOff>
      <xdr:row>9</xdr:row>
      <xdr:rowOff>91440</xdr:rowOff>
    </xdr:to>
    <xdr:sp macro="" textlink="">
      <xdr:nvSpPr>
        <xdr:cNvPr id="6" name="AutoShape 1">
          <a:extLst>
            <a:ext uri="{FF2B5EF4-FFF2-40B4-BE49-F238E27FC236}">
              <a16:creationId xmlns:a16="http://schemas.microsoft.com/office/drawing/2014/main" id="{A2481A0E-0155-4496-BA9E-DCD0F606C5D8}"/>
            </a:ext>
          </a:extLst>
        </xdr:cNvPr>
        <xdr:cNvSpPr>
          <a:spLocks noChangeArrowheads="1"/>
        </xdr:cNvSpPr>
      </xdr:nvSpPr>
      <xdr:spPr bwMode="auto">
        <a:xfrm>
          <a:off x="5303520" y="2294313"/>
          <a:ext cx="448887" cy="556952"/>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24938</xdr:colOff>
      <xdr:row>6</xdr:row>
      <xdr:rowOff>108065</xdr:rowOff>
    </xdr:from>
    <xdr:to>
      <xdr:col>106</xdr:col>
      <xdr:colOff>83127</xdr:colOff>
      <xdr:row>9</xdr:row>
      <xdr:rowOff>108065</xdr:rowOff>
    </xdr:to>
    <xdr:sp macro="" textlink="">
      <xdr:nvSpPr>
        <xdr:cNvPr id="7" name="AutoShape 2">
          <a:extLst>
            <a:ext uri="{FF2B5EF4-FFF2-40B4-BE49-F238E27FC236}">
              <a16:creationId xmlns:a16="http://schemas.microsoft.com/office/drawing/2014/main" id="{5385A281-DE22-4CDF-86F0-E729BB632E45}"/>
            </a:ext>
          </a:extLst>
        </xdr:cNvPr>
        <xdr:cNvSpPr>
          <a:spLocks/>
        </xdr:cNvSpPr>
      </xdr:nvSpPr>
      <xdr:spPr bwMode="auto">
        <a:xfrm>
          <a:off x="12976167" y="1895301"/>
          <a:ext cx="174567" cy="972589"/>
        </a:xfrm>
        <a:prstGeom prst="leftBrace">
          <a:avLst>
            <a:gd name="adj1" fmla="val 44318"/>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8313</xdr:colOff>
      <xdr:row>2</xdr:row>
      <xdr:rowOff>249382</xdr:rowOff>
    </xdr:to>
    <xdr:sp macro="" textlink="">
      <xdr:nvSpPr>
        <xdr:cNvPr id="2" name="Line 3">
          <a:extLst>
            <a:ext uri="{FF2B5EF4-FFF2-40B4-BE49-F238E27FC236}">
              <a16:creationId xmlns:a16="http://schemas.microsoft.com/office/drawing/2014/main" id="{43C09539-310A-4B7C-B0DC-742518093959}"/>
            </a:ext>
          </a:extLst>
        </xdr:cNvPr>
        <xdr:cNvSpPr>
          <a:spLocks noChangeShapeType="1"/>
        </xdr:cNvSpPr>
      </xdr:nvSpPr>
      <xdr:spPr bwMode="auto">
        <a:xfrm>
          <a:off x="0" y="515389"/>
          <a:ext cx="1305098" cy="24938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485775</xdr:colOff>
      <xdr:row>3</xdr:row>
      <xdr:rowOff>247650</xdr:rowOff>
    </xdr:to>
    <xdr:sp macro="" textlink="">
      <xdr:nvSpPr>
        <xdr:cNvPr id="3" name="Line 4">
          <a:extLst>
            <a:ext uri="{FF2B5EF4-FFF2-40B4-BE49-F238E27FC236}">
              <a16:creationId xmlns:a16="http://schemas.microsoft.com/office/drawing/2014/main" id="{7F63D01D-0140-4449-9DD4-53AA4C3CD95E}"/>
            </a:ext>
          </a:extLst>
        </xdr:cNvPr>
        <xdr:cNvSpPr>
          <a:spLocks noChangeShapeType="1"/>
        </xdr:cNvSpPr>
      </xdr:nvSpPr>
      <xdr:spPr bwMode="auto">
        <a:xfrm>
          <a:off x="0" y="533400"/>
          <a:ext cx="762000" cy="5619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9525</xdr:rowOff>
    </xdr:to>
    <xdr:sp macro="" textlink="">
      <xdr:nvSpPr>
        <xdr:cNvPr id="4" name="Line 5">
          <a:extLst>
            <a:ext uri="{FF2B5EF4-FFF2-40B4-BE49-F238E27FC236}">
              <a16:creationId xmlns:a16="http://schemas.microsoft.com/office/drawing/2014/main" id="{83823572-27AA-4B2B-988B-316BF244F52D}"/>
            </a:ext>
          </a:extLst>
        </xdr:cNvPr>
        <xdr:cNvSpPr>
          <a:spLocks noChangeShapeType="1"/>
        </xdr:cNvSpPr>
      </xdr:nvSpPr>
      <xdr:spPr bwMode="auto">
        <a:xfrm>
          <a:off x="0" y="533400"/>
          <a:ext cx="276225" cy="6381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1</xdr:col>
      <xdr:colOff>19050</xdr:colOff>
      <xdr:row>17</xdr:row>
      <xdr:rowOff>9525</xdr:rowOff>
    </xdr:to>
    <xdr:sp macro="" textlink="">
      <xdr:nvSpPr>
        <xdr:cNvPr id="5" name="Line 6">
          <a:extLst>
            <a:ext uri="{FF2B5EF4-FFF2-40B4-BE49-F238E27FC236}">
              <a16:creationId xmlns:a16="http://schemas.microsoft.com/office/drawing/2014/main" id="{E8174AFD-C9B6-4AA5-8899-1529AE8430B8}"/>
            </a:ext>
          </a:extLst>
        </xdr:cNvPr>
        <xdr:cNvSpPr>
          <a:spLocks noChangeShapeType="1"/>
        </xdr:cNvSpPr>
      </xdr:nvSpPr>
      <xdr:spPr bwMode="auto">
        <a:xfrm>
          <a:off x="9525" y="4238625"/>
          <a:ext cx="285750" cy="6381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3</xdr:row>
      <xdr:rowOff>247650</xdr:rowOff>
    </xdr:from>
    <xdr:to>
      <xdr:col>1</xdr:col>
      <xdr:colOff>876300</xdr:colOff>
      <xdr:row>3</xdr:row>
      <xdr:rowOff>314325</xdr:rowOff>
    </xdr:to>
    <xdr:sp macro="" textlink="">
      <xdr:nvSpPr>
        <xdr:cNvPr id="6" name="Line 7">
          <a:extLst>
            <a:ext uri="{FF2B5EF4-FFF2-40B4-BE49-F238E27FC236}">
              <a16:creationId xmlns:a16="http://schemas.microsoft.com/office/drawing/2014/main" id="{B0CD1489-4F0E-42F0-AAA8-277531F3D9FB}"/>
            </a:ext>
          </a:extLst>
        </xdr:cNvPr>
        <xdr:cNvSpPr>
          <a:spLocks noChangeShapeType="1"/>
        </xdr:cNvSpPr>
      </xdr:nvSpPr>
      <xdr:spPr bwMode="auto">
        <a:xfrm>
          <a:off x="771525" y="1095375"/>
          <a:ext cx="381000" cy="666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2</xdr:col>
      <xdr:colOff>0</xdr:colOff>
      <xdr:row>16</xdr:row>
      <xdr:rowOff>16625</xdr:rowOff>
    </xdr:to>
    <xdr:sp macro="" textlink="">
      <xdr:nvSpPr>
        <xdr:cNvPr id="7" name="Line 9">
          <a:extLst>
            <a:ext uri="{FF2B5EF4-FFF2-40B4-BE49-F238E27FC236}">
              <a16:creationId xmlns:a16="http://schemas.microsoft.com/office/drawing/2014/main" id="{4C5B43D6-4B77-42D8-AEA7-2352B0F45610}"/>
            </a:ext>
          </a:extLst>
        </xdr:cNvPr>
        <xdr:cNvSpPr>
          <a:spLocks noChangeShapeType="1"/>
        </xdr:cNvSpPr>
      </xdr:nvSpPr>
      <xdr:spPr bwMode="auto">
        <a:xfrm>
          <a:off x="0" y="3865418"/>
          <a:ext cx="1271847" cy="27432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495300</xdr:colOff>
      <xdr:row>16</xdr:row>
      <xdr:rowOff>238125</xdr:rowOff>
    </xdr:to>
    <xdr:sp macro="" textlink="">
      <xdr:nvSpPr>
        <xdr:cNvPr id="8" name="Line 10">
          <a:extLst>
            <a:ext uri="{FF2B5EF4-FFF2-40B4-BE49-F238E27FC236}">
              <a16:creationId xmlns:a16="http://schemas.microsoft.com/office/drawing/2014/main" id="{4101DF48-380E-463F-87E9-7B0AFB13D594}"/>
            </a:ext>
          </a:extLst>
        </xdr:cNvPr>
        <xdr:cNvSpPr>
          <a:spLocks noChangeShapeType="1"/>
        </xdr:cNvSpPr>
      </xdr:nvSpPr>
      <xdr:spPr bwMode="auto">
        <a:xfrm>
          <a:off x="0" y="3865418"/>
          <a:ext cx="769620" cy="49582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16</xdr:row>
      <xdr:rowOff>238125</xdr:rowOff>
    </xdr:from>
    <xdr:to>
      <xdr:col>1</xdr:col>
      <xdr:colOff>811010</xdr:colOff>
      <xdr:row>16</xdr:row>
      <xdr:rowOff>256136</xdr:rowOff>
    </xdr:to>
    <xdr:sp macro="" textlink="">
      <xdr:nvSpPr>
        <xdr:cNvPr id="9" name="Line 12">
          <a:extLst>
            <a:ext uri="{FF2B5EF4-FFF2-40B4-BE49-F238E27FC236}">
              <a16:creationId xmlns:a16="http://schemas.microsoft.com/office/drawing/2014/main" id="{22B7E1E3-6D44-4245-8ADD-2CDC278E3D4A}"/>
            </a:ext>
          </a:extLst>
        </xdr:cNvPr>
        <xdr:cNvSpPr>
          <a:spLocks noChangeShapeType="1"/>
        </xdr:cNvSpPr>
      </xdr:nvSpPr>
      <xdr:spPr bwMode="auto">
        <a:xfrm>
          <a:off x="779145" y="4361238"/>
          <a:ext cx="306185" cy="18011"/>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964277</xdr:colOff>
      <xdr:row>2</xdr:row>
      <xdr:rowOff>249382</xdr:rowOff>
    </xdr:to>
    <xdr:sp macro="" textlink="">
      <xdr:nvSpPr>
        <xdr:cNvPr id="10" name="Line 3">
          <a:extLst>
            <a:ext uri="{FF2B5EF4-FFF2-40B4-BE49-F238E27FC236}">
              <a16:creationId xmlns:a16="http://schemas.microsoft.com/office/drawing/2014/main" id="{DE21C187-7150-47CD-8DE7-09C210A33B3A}"/>
            </a:ext>
          </a:extLst>
        </xdr:cNvPr>
        <xdr:cNvSpPr>
          <a:spLocks noChangeShapeType="1"/>
        </xdr:cNvSpPr>
      </xdr:nvSpPr>
      <xdr:spPr bwMode="auto">
        <a:xfrm>
          <a:off x="0" y="515389"/>
          <a:ext cx="1288473" cy="24938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482138</xdr:colOff>
      <xdr:row>3</xdr:row>
      <xdr:rowOff>249382</xdr:rowOff>
    </xdr:to>
    <xdr:sp macro="" textlink="">
      <xdr:nvSpPr>
        <xdr:cNvPr id="11" name="Line 4">
          <a:extLst>
            <a:ext uri="{FF2B5EF4-FFF2-40B4-BE49-F238E27FC236}">
              <a16:creationId xmlns:a16="http://schemas.microsoft.com/office/drawing/2014/main" id="{0EE76DCF-96DB-44AD-8835-60051206DB70}"/>
            </a:ext>
          </a:extLst>
        </xdr:cNvPr>
        <xdr:cNvSpPr>
          <a:spLocks noChangeShapeType="1"/>
        </xdr:cNvSpPr>
      </xdr:nvSpPr>
      <xdr:spPr bwMode="auto">
        <a:xfrm>
          <a:off x="0" y="532015"/>
          <a:ext cx="756458" cy="56526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8313</xdr:rowOff>
    </xdr:to>
    <xdr:sp macro="" textlink="">
      <xdr:nvSpPr>
        <xdr:cNvPr id="12" name="Line 5">
          <a:extLst>
            <a:ext uri="{FF2B5EF4-FFF2-40B4-BE49-F238E27FC236}">
              <a16:creationId xmlns:a16="http://schemas.microsoft.com/office/drawing/2014/main" id="{77EFA836-A98B-475A-A7DD-CEEDFF9112F3}"/>
            </a:ext>
          </a:extLst>
        </xdr:cNvPr>
        <xdr:cNvSpPr>
          <a:spLocks noChangeShapeType="1"/>
        </xdr:cNvSpPr>
      </xdr:nvSpPr>
      <xdr:spPr bwMode="auto">
        <a:xfrm>
          <a:off x="0" y="532015"/>
          <a:ext cx="274320" cy="64008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8313</xdr:colOff>
      <xdr:row>15</xdr:row>
      <xdr:rowOff>0</xdr:rowOff>
    </xdr:from>
    <xdr:to>
      <xdr:col>1</xdr:col>
      <xdr:colOff>16625</xdr:colOff>
      <xdr:row>17</xdr:row>
      <xdr:rowOff>8313</xdr:rowOff>
    </xdr:to>
    <xdr:sp macro="" textlink="">
      <xdr:nvSpPr>
        <xdr:cNvPr id="13" name="Line 6">
          <a:extLst>
            <a:ext uri="{FF2B5EF4-FFF2-40B4-BE49-F238E27FC236}">
              <a16:creationId xmlns:a16="http://schemas.microsoft.com/office/drawing/2014/main" id="{BA763EE1-9FEF-4E72-8602-88761A5AAC99}"/>
            </a:ext>
          </a:extLst>
        </xdr:cNvPr>
        <xdr:cNvSpPr>
          <a:spLocks noChangeShapeType="1"/>
        </xdr:cNvSpPr>
      </xdr:nvSpPr>
      <xdr:spPr bwMode="auto">
        <a:xfrm>
          <a:off x="8313" y="3865418"/>
          <a:ext cx="282632" cy="52370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490451</xdr:colOff>
      <xdr:row>3</xdr:row>
      <xdr:rowOff>249382</xdr:rowOff>
    </xdr:from>
    <xdr:to>
      <xdr:col>1</xdr:col>
      <xdr:colOff>864524</xdr:colOff>
      <xdr:row>4</xdr:row>
      <xdr:rowOff>0</xdr:rowOff>
    </xdr:to>
    <xdr:sp macro="" textlink="">
      <xdr:nvSpPr>
        <xdr:cNvPr id="14" name="Line 7">
          <a:extLst>
            <a:ext uri="{FF2B5EF4-FFF2-40B4-BE49-F238E27FC236}">
              <a16:creationId xmlns:a16="http://schemas.microsoft.com/office/drawing/2014/main" id="{4E3E1113-3DAC-4FC4-8DCF-4C6826E95EA2}"/>
            </a:ext>
          </a:extLst>
        </xdr:cNvPr>
        <xdr:cNvSpPr>
          <a:spLocks noChangeShapeType="1"/>
        </xdr:cNvSpPr>
      </xdr:nvSpPr>
      <xdr:spPr bwMode="auto">
        <a:xfrm>
          <a:off x="764771" y="1097280"/>
          <a:ext cx="374073" cy="6650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939339</xdr:colOff>
      <xdr:row>16</xdr:row>
      <xdr:rowOff>8312</xdr:rowOff>
    </xdr:to>
    <xdr:sp macro="" textlink="">
      <xdr:nvSpPr>
        <xdr:cNvPr id="15" name="Line 9">
          <a:extLst>
            <a:ext uri="{FF2B5EF4-FFF2-40B4-BE49-F238E27FC236}">
              <a16:creationId xmlns:a16="http://schemas.microsoft.com/office/drawing/2014/main" id="{5634503E-0D60-4104-92F1-BEE6F0770412}"/>
            </a:ext>
          </a:extLst>
        </xdr:cNvPr>
        <xdr:cNvSpPr>
          <a:spLocks noChangeShapeType="1"/>
        </xdr:cNvSpPr>
      </xdr:nvSpPr>
      <xdr:spPr bwMode="auto">
        <a:xfrm>
          <a:off x="0" y="3865418"/>
          <a:ext cx="1263535" cy="2660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490451</xdr:colOff>
      <xdr:row>16</xdr:row>
      <xdr:rowOff>241069</xdr:rowOff>
    </xdr:to>
    <xdr:sp macro="" textlink="">
      <xdr:nvSpPr>
        <xdr:cNvPr id="16" name="Line 10">
          <a:extLst>
            <a:ext uri="{FF2B5EF4-FFF2-40B4-BE49-F238E27FC236}">
              <a16:creationId xmlns:a16="http://schemas.microsoft.com/office/drawing/2014/main" id="{B9091AFA-785F-49B8-8FAD-07F11A400193}"/>
            </a:ext>
          </a:extLst>
        </xdr:cNvPr>
        <xdr:cNvSpPr>
          <a:spLocks noChangeShapeType="1"/>
        </xdr:cNvSpPr>
      </xdr:nvSpPr>
      <xdr:spPr bwMode="auto">
        <a:xfrm>
          <a:off x="0" y="3865418"/>
          <a:ext cx="764771" cy="498764"/>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498764</xdr:colOff>
      <xdr:row>16</xdr:row>
      <xdr:rowOff>241069</xdr:rowOff>
    </xdr:from>
    <xdr:to>
      <xdr:col>2</xdr:col>
      <xdr:colOff>0</xdr:colOff>
      <xdr:row>17</xdr:row>
      <xdr:rowOff>0</xdr:rowOff>
    </xdr:to>
    <xdr:sp macro="" textlink="">
      <xdr:nvSpPr>
        <xdr:cNvPr id="17" name="Line 12">
          <a:extLst>
            <a:ext uri="{FF2B5EF4-FFF2-40B4-BE49-F238E27FC236}">
              <a16:creationId xmlns:a16="http://schemas.microsoft.com/office/drawing/2014/main" id="{9563993D-8F75-4988-BC43-CE5FB488B174}"/>
            </a:ext>
          </a:extLst>
        </xdr:cNvPr>
        <xdr:cNvSpPr>
          <a:spLocks noChangeShapeType="1"/>
        </xdr:cNvSpPr>
      </xdr:nvSpPr>
      <xdr:spPr bwMode="auto">
        <a:xfrm>
          <a:off x="773084" y="4364182"/>
          <a:ext cx="315883" cy="1662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619125</xdr:colOff>
      <xdr:row>6</xdr:row>
      <xdr:rowOff>0</xdr:rowOff>
    </xdr:to>
    <xdr:sp macro="" textlink="">
      <xdr:nvSpPr>
        <xdr:cNvPr id="2" name="Line 1">
          <a:extLst>
            <a:ext uri="{FF2B5EF4-FFF2-40B4-BE49-F238E27FC236}">
              <a16:creationId xmlns:a16="http://schemas.microsoft.com/office/drawing/2014/main" id="{03781A32-24D2-401E-B2EA-854262216FA6}"/>
            </a:ext>
          </a:extLst>
        </xdr:cNvPr>
        <xdr:cNvSpPr>
          <a:spLocks noChangeShapeType="1"/>
        </xdr:cNvSpPr>
      </xdr:nvSpPr>
      <xdr:spPr bwMode="auto">
        <a:xfrm>
          <a:off x="0" y="809625"/>
          <a:ext cx="619125" cy="121920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1</xdr:col>
      <xdr:colOff>0</xdr:colOff>
      <xdr:row>11</xdr:row>
      <xdr:rowOff>0</xdr:rowOff>
    </xdr:to>
    <xdr:sp macro="" textlink="">
      <xdr:nvSpPr>
        <xdr:cNvPr id="3" name="Line 2">
          <a:extLst>
            <a:ext uri="{FF2B5EF4-FFF2-40B4-BE49-F238E27FC236}">
              <a16:creationId xmlns:a16="http://schemas.microsoft.com/office/drawing/2014/main" id="{0A3B1802-6FC8-4DEC-952B-184B704D6699}"/>
            </a:ext>
          </a:extLst>
        </xdr:cNvPr>
        <xdr:cNvSpPr>
          <a:spLocks noChangeShapeType="1"/>
        </xdr:cNvSpPr>
      </xdr:nvSpPr>
      <xdr:spPr bwMode="auto">
        <a:xfrm>
          <a:off x="19050" y="3228975"/>
          <a:ext cx="609600" cy="80010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15</xdr:row>
      <xdr:rowOff>9525</xdr:rowOff>
    </xdr:from>
    <xdr:to>
      <xdr:col>0</xdr:col>
      <xdr:colOff>676275</xdr:colOff>
      <xdr:row>17</xdr:row>
      <xdr:rowOff>9525</xdr:rowOff>
    </xdr:to>
    <xdr:sp macro="" textlink="">
      <xdr:nvSpPr>
        <xdr:cNvPr id="4" name="Line 3">
          <a:extLst>
            <a:ext uri="{FF2B5EF4-FFF2-40B4-BE49-F238E27FC236}">
              <a16:creationId xmlns:a16="http://schemas.microsoft.com/office/drawing/2014/main" id="{8B6D3116-6E5F-4BE3-BF53-BB74A82A277C}"/>
            </a:ext>
          </a:extLst>
        </xdr:cNvPr>
        <xdr:cNvSpPr>
          <a:spLocks noChangeShapeType="1"/>
        </xdr:cNvSpPr>
      </xdr:nvSpPr>
      <xdr:spPr bwMode="auto">
        <a:xfrm>
          <a:off x="19050" y="6019800"/>
          <a:ext cx="657225"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4:M13"/>
  <sheetViews>
    <sheetView tabSelected="1" view="pageLayout" zoomScaleNormal="100" workbookViewId="0"/>
  </sheetViews>
  <sheetFormatPr defaultColWidth="9" defaultRowHeight="32.75"/>
  <cols>
    <col min="1" max="16384" width="9" style="1"/>
  </cols>
  <sheetData>
    <row r="4" spans="3:13" ht="33.75" customHeight="1">
      <c r="D4" s="520" t="s">
        <v>1225</v>
      </c>
      <c r="E4" s="520"/>
      <c r="F4" s="520"/>
      <c r="G4" s="520"/>
      <c r="H4" s="520"/>
      <c r="I4" s="520"/>
      <c r="J4" s="520"/>
      <c r="K4" s="520"/>
      <c r="L4" s="520"/>
    </row>
    <row r="7" spans="3:13" ht="55" customHeight="1">
      <c r="C7" s="521" t="s">
        <v>1</v>
      </c>
      <c r="D7" s="521"/>
      <c r="E7" s="521"/>
      <c r="F7" s="521"/>
      <c r="G7" s="521"/>
      <c r="H7" s="521"/>
      <c r="I7" s="521"/>
      <c r="J7" s="521"/>
      <c r="K7" s="521"/>
      <c r="L7" s="521"/>
      <c r="M7" s="521"/>
    </row>
    <row r="10" spans="3:13" ht="32.9" customHeight="1">
      <c r="D10" s="520" t="s">
        <v>1226</v>
      </c>
      <c r="E10" s="520"/>
      <c r="F10" s="520"/>
      <c r="G10" s="520"/>
      <c r="H10" s="520"/>
      <c r="I10" s="520"/>
      <c r="J10" s="520"/>
      <c r="K10" s="520"/>
      <c r="L10" s="520"/>
    </row>
    <row r="13" spans="3:13" ht="32.9" customHeight="1">
      <c r="D13" s="520" t="s">
        <v>0</v>
      </c>
      <c r="E13" s="520"/>
      <c r="F13" s="520"/>
      <c r="G13" s="520"/>
      <c r="H13" s="520"/>
      <c r="I13" s="520"/>
      <c r="J13" s="520"/>
      <c r="K13" s="520"/>
      <c r="L13" s="520"/>
    </row>
  </sheetData>
  <mergeCells count="4">
    <mergeCell ref="D4:L4"/>
    <mergeCell ref="C7:M7"/>
    <mergeCell ref="D10:L10"/>
    <mergeCell ref="D13:L13"/>
  </mergeCells>
  <phoneticPr fontId="4"/>
  <pageMargins left="0.78740157480314965" right="0.39370078740157483" top="0.39370078740157483" bottom="0.39370078740157483" header="0" footer="0"/>
  <pageSetup paperSize="9" orientation="landscape" horizontalDpi="4294967292"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9"/>
  <sheetViews>
    <sheetView view="pageLayout" zoomScaleNormal="100" workbookViewId="0">
      <selection activeCell="A3" sqref="A3"/>
    </sheetView>
  </sheetViews>
  <sheetFormatPr defaultColWidth="9" defaultRowHeight="14.4"/>
  <cols>
    <col min="1" max="1" width="4.77734375" style="17" customWidth="1"/>
    <col min="2" max="2" width="19.88671875" style="17" customWidth="1"/>
    <col min="3" max="7" width="9.21875" style="17" customWidth="1"/>
    <col min="8" max="8" width="10.44140625" style="17" customWidth="1"/>
    <col min="9" max="12" width="9.21875" style="17" customWidth="1"/>
    <col min="13" max="16" width="10.44140625" style="17" customWidth="1"/>
    <col min="17" max="17" width="9.21875" style="17" customWidth="1"/>
    <col min="18" max="16384" width="9" style="17"/>
  </cols>
  <sheetData>
    <row r="1" spans="1:17" ht="28.5" customHeight="1">
      <c r="O1" s="617" t="s">
        <v>1254</v>
      </c>
      <c r="P1" s="617"/>
      <c r="Q1" s="617"/>
    </row>
    <row r="2" spans="1:17" s="47" customFormat="1" ht="24.75" customHeight="1">
      <c r="A2" s="618" t="s">
        <v>1616</v>
      </c>
      <c r="B2" s="619"/>
      <c r="C2" s="56" t="s">
        <v>117</v>
      </c>
      <c r="D2" s="56" t="s">
        <v>118</v>
      </c>
      <c r="E2" s="56" t="s">
        <v>119</v>
      </c>
      <c r="F2" s="56" t="s">
        <v>120</v>
      </c>
      <c r="G2" s="56" t="s">
        <v>121</v>
      </c>
      <c r="H2" s="56" t="s">
        <v>122</v>
      </c>
      <c r="I2" s="56" t="s">
        <v>123</v>
      </c>
      <c r="J2" s="56" t="s">
        <v>124</v>
      </c>
      <c r="K2" s="56" t="s">
        <v>125</v>
      </c>
      <c r="L2" s="56" t="s">
        <v>126</v>
      </c>
      <c r="M2" s="56" t="s">
        <v>127</v>
      </c>
      <c r="N2" s="56" t="s">
        <v>128</v>
      </c>
      <c r="O2" s="56" t="s">
        <v>129</v>
      </c>
      <c r="P2" s="57" t="s">
        <v>1255</v>
      </c>
      <c r="Q2" s="58" t="s">
        <v>130</v>
      </c>
    </row>
    <row r="3" spans="1:17" ht="24.75" customHeight="1">
      <c r="A3" s="59" t="s">
        <v>165</v>
      </c>
      <c r="B3" s="60" t="s">
        <v>166</v>
      </c>
      <c r="C3" s="61">
        <v>415</v>
      </c>
      <c r="D3" s="62">
        <v>1863</v>
      </c>
      <c r="E3" s="62">
        <v>2304</v>
      </c>
      <c r="F3" s="61">
        <v>4655</v>
      </c>
      <c r="G3" s="61">
        <v>3952</v>
      </c>
      <c r="H3" s="61">
        <v>3109</v>
      </c>
      <c r="I3" s="61">
        <v>2105</v>
      </c>
      <c r="J3" s="61">
        <v>919</v>
      </c>
      <c r="K3" s="61">
        <v>6186</v>
      </c>
      <c r="L3" s="61">
        <v>4306</v>
      </c>
      <c r="M3" s="61">
        <v>3992</v>
      </c>
      <c r="N3" s="61">
        <v>2403</v>
      </c>
      <c r="O3" s="61">
        <v>36209</v>
      </c>
      <c r="P3" s="63">
        <v>29740</v>
      </c>
      <c r="Q3" s="96">
        <v>1.2175184936112979</v>
      </c>
    </row>
    <row r="4" spans="1:17" ht="24.75" customHeight="1">
      <c r="A4" s="48" t="s">
        <v>167</v>
      </c>
      <c r="B4" s="49" t="s">
        <v>168</v>
      </c>
      <c r="C4" s="50">
        <v>577</v>
      </c>
      <c r="D4" s="51">
        <v>384</v>
      </c>
      <c r="E4" s="51">
        <v>2071</v>
      </c>
      <c r="F4" s="50">
        <v>5097</v>
      </c>
      <c r="G4" s="50">
        <v>4747</v>
      </c>
      <c r="H4" s="50">
        <v>4283</v>
      </c>
      <c r="I4" s="50">
        <v>888</v>
      </c>
      <c r="J4" s="50">
        <v>1621</v>
      </c>
      <c r="K4" s="50">
        <v>2678</v>
      </c>
      <c r="L4" s="50">
        <v>10686</v>
      </c>
      <c r="M4" s="50">
        <v>4752</v>
      </c>
      <c r="N4" s="50">
        <v>5286</v>
      </c>
      <c r="O4" s="50">
        <v>43070</v>
      </c>
      <c r="P4" s="64">
        <v>28575</v>
      </c>
      <c r="Q4" s="80">
        <v>1.5072615923009625</v>
      </c>
    </row>
    <row r="5" spans="1:17" ht="24.75" customHeight="1">
      <c r="A5" s="48" t="s">
        <v>169</v>
      </c>
      <c r="B5" s="49" t="s">
        <v>170</v>
      </c>
      <c r="C5" s="50">
        <v>0</v>
      </c>
      <c r="D5" s="51">
        <v>0</v>
      </c>
      <c r="E5" s="51">
        <v>0</v>
      </c>
      <c r="F5" s="50">
        <v>0</v>
      </c>
      <c r="G5" s="50">
        <v>62</v>
      </c>
      <c r="H5" s="50">
        <v>8754</v>
      </c>
      <c r="I5" s="50">
        <v>638</v>
      </c>
      <c r="J5" s="50">
        <v>3507</v>
      </c>
      <c r="K5" s="50">
        <v>2128</v>
      </c>
      <c r="L5" s="50">
        <v>164</v>
      </c>
      <c r="M5" s="50">
        <v>0</v>
      </c>
      <c r="N5" s="50">
        <v>0</v>
      </c>
      <c r="O5" s="50">
        <v>15253</v>
      </c>
      <c r="P5" s="64">
        <v>21174</v>
      </c>
      <c r="Q5" s="80">
        <v>0.7203645980919996</v>
      </c>
    </row>
    <row r="6" spans="1:17" ht="24.75" customHeight="1">
      <c r="A6" s="48" t="s">
        <v>171</v>
      </c>
      <c r="B6" s="49" t="s">
        <v>172</v>
      </c>
      <c r="C6" s="50">
        <v>5</v>
      </c>
      <c r="D6" s="51">
        <v>24</v>
      </c>
      <c r="E6" s="51">
        <v>489</v>
      </c>
      <c r="F6" s="50">
        <v>10930</v>
      </c>
      <c r="G6" s="50">
        <v>4003</v>
      </c>
      <c r="H6" s="50">
        <v>2336</v>
      </c>
      <c r="I6" s="50">
        <v>536</v>
      </c>
      <c r="J6" s="50">
        <v>1563</v>
      </c>
      <c r="K6" s="50">
        <v>58246</v>
      </c>
      <c r="L6" s="50">
        <v>23477</v>
      </c>
      <c r="M6" s="50">
        <v>38075</v>
      </c>
      <c r="N6" s="50">
        <v>6527</v>
      </c>
      <c r="O6" s="50">
        <v>146211</v>
      </c>
      <c r="P6" s="64">
        <v>60789</v>
      </c>
      <c r="Q6" s="80">
        <v>2.4052213393870603</v>
      </c>
    </row>
    <row r="7" spans="1:17" ht="24.75" customHeight="1">
      <c r="A7" s="48" t="s">
        <v>173</v>
      </c>
      <c r="B7" s="49" t="s">
        <v>174</v>
      </c>
      <c r="C7" s="50">
        <v>7007</v>
      </c>
      <c r="D7" s="51">
        <v>7701</v>
      </c>
      <c r="E7" s="51">
        <v>15781</v>
      </c>
      <c r="F7" s="50">
        <v>35549</v>
      </c>
      <c r="G7" s="50">
        <v>40873</v>
      </c>
      <c r="H7" s="50">
        <v>52668</v>
      </c>
      <c r="I7" s="50">
        <v>29742</v>
      </c>
      <c r="J7" s="50">
        <v>15416</v>
      </c>
      <c r="K7" s="50">
        <v>17781</v>
      </c>
      <c r="L7" s="50">
        <v>14706</v>
      </c>
      <c r="M7" s="50">
        <v>15007</v>
      </c>
      <c r="N7" s="50">
        <v>15321</v>
      </c>
      <c r="O7" s="50">
        <v>267552</v>
      </c>
      <c r="P7" s="64">
        <v>240647</v>
      </c>
      <c r="Q7" s="80">
        <v>1.111802765045897</v>
      </c>
    </row>
    <row r="8" spans="1:17" ht="24.75" customHeight="1">
      <c r="A8" s="48" t="s">
        <v>175</v>
      </c>
      <c r="B8" s="49" t="s">
        <v>176</v>
      </c>
      <c r="C8" s="50">
        <v>340629</v>
      </c>
      <c r="D8" s="51">
        <v>72</v>
      </c>
      <c r="E8" s="51">
        <v>51</v>
      </c>
      <c r="F8" s="50">
        <v>173</v>
      </c>
      <c r="G8" s="50">
        <v>169472</v>
      </c>
      <c r="H8" s="50">
        <v>244165</v>
      </c>
      <c r="I8" s="50">
        <v>261023</v>
      </c>
      <c r="J8" s="50">
        <v>220906</v>
      </c>
      <c r="K8" s="50">
        <v>151973</v>
      </c>
      <c r="L8" s="50">
        <v>175941</v>
      </c>
      <c r="M8" s="50">
        <v>584132</v>
      </c>
      <c r="N8" s="50">
        <v>257322</v>
      </c>
      <c r="O8" s="50">
        <v>2405859</v>
      </c>
      <c r="P8" s="64">
        <v>2573505</v>
      </c>
      <c r="Q8" s="80">
        <v>0.93485693635722489</v>
      </c>
    </row>
    <row r="9" spans="1:17" ht="24.75" customHeight="1">
      <c r="A9" s="48" t="s">
        <v>177</v>
      </c>
      <c r="B9" s="49" t="s">
        <v>178</v>
      </c>
      <c r="C9" s="50">
        <v>2139</v>
      </c>
      <c r="D9" s="51">
        <v>3063</v>
      </c>
      <c r="E9" s="51">
        <v>7304</v>
      </c>
      <c r="F9" s="50">
        <v>1832</v>
      </c>
      <c r="G9" s="50">
        <v>33</v>
      </c>
      <c r="H9" s="50">
        <v>23</v>
      </c>
      <c r="I9" s="50">
        <v>1</v>
      </c>
      <c r="J9" s="50">
        <v>0</v>
      </c>
      <c r="K9" s="50">
        <v>615</v>
      </c>
      <c r="L9" s="50">
        <v>1103</v>
      </c>
      <c r="M9" s="50">
        <v>2602</v>
      </c>
      <c r="N9" s="50">
        <v>6539</v>
      </c>
      <c r="O9" s="50">
        <v>25254</v>
      </c>
      <c r="P9" s="64">
        <v>23356</v>
      </c>
      <c r="Q9" s="80">
        <v>1.0812639150539476</v>
      </c>
    </row>
    <row r="10" spans="1:17" ht="24.75" customHeight="1">
      <c r="A10" s="48" t="s">
        <v>179</v>
      </c>
      <c r="B10" s="49" t="s">
        <v>180</v>
      </c>
      <c r="C10" s="50">
        <v>19</v>
      </c>
      <c r="D10" s="51">
        <v>2</v>
      </c>
      <c r="E10" s="51">
        <v>148</v>
      </c>
      <c r="F10" s="50">
        <v>141</v>
      </c>
      <c r="G10" s="50">
        <v>65</v>
      </c>
      <c r="H10" s="50">
        <v>32</v>
      </c>
      <c r="I10" s="50">
        <v>41</v>
      </c>
      <c r="J10" s="50">
        <v>92</v>
      </c>
      <c r="K10" s="50">
        <v>141</v>
      </c>
      <c r="L10" s="50">
        <v>681</v>
      </c>
      <c r="M10" s="50">
        <v>327</v>
      </c>
      <c r="N10" s="50">
        <v>40</v>
      </c>
      <c r="O10" s="50">
        <v>1729</v>
      </c>
      <c r="P10" s="64">
        <v>4299</v>
      </c>
      <c r="Q10" s="80">
        <v>0.40218655501279366</v>
      </c>
    </row>
    <row r="11" spans="1:17" ht="24.75" customHeight="1">
      <c r="A11" s="48" t="s">
        <v>181</v>
      </c>
      <c r="B11" s="49" t="s">
        <v>182</v>
      </c>
      <c r="C11" s="50">
        <v>0</v>
      </c>
      <c r="D11" s="51">
        <v>0</v>
      </c>
      <c r="E11" s="51">
        <v>0</v>
      </c>
      <c r="F11" s="50">
        <v>1</v>
      </c>
      <c r="G11" s="50">
        <v>2</v>
      </c>
      <c r="H11" s="50">
        <v>62</v>
      </c>
      <c r="I11" s="50">
        <v>104</v>
      </c>
      <c r="J11" s="50">
        <v>65</v>
      </c>
      <c r="K11" s="50">
        <v>8</v>
      </c>
      <c r="L11" s="50">
        <v>0</v>
      </c>
      <c r="M11" s="50">
        <v>0</v>
      </c>
      <c r="N11" s="50">
        <v>0</v>
      </c>
      <c r="O11" s="50">
        <v>242</v>
      </c>
      <c r="P11" s="64">
        <v>807</v>
      </c>
      <c r="Q11" s="80">
        <v>0.29987608426270135</v>
      </c>
    </row>
    <row r="12" spans="1:17" ht="24.75" customHeight="1">
      <c r="A12" s="48" t="s">
        <v>183</v>
      </c>
      <c r="B12" s="49" t="s">
        <v>184</v>
      </c>
      <c r="C12" s="50">
        <v>16820</v>
      </c>
      <c r="D12" s="51">
        <v>5211</v>
      </c>
      <c r="E12" s="51">
        <v>17107</v>
      </c>
      <c r="F12" s="50">
        <v>12121</v>
      </c>
      <c r="G12" s="50">
        <v>11826</v>
      </c>
      <c r="H12" s="50">
        <v>12989</v>
      </c>
      <c r="I12" s="50">
        <v>152</v>
      </c>
      <c r="J12" s="50">
        <v>0</v>
      </c>
      <c r="K12" s="50">
        <v>7463</v>
      </c>
      <c r="L12" s="50">
        <v>6315</v>
      </c>
      <c r="M12" s="50">
        <v>10848</v>
      </c>
      <c r="N12" s="50">
        <v>5331</v>
      </c>
      <c r="O12" s="50">
        <v>106183</v>
      </c>
      <c r="P12" s="64">
        <v>144705</v>
      </c>
      <c r="Q12" s="80">
        <v>0.73378943367540861</v>
      </c>
    </row>
    <row r="13" spans="1:17" ht="24.75" customHeight="1">
      <c r="A13" s="48" t="s">
        <v>185</v>
      </c>
      <c r="B13" s="49" t="s">
        <v>186</v>
      </c>
      <c r="C13" s="50">
        <v>2033</v>
      </c>
      <c r="D13" s="51">
        <v>895</v>
      </c>
      <c r="E13" s="51">
        <v>2371</v>
      </c>
      <c r="F13" s="50">
        <v>3895</v>
      </c>
      <c r="G13" s="50">
        <v>3644</v>
      </c>
      <c r="H13" s="50">
        <v>4020</v>
      </c>
      <c r="I13" s="50">
        <v>10</v>
      </c>
      <c r="J13" s="50">
        <v>0</v>
      </c>
      <c r="K13" s="50">
        <v>2770</v>
      </c>
      <c r="L13" s="50">
        <v>1556</v>
      </c>
      <c r="M13" s="50">
        <v>1861</v>
      </c>
      <c r="N13" s="50">
        <v>1615</v>
      </c>
      <c r="O13" s="50">
        <v>24670</v>
      </c>
      <c r="P13" s="64">
        <v>29385</v>
      </c>
      <c r="Q13" s="80">
        <v>0.83954398502637395</v>
      </c>
    </row>
    <row r="14" spans="1:17" ht="24.75" customHeight="1">
      <c r="A14" s="48" t="s">
        <v>187</v>
      </c>
      <c r="B14" s="49" t="s">
        <v>188</v>
      </c>
      <c r="C14" s="50">
        <v>5889</v>
      </c>
      <c r="D14" s="51">
        <v>4820</v>
      </c>
      <c r="E14" s="51">
        <v>4229</v>
      </c>
      <c r="F14" s="50">
        <v>1716</v>
      </c>
      <c r="G14" s="50">
        <v>2</v>
      </c>
      <c r="H14" s="50">
        <v>0</v>
      </c>
      <c r="I14" s="50">
        <v>0</v>
      </c>
      <c r="J14" s="50">
        <v>0</v>
      </c>
      <c r="K14" s="50">
        <v>0</v>
      </c>
      <c r="L14" s="50">
        <v>11558</v>
      </c>
      <c r="M14" s="50">
        <v>9715</v>
      </c>
      <c r="N14" s="50">
        <v>6406</v>
      </c>
      <c r="O14" s="50">
        <v>44335</v>
      </c>
      <c r="P14" s="64">
        <v>48812</v>
      </c>
      <c r="Q14" s="80">
        <v>0.90828075063508973</v>
      </c>
    </row>
    <row r="15" spans="1:17" ht="24.75" customHeight="1">
      <c r="A15" s="48" t="s">
        <v>189</v>
      </c>
      <c r="B15" s="49" t="s">
        <v>190</v>
      </c>
      <c r="C15" s="50">
        <v>5993</v>
      </c>
      <c r="D15" s="51">
        <v>0</v>
      </c>
      <c r="E15" s="51">
        <v>0</v>
      </c>
      <c r="F15" s="50">
        <v>48600</v>
      </c>
      <c r="G15" s="50">
        <v>59370</v>
      </c>
      <c r="H15" s="50">
        <v>52980</v>
      </c>
      <c r="I15" s="50">
        <v>74400</v>
      </c>
      <c r="J15" s="50">
        <v>46590</v>
      </c>
      <c r="K15" s="50">
        <v>48120</v>
      </c>
      <c r="L15" s="50">
        <v>28770</v>
      </c>
      <c r="M15" s="50">
        <v>39630</v>
      </c>
      <c r="N15" s="50">
        <v>28380</v>
      </c>
      <c r="O15" s="50">
        <v>432833</v>
      </c>
      <c r="P15" s="64">
        <v>424500</v>
      </c>
      <c r="Q15" s="80">
        <v>1.0196301531213192</v>
      </c>
    </row>
    <row r="16" spans="1:17" ht="24.75" customHeight="1">
      <c r="A16" s="48" t="s">
        <v>191</v>
      </c>
      <c r="B16" s="49" t="s">
        <v>192</v>
      </c>
      <c r="C16" s="50">
        <v>0</v>
      </c>
      <c r="D16" s="51">
        <v>2</v>
      </c>
      <c r="E16" s="51">
        <v>5</v>
      </c>
      <c r="F16" s="50">
        <v>43</v>
      </c>
      <c r="G16" s="50">
        <v>52</v>
      </c>
      <c r="H16" s="50">
        <v>43</v>
      </c>
      <c r="I16" s="50">
        <v>122</v>
      </c>
      <c r="J16" s="50">
        <v>228</v>
      </c>
      <c r="K16" s="50">
        <v>231</v>
      </c>
      <c r="L16" s="50">
        <v>188</v>
      </c>
      <c r="M16" s="50">
        <v>57</v>
      </c>
      <c r="N16" s="50">
        <v>15</v>
      </c>
      <c r="O16" s="50">
        <v>986</v>
      </c>
      <c r="P16" s="64">
        <v>9320</v>
      </c>
      <c r="Q16" s="80">
        <v>0.10579399141630902</v>
      </c>
    </row>
    <row r="17" spans="1:17" ht="24.75" customHeight="1">
      <c r="A17" s="48" t="s">
        <v>193</v>
      </c>
      <c r="B17" s="49" t="s">
        <v>194</v>
      </c>
      <c r="C17" s="50">
        <v>11162</v>
      </c>
      <c r="D17" s="51">
        <v>9596</v>
      </c>
      <c r="E17" s="51">
        <v>5920</v>
      </c>
      <c r="F17" s="50">
        <v>6715</v>
      </c>
      <c r="G17" s="50">
        <v>9158</v>
      </c>
      <c r="H17" s="50">
        <v>5220</v>
      </c>
      <c r="I17" s="50">
        <v>218</v>
      </c>
      <c r="J17" s="50">
        <v>86</v>
      </c>
      <c r="K17" s="50">
        <v>2928</v>
      </c>
      <c r="L17" s="50">
        <v>3541</v>
      </c>
      <c r="M17" s="50">
        <v>5667</v>
      </c>
      <c r="N17" s="50">
        <v>2485</v>
      </c>
      <c r="O17" s="50">
        <v>62696</v>
      </c>
      <c r="P17" s="64">
        <v>89816</v>
      </c>
      <c r="Q17" s="80">
        <v>0.6980493453282266</v>
      </c>
    </row>
    <row r="18" spans="1:17" ht="24.75" customHeight="1">
      <c r="A18" s="48" t="s">
        <v>195</v>
      </c>
      <c r="B18" s="49" t="s">
        <v>196</v>
      </c>
      <c r="C18" s="50">
        <v>1646</v>
      </c>
      <c r="D18" s="51">
        <v>2712</v>
      </c>
      <c r="E18" s="51">
        <v>2847</v>
      </c>
      <c r="F18" s="50">
        <v>2760</v>
      </c>
      <c r="G18" s="50">
        <v>867</v>
      </c>
      <c r="H18" s="50">
        <v>896</v>
      </c>
      <c r="I18" s="50">
        <v>1227</v>
      </c>
      <c r="J18" s="50">
        <v>2215</v>
      </c>
      <c r="K18" s="50">
        <v>686</v>
      </c>
      <c r="L18" s="50">
        <v>0</v>
      </c>
      <c r="M18" s="50">
        <v>0</v>
      </c>
      <c r="N18" s="50">
        <v>2833</v>
      </c>
      <c r="O18" s="50">
        <v>18689</v>
      </c>
      <c r="P18" s="64">
        <v>12346</v>
      </c>
      <c r="Q18" s="80">
        <v>1.5137696419893083</v>
      </c>
    </row>
    <row r="19" spans="1:17" ht="24.75" customHeight="1">
      <c r="A19" s="48" t="s">
        <v>197</v>
      </c>
      <c r="B19" s="49" t="s">
        <v>198</v>
      </c>
      <c r="C19" s="50">
        <v>2824</v>
      </c>
      <c r="D19" s="51">
        <v>1848</v>
      </c>
      <c r="E19" s="51">
        <v>344</v>
      </c>
      <c r="F19" s="50">
        <v>470</v>
      </c>
      <c r="G19" s="50">
        <v>1231</v>
      </c>
      <c r="H19" s="50">
        <v>3732</v>
      </c>
      <c r="I19" s="50">
        <v>10463</v>
      </c>
      <c r="J19" s="50">
        <v>15534</v>
      </c>
      <c r="K19" s="50">
        <v>12735</v>
      </c>
      <c r="L19" s="50">
        <v>4880</v>
      </c>
      <c r="M19" s="50">
        <v>5162</v>
      </c>
      <c r="N19" s="50">
        <v>5795</v>
      </c>
      <c r="O19" s="50">
        <v>65018</v>
      </c>
      <c r="P19" s="64">
        <v>46856</v>
      </c>
      <c r="Q19" s="80">
        <v>1.3876131125149394</v>
      </c>
    </row>
    <row r="20" spans="1:17" ht="24.75" customHeight="1">
      <c r="A20" s="48" t="s">
        <v>199</v>
      </c>
      <c r="B20" s="49" t="s">
        <v>200</v>
      </c>
      <c r="C20" s="50">
        <v>0</v>
      </c>
      <c r="D20" s="51">
        <v>0</v>
      </c>
      <c r="E20" s="51">
        <v>0</v>
      </c>
      <c r="F20" s="50">
        <v>0</v>
      </c>
      <c r="G20" s="50">
        <v>1429</v>
      </c>
      <c r="H20" s="50">
        <v>19212</v>
      </c>
      <c r="I20" s="50">
        <v>40912</v>
      </c>
      <c r="J20" s="50">
        <v>40576</v>
      </c>
      <c r="K20" s="50">
        <v>647</v>
      </c>
      <c r="L20" s="50">
        <v>0</v>
      </c>
      <c r="M20" s="50">
        <v>0</v>
      </c>
      <c r="N20" s="50">
        <v>0</v>
      </c>
      <c r="O20" s="50">
        <v>102776</v>
      </c>
      <c r="P20" s="64">
        <v>84315</v>
      </c>
      <c r="Q20" s="80">
        <v>1.2189527367609558</v>
      </c>
    </row>
    <row r="21" spans="1:17" ht="24.75" customHeight="1">
      <c r="A21" s="48" t="s">
        <v>201</v>
      </c>
      <c r="B21" s="49" t="s">
        <v>202</v>
      </c>
      <c r="C21" s="50">
        <v>0</v>
      </c>
      <c r="D21" s="51">
        <v>0</v>
      </c>
      <c r="E21" s="51">
        <v>0</v>
      </c>
      <c r="F21" s="50">
        <v>0</v>
      </c>
      <c r="G21" s="50">
        <v>0</v>
      </c>
      <c r="H21" s="50">
        <v>0</v>
      </c>
      <c r="I21" s="50">
        <v>45</v>
      </c>
      <c r="J21" s="50">
        <v>133</v>
      </c>
      <c r="K21" s="50">
        <v>635</v>
      </c>
      <c r="L21" s="50">
        <v>0</v>
      </c>
      <c r="M21" s="50">
        <v>0</v>
      </c>
      <c r="N21" s="50">
        <v>0</v>
      </c>
      <c r="O21" s="50">
        <v>813</v>
      </c>
      <c r="P21" s="64">
        <v>23</v>
      </c>
      <c r="Q21" s="80">
        <v>35.347826086956523</v>
      </c>
    </row>
    <row r="22" spans="1:17" ht="24.75" customHeight="1">
      <c r="A22" s="48" t="s">
        <v>203</v>
      </c>
      <c r="B22" s="49" t="s">
        <v>204</v>
      </c>
      <c r="C22" s="50">
        <v>248</v>
      </c>
      <c r="D22" s="51">
        <v>167</v>
      </c>
      <c r="E22" s="51">
        <v>135</v>
      </c>
      <c r="F22" s="50">
        <v>859</v>
      </c>
      <c r="G22" s="50">
        <v>2432</v>
      </c>
      <c r="H22" s="50">
        <v>14316</v>
      </c>
      <c r="I22" s="50">
        <v>21726</v>
      </c>
      <c r="J22" s="50">
        <v>20346</v>
      </c>
      <c r="K22" s="50">
        <v>6565</v>
      </c>
      <c r="L22" s="50">
        <v>1188</v>
      </c>
      <c r="M22" s="50">
        <v>974</v>
      </c>
      <c r="N22" s="50">
        <v>586</v>
      </c>
      <c r="O22" s="50">
        <v>69542</v>
      </c>
      <c r="P22" s="64">
        <v>64001</v>
      </c>
      <c r="Q22" s="80">
        <v>1.0865767722379338</v>
      </c>
    </row>
    <row r="23" spans="1:17" ht="24.75" customHeight="1">
      <c r="A23" s="48" t="s">
        <v>205</v>
      </c>
      <c r="B23" s="49" t="s">
        <v>206</v>
      </c>
      <c r="C23" s="50">
        <v>0</v>
      </c>
      <c r="D23" s="51">
        <v>0</v>
      </c>
      <c r="E23" s="51">
        <v>0</v>
      </c>
      <c r="F23" s="50">
        <v>973</v>
      </c>
      <c r="G23" s="50">
        <v>167</v>
      </c>
      <c r="H23" s="50">
        <v>7</v>
      </c>
      <c r="I23" s="50">
        <v>0</v>
      </c>
      <c r="J23" s="50">
        <v>0</v>
      </c>
      <c r="K23" s="50">
        <v>0</v>
      </c>
      <c r="L23" s="50">
        <v>0</v>
      </c>
      <c r="M23" s="50">
        <v>0</v>
      </c>
      <c r="N23" s="50">
        <v>0</v>
      </c>
      <c r="O23" s="50">
        <v>1147</v>
      </c>
      <c r="P23" s="64">
        <v>1575</v>
      </c>
      <c r="Q23" s="80">
        <v>0.72825396825396826</v>
      </c>
    </row>
    <row r="24" spans="1:17" ht="24.75" customHeight="1">
      <c r="A24" s="48" t="s">
        <v>207</v>
      </c>
      <c r="B24" s="49" t="s">
        <v>208</v>
      </c>
      <c r="C24" s="50">
        <v>325</v>
      </c>
      <c r="D24" s="51">
        <v>95</v>
      </c>
      <c r="E24" s="51">
        <v>51</v>
      </c>
      <c r="F24" s="50">
        <v>0</v>
      </c>
      <c r="G24" s="50">
        <v>0</v>
      </c>
      <c r="H24" s="50">
        <v>0</v>
      </c>
      <c r="I24" s="50">
        <v>0</v>
      </c>
      <c r="J24" s="50">
        <v>0</v>
      </c>
      <c r="K24" s="50">
        <v>0</v>
      </c>
      <c r="L24" s="50">
        <v>0</v>
      </c>
      <c r="M24" s="50">
        <v>0</v>
      </c>
      <c r="N24" s="50">
        <v>32</v>
      </c>
      <c r="O24" s="50">
        <v>503</v>
      </c>
      <c r="P24" s="64">
        <v>723</v>
      </c>
      <c r="Q24" s="80">
        <v>0.69571230982019361</v>
      </c>
    </row>
    <row r="25" spans="1:17" ht="24.75" customHeight="1">
      <c r="A25" s="65" t="s">
        <v>209</v>
      </c>
      <c r="B25" s="66" t="s">
        <v>210</v>
      </c>
      <c r="C25" s="67">
        <v>112</v>
      </c>
      <c r="D25" s="68">
        <v>901</v>
      </c>
      <c r="E25" s="68">
        <v>689</v>
      </c>
      <c r="F25" s="67">
        <v>1932</v>
      </c>
      <c r="G25" s="67">
        <v>532</v>
      </c>
      <c r="H25" s="67">
        <v>16014</v>
      </c>
      <c r="I25" s="67">
        <v>10465</v>
      </c>
      <c r="J25" s="67">
        <v>2643</v>
      </c>
      <c r="K25" s="67">
        <v>24</v>
      </c>
      <c r="L25" s="67">
        <v>63</v>
      </c>
      <c r="M25" s="67">
        <v>192</v>
      </c>
      <c r="N25" s="67">
        <v>87</v>
      </c>
      <c r="O25" s="67">
        <v>33654</v>
      </c>
      <c r="P25" s="69">
        <v>23262</v>
      </c>
      <c r="Q25" s="88">
        <v>1.446737167913335</v>
      </c>
    </row>
    <row r="26" spans="1:17" ht="24.75" customHeight="1">
      <c r="A26" s="620" t="s">
        <v>211</v>
      </c>
      <c r="B26" s="620"/>
      <c r="C26" s="70">
        <v>635905</v>
      </c>
      <c r="D26" s="71">
        <v>339803</v>
      </c>
      <c r="E26" s="71">
        <v>241583</v>
      </c>
      <c r="F26" s="70">
        <v>269908</v>
      </c>
      <c r="G26" s="70">
        <v>769831</v>
      </c>
      <c r="H26" s="70">
        <v>592020</v>
      </c>
      <c r="I26" s="70">
        <v>507213</v>
      </c>
      <c r="J26" s="70">
        <v>416036</v>
      </c>
      <c r="K26" s="70">
        <v>483255</v>
      </c>
      <c r="L26" s="70">
        <v>597150</v>
      </c>
      <c r="M26" s="70">
        <v>1229015</v>
      </c>
      <c r="N26" s="70">
        <v>643095</v>
      </c>
      <c r="O26" s="72">
        <v>6724814</v>
      </c>
      <c r="P26" s="73">
        <v>6174887</v>
      </c>
      <c r="Q26" s="84">
        <v>1.0890586337855253</v>
      </c>
    </row>
    <row r="27" spans="1:17" ht="24.75" customHeight="1">
      <c r="A27" s="621" t="s">
        <v>1256</v>
      </c>
      <c r="B27" s="621"/>
      <c r="C27" s="50">
        <v>699082</v>
      </c>
      <c r="D27" s="51">
        <v>322127</v>
      </c>
      <c r="E27" s="51">
        <v>139284</v>
      </c>
      <c r="F27" s="50">
        <v>286085</v>
      </c>
      <c r="G27" s="50">
        <v>447288</v>
      </c>
      <c r="H27" s="50">
        <v>1146896</v>
      </c>
      <c r="I27" s="50">
        <v>653471</v>
      </c>
      <c r="J27" s="50">
        <v>438694</v>
      </c>
      <c r="K27" s="50">
        <v>491758</v>
      </c>
      <c r="L27" s="50">
        <v>405040</v>
      </c>
      <c r="M27" s="50">
        <v>675835</v>
      </c>
      <c r="N27" s="50">
        <v>469327</v>
      </c>
      <c r="O27" s="50">
        <v>6174887</v>
      </c>
      <c r="P27" s="623"/>
      <c r="Q27" s="624"/>
    </row>
    <row r="28" spans="1:17" ht="24.75" customHeight="1">
      <c r="A28" s="622" t="s">
        <v>212</v>
      </c>
      <c r="B28" s="622"/>
      <c r="C28" s="75">
        <v>0.90962862725688831</v>
      </c>
      <c r="D28" s="76">
        <v>1.0548727675730381</v>
      </c>
      <c r="E28" s="76">
        <v>1.7344633985238793</v>
      </c>
      <c r="F28" s="75">
        <v>0.94345386860548441</v>
      </c>
      <c r="G28" s="75">
        <v>1.7211081003738085</v>
      </c>
      <c r="H28" s="75">
        <v>0.5161932729733123</v>
      </c>
      <c r="I28" s="75">
        <v>0.77618287575118106</v>
      </c>
      <c r="J28" s="75">
        <v>0.94835124255175585</v>
      </c>
      <c r="K28" s="75">
        <v>0.98270897473960772</v>
      </c>
      <c r="L28" s="75">
        <v>1.4742988346829942</v>
      </c>
      <c r="M28" s="75">
        <v>1.818513394541567</v>
      </c>
      <c r="N28" s="75">
        <v>1.3702493144438739</v>
      </c>
      <c r="O28" s="75">
        <v>1.0890586337855253</v>
      </c>
      <c r="P28" s="625"/>
      <c r="Q28" s="626"/>
    </row>
    <row r="29" spans="1:17" ht="24.75" customHeight="1">
      <c r="P29" s="616" t="s">
        <v>1787</v>
      </c>
      <c r="Q29" s="616"/>
    </row>
  </sheetData>
  <sheetProtection selectLockedCells="1" selectUnlockedCells="1"/>
  <mergeCells count="7">
    <mergeCell ref="P29:Q29"/>
    <mergeCell ref="O1:Q1"/>
    <mergeCell ref="A2:B2"/>
    <mergeCell ref="A26:B26"/>
    <mergeCell ref="A27:B27"/>
    <mergeCell ref="A28:B28"/>
    <mergeCell ref="P27:Q28"/>
  </mergeCells>
  <phoneticPr fontId="4"/>
  <pageMargins left="0.78740157480314965" right="0.39370078740157483" top="0.39370078740157483" bottom="0.39370078740157483" header="0" footer="0"/>
  <pageSetup paperSize="9" scale="77" firstPageNumber="0" orientation="landscape" horizontalDpi="300" verticalDpi="300"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6"/>
  <sheetViews>
    <sheetView view="pageLayout" zoomScaleNormal="100" workbookViewId="0">
      <selection activeCell="A3" sqref="A3:Q3"/>
    </sheetView>
  </sheetViews>
  <sheetFormatPr defaultColWidth="9" defaultRowHeight="14.4"/>
  <cols>
    <col min="1" max="1" width="4.33203125" style="44" customWidth="1"/>
    <col min="2" max="2" width="18.33203125" style="17" customWidth="1"/>
    <col min="3" max="14" width="8.77734375" style="17" customWidth="1"/>
    <col min="15" max="16" width="9.6640625" style="17" customWidth="1"/>
    <col min="17" max="17" width="8.77734375" style="17" customWidth="1"/>
    <col min="18" max="18" width="13.6640625" style="17" customWidth="1"/>
    <col min="19" max="16384" width="9" style="17"/>
  </cols>
  <sheetData>
    <row r="1" spans="1:17" ht="29.95" customHeight="1"/>
    <row r="2" spans="1:17" s="43" customFormat="1" ht="28" customHeight="1">
      <c r="A2" s="627" t="s">
        <v>213</v>
      </c>
      <c r="B2" s="627"/>
      <c r="C2" s="627"/>
    </row>
    <row r="3" spans="1:17" ht="24.9" customHeight="1">
      <c r="A3" s="628" t="s">
        <v>1258</v>
      </c>
      <c r="B3" s="629"/>
      <c r="C3" s="629"/>
      <c r="D3" s="629"/>
      <c r="E3" s="629"/>
      <c r="F3" s="629"/>
      <c r="G3" s="629"/>
      <c r="H3" s="629"/>
      <c r="I3" s="629"/>
      <c r="J3" s="629"/>
      <c r="K3" s="629"/>
      <c r="L3" s="629"/>
      <c r="M3" s="629"/>
      <c r="N3" s="629"/>
      <c r="O3" s="629"/>
      <c r="P3" s="629"/>
      <c r="Q3" s="629"/>
    </row>
    <row r="4" spans="1:17" ht="24.9" customHeight="1">
      <c r="A4" s="628" t="s">
        <v>1864</v>
      </c>
      <c r="B4" s="629"/>
      <c r="C4" s="629"/>
      <c r="D4" s="629"/>
      <c r="E4" s="629"/>
      <c r="F4" s="629"/>
      <c r="G4" s="629"/>
      <c r="H4" s="629"/>
      <c r="I4" s="629"/>
      <c r="J4" s="629"/>
      <c r="K4" s="629"/>
      <c r="L4" s="629"/>
      <c r="M4" s="629"/>
      <c r="N4" s="629"/>
      <c r="O4" s="629"/>
      <c r="P4" s="629"/>
      <c r="Q4" s="629"/>
    </row>
    <row r="5" spans="1:17" ht="24.55" customHeight="1">
      <c r="A5" s="628" t="s">
        <v>1865</v>
      </c>
      <c r="B5" s="629"/>
      <c r="C5" s="629"/>
      <c r="D5" s="629"/>
      <c r="E5" s="629"/>
      <c r="F5" s="629"/>
      <c r="G5" s="629"/>
      <c r="H5" s="629"/>
      <c r="I5" s="629"/>
      <c r="J5" s="629"/>
      <c r="K5" s="629"/>
      <c r="L5" s="629"/>
      <c r="M5" s="629"/>
      <c r="N5" s="629"/>
      <c r="O5" s="629"/>
      <c r="P5" s="629"/>
      <c r="Q5" s="629"/>
    </row>
    <row r="6" spans="1:17" ht="19.5" customHeight="1">
      <c r="O6" s="630" t="s">
        <v>1260</v>
      </c>
      <c r="P6" s="617"/>
      <c r="Q6" s="617"/>
    </row>
    <row r="7" spans="1:17" s="47" customFormat="1" ht="29.95" customHeight="1">
      <c r="A7" s="612" t="s">
        <v>1524</v>
      </c>
      <c r="B7" s="613"/>
      <c r="C7" s="56" t="s">
        <v>214</v>
      </c>
      <c r="D7" s="56" t="s">
        <v>215</v>
      </c>
      <c r="E7" s="56" t="s">
        <v>216</v>
      </c>
      <c r="F7" s="56" t="s">
        <v>217</v>
      </c>
      <c r="G7" s="56" t="s">
        <v>218</v>
      </c>
      <c r="H7" s="56" t="s">
        <v>219</v>
      </c>
      <c r="I7" s="56" t="s">
        <v>220</v>
      </c>
      <c r="J7" s="56" t="s">
        <v>221</v>
      </c>
      <c r="K7" s="56" t="s">
        <v>222</v>
      </c>
      <c r="L7" s="56" t="s">
        <v>223</v>
      </c>
      <c r="M7" s="56" t="s">
        <v>224</v>
      </c>
      <c r="N7" s="56" t="s">
        <v>225</v>
      </c>
      <c r="O7" s="56" t="s">
        <v>129</v>
      </c>
      <c r="P7" s="57" t="s">
        <v>1261</v>
      </c>
      <c r="Q7" s="58" t="s">
        <v>130</v>
      </c>
    </row>
    <row r="8" spans="1:17" ht="24.9" customHeight="1">
      <c r="A8" s="59" t="s">
        <v>131</v>
      </c>
      <c r="B8" s="60" t="s">
        <v>132</v>
      </c>
      <c r="C8" s="61">
        <v>0</v>
      </c>
      <c r="D8" s="62">
        <v>0</v>
      </c>
      <c r="E8" s="62">
        <v>0</v>
      </c>
      <c r="F8" s="61">
        <v>0</v>
      </c>
      <c r="G8" s="61">
        <v>0</v>
      </c>
      <c r="H8" s="61">
        <v>0</v>
      </c>
      <c r="I8" s="61">
        <v>0</v>
      </c>
      <c r="J8" s="61">
        <v>2</v>
      </c>
      <c r="K8" s="61">
        <v>990</v>
      </c>
      <c r="L8" s="61">
        <v>72035</v>
      </c>
      <c r="M8" s="61">
        <v>107071</v>
      </c>
      <c r="N8" s="61">
        <v>13470</v>
      </c>
      <c r="O8" s="61">
        <v>193568</v>
      </c>
      <c r="P8" s="63">
        <v>97805</v>
      </c>
      <c r="Q8" s="96">
        <v>1.9791217217933643</v>
      </c>
    </row>
    <row r="9" spans="1:17" ht="24.9" customHeight="1">
      <c r="A9" s="48" t="s">
        <v>133</v>
      </c>
      <c r="B9" s="49" t="s">
        <v>134</v>
      </c>
      <c r="C9" s="50">
        <v>0</v>
      </c>
      <c r="D9" s="51">
        <v>63</v>
      </c>
      <c r="E9" s="51">
        <v>356</v>
      </c>
      <c r="F9" s="50">
        <v>3101</v>
      </c>
      <c r="G9" s="50">
        <v>1587</v>
      </c>
      <c r="H9" s="50">
        <v>72</v>
      </c>
      <c r="I9" s="50">
        <v>3</v>
      </c>
      <c r="J9" s="50">
        <v>0</v>
      </c>
      <c r="K9" s="50">
        <v>0</v>
      </c>
      <c r="L9" s="50">
        <v>7</v>
      </c>
      <c r="M9" s="50">
        <v>0</v>
      </c>
      <c r="N9" s="50">
        <v>8</v>
      </c>
      <c r="O9" s="50">
        <v>5197</v>
      </c>
      <c r="P9" s="64">
        <v>9591</v>
      </c>
      <c r="Q9" s="80">
        <v>0.54186216244395791</v>
      </c>
    </row>
    <row r="10" spans="1:17" ht="24.9" customHeight="1">
      <c r="A10" s="48" t="s">
        <v>135</v>
      </c>
      <c r="B10" s="49" t="s">
        <v>136</v>
      </c>
      <c r="C10" s="50">
        <v>19509</v>
      </c>
      <c r="D10" s="51">
        <v>8059</v>
      </c>
      <c r="E10" s="51">
        <v>28246</v>
      </c>
      <c r="F10" s="50">
        <v>31159</v>
      </c>
      <c r="G10" s="50">
        <v>28608</v>
      </c>
      <c r="H10" s="50">
        <v>14093</v>
      </c>
      <c r="I10" s="50">
        <v>21224</v>
      </c>
      <c r="J10" s="50">
        <v>25367</v>
      </c>
      <c r="K10" s="50">
        <v>17739</v>
      </c>
      <c r="L10" s="50">
        <v>16510</v>
      </c>
      <c r="M10" s="50">
        <v>16681</v>
      </c>
      <c r="N10" s="50">
        <v>32187</v>
      </c>
      <c r="O10" s="50">
        <v>259382</v>
      </c>
      <c r="P10" s="64">
        <v>261113</v>
      </c>
      <c r="Q10" s="80">
        <v>0.99337068625461011</v>
      </c>
    </row>
    <row r="11" spans="1:17" ht="24.9" customHeight="1">
      <c r="A11" s="48" t="s">
        <v>137</v>
      </c>
      <c r="B11" s="49" t="s">
        <v>138</v>
      </c>
      <c r="C11" s="50">
        <v>287</v>
      </c>
      <c r="D11" s="51">
        <v>1651</v>
      </c>
      <c r="E11" s="51">
        <v>2532</v>
      </c>
      <c r="F11" s="50">
        <v>1692</v>
      </c>
      <c r="G11" s="50">
        <v>1220</v>
      </c>
      <c r="H11" s="50">
        <v>9224</v>
      </c>
      <c r="I11" s="50">
        <v>499</v>
      </c>
      <c r="J11" s="50">
        <v>5</v>
      </c>
      <c r="K11" s="50">
        <v>8724</v>
      </c>
      <c r="L11" s="50">
        <v>2007</v>
      </c>
      <c r="M11" s="50">
        <v>1812</v>
      </c>
      <c r="N11" s="50">
        <v>2064</v>
      </c>
      <c r="O11" s="50">
        <v>31717</v>
      </c>
      <c r="P11" s="64">
        <v>32505</v>
      </c>
      <c r="Q11" s="80">
        <v>0.97575757575757571</v>
      </c>
    </row>
    <row r="12" spans="1:17" ht="24.9" customHeight="1">
      <c r="A12" s="48" t="s">
        <v>139</v>
      </c>
      <c r="B12" s="49" t="s">
        <v>140</v>
      </c>
      <c r="C12" s="50">
        <v>3337</v>
      </c>
      <c r="D12" s="51">
        <v>2869</v>
      </c>
      <c r="E12" s="51">
        <v>5772</v>
      </c>
      <c r="F12" s="50">
        <v>7400</v>
      </c>
      <c r="G12" s="50">
        <v>7606</v>
      </c>
      <c r="H12" s="50">
        <v>16857</v>
      </c>
      <c r="I12" s="50">
        <v>3041</v>
      </c>
      <c r="J12" s="50">
        <v>993</v>
      </c>
      <c r="K12" s="50">
        <v>12467</v>
      </c>
      <c r="L12" s="50">
        <v>4512</v>
      </c>
      <c r="M12" s="50">
        <v>4130</v>
      </c>
      <c r="N12" s="50">
        <v>4177</v>
      </c>
      <c r="O12" s="50">
        <v>73161</v>
      </c>
      <c r="P12" s="64">
        <v>73745</v>
      </c>
      <c r="Q12" s="80">
        <v>0.99208081903857892</v>
      </c>
    </row>
    <row r="13" spans="1:17" ht="24.9" customHeight="1">
      <c r="A13" s="48" t="s">
        <v>141</v>
      </c>
      <c r="B13" s="49" t="s">
        <v>142</v>
      </c>
      <c r="C13" s="50">
        <v>2198</v>
      </c>
      <c r="D13" s="51">
        <v>1808</v>
      </c>
      <c r="E13" s="51">
        <v>4541</v>
      </c>
      <c r="F13" s="50">
        <v>6470</v>
      </c>
      <c r="G13" s="50">
        <v>5241</v>
      </c>
      <c r="H13" s="50">
        <v>5569</v>
      </c>
      <c r="I13" s="50">
        <v>509</v>
      </c>
      <c r="J13" s="50">
        <v>428</v>
      </c>
      <c r="K13" s="50">
        <v>3137</v>
      </c>
      <c r="L13" s="50">
        <v>3284</v>
      </c>
      <c r="M13" s="50">
        <v>4477</v>
      </c>
      <c r="N13" s="50">
        <v>4600</v>
      </c>
      <c r="O13" s="50">
        <v>42262</v>
      </c>
      <c r="P13" s="64">
        <v>51975</v>
      </c>
      <c r="Q13" s="80">
        <v>0.81312169312169313</v>
      </c>
    </row>
    <row r="14" spans="1:17" ht="24.9" customHeight="1">
      <c r="A14" s="48" t="s">
        <v>143</v>
      </c>
      <c r="B14" s="49" t="s">
        <v>144</v>
      </c>
      <c r="C14" s="50">
        <v>5</v>
      </c>
      <c r="D14" s="51">
        <v>117</v>
      </c>
      <c r="E14" s="51">
        <v>203</v>
      </c>
      <c r="F14" s="50">
        <v>84</v>
      </c>
      <c r="G14" s="50">
        <v>2</v>
      </c>
      <c r="H14" s="50">
        <v>560</v>
      </c>
      <c r="I14" s="50">
        <v>12</v>
      </c>
      <c r="J14" s="50">
        <v>0</v>
      </c>
      <c r="K14" s="50">
        <v>511</v>
      </c>
      <c r="L14" s="50">
        <v>434</v>
      </c>
      <c r="M14" s="50">
        <v>107</v>
      </c>
      <c r="N14" s="50">
        <v>19</v>
      </c>
      <c r="O14" s="50">
        <v>2054</v>
      </c>
      <c r="P14" s="64">
        <v>713</v>
      </c>
      <c r="Q14" s="80">
        <v>2.8807854137447406</v>
      </c>
    </row>
    <row r="15" spans="1:17" ht="24.9" customHeight="1">
      <c r="A15" s="48" t="s">
        <v>145</v>
      </c>
      <c r="B15" s="49" t="s">
        <v>146</v>
      </c>
      <c r="C15" s="50">
        <v>54593</v>
      </c>
      <c r="D15" s="51">
        <v>45538</v>
      </c>
      <c r="E15" s="51">
        <v>7621</v>
      </c>
      <c r="F15" s="50">
        <v>1894</v>
      </c>
      <c r="G15" s="50">
        <v>2213</v>
      </c>
      <c r="H15" s="50">
        <v>528</v>
      </c>
      <c r="I15" s="50">
        <v>105</v>
      </c>
      <c r="J15" s="50">
        <v>118</v>
      </c>
      <c r="K15" s="50">
        <v>13169</v>
      </c>
      <c r="L15" s="50">
        <v>12460</v>
      </c>
      <c r="M15" s="50">
        <v>12299</v>
      </c>
      <c r="N15" s="50">
        <v>29010</v>
      </c>
      <c r="O15" s="50">
        <v>179548</v>
      </c>
      <c r="P15" s="64">
        <v>130491</v>
      </c>
      <c r="Q15" s="80">
        <v>1.3759416358216277</v>
      </c>
    </row>
    <row r="16" spans="1:17" ht="24.9" customHeight="1">
      <c r="A16" s="48" t="s">
        <v>147</v>
      </c>
      <c r="B16" s="49" t="s">
        <v>148</v>
      </c>
      <c r="C16" s="50">
        <v>1720</v>
      </c>
      <c r="D16" s="51">
        <v>560</v>
      </c>
      <c r="E16" s="51">
        <v>21</v>
      </c>
      <c r="F16" s="50">
        <v>19</v>
      </c>
      <c r="G16" s="50">
        <v>118</v>
      </c>
      <c r="H16" s="50">
        <v>106</v>
      </c>
      <c r="I16" s="50">
        <v>3</v>
      </c>
      <c r="J16" s="50">
        <v>2</v>
      </c>
      <c r="K16" s="50">
        <v>658</v>
      </c>
      <c r="L16" s="50">
        <v>599</v>
      </c>
      <c r="M16" s="50">
        <v>166</v>
      </c>
      <c r="N16" s="50">
        <v>47</v>
      </c>
      <c r="O16" s="50">
        <v>4019</v>
      </c>
      <c r="P16" s="64">
        <v>5564</v>
      </c>
      <c r="Q16" s="80">
        <v>0.72232207045291152</v>
      </c>
    </row>
    <row r="17" spans="1:17" ht="24.9" customHeight="1">
      <c r="A17" s="48" t="s">
        <v>149</v>
      </c>
      <c r="B17" s="49" t="s">
        <v>150</v>
      </c>
      <c r="C17" s="50">
        <v>3</v>
      </c>
      <c r="D17" s="51">
        <v>15</v>
      </c>
      <c r="E17" s="51">
        <v>55</v>
      </c>
      <c r="F17" s="50">
        <v>3</v>
      </c>
      <c r="G17" s="50">
        <v>22</v>
      </c>
      <c r="H17" s="50">
        <v>420</v>
      </c>
      <c r="I17" s="50">
        <v>256</v>
      </c>
      <c r="J17" s="50">
        <v>56</v>
      </c>
      <c r="K17" s="50">
        <v>5444</v>
      </c>
      <c r="L17" s="50">
        <v>667</v>
      </c>
      <c r="M17" s="50">
        <v>60</v>
      </c>
      <c r="N17" s="50">
        <v>51</v>
      </c>
      <c r="O17" s="50">
        <v>7052</v>
      </c>
      <c r="P17" s="64">
        <v>3255</v>
      </c>
      <c r="Q17" s="80">
        <v>2.1665130568356377</v>
      </c>
    </row>
    <row r="18" spans="1:17" ht="24.9" customHeight="1">
      <c r="A18" s="48" t="s">
        <v>151</v>
      </c>
      <c r="B18" s="49" t="s">
        <v>152</v>
      </c>
      <c r="C18" s="50">
        <v>1108</v>
      </c>
      <c r="D18" s="51">
        <v>1474</v>
      </c>
      <c r="E18" s="51">
        <v>1642</v>
      </c>
      <c r="F18" s="50">
        <v>642</v>
      </c>
      <c r="G18" s="50">
        <v>2</v>
      </c>
      <c r="H18" s="50">
        <v>1</v>
      </c>
      <c r="I18" s="50">
        <v>0</v>
      </c>
      <c r="J18" s="50">
        <v>0</v>
      </c>
      <c r="K18" s="50">
        <v>0</v>
      </c>
      <c r="L18" s="50">
        <v>0</v>
      </c>
      <c r="M18" s="50">
        <v>0</v>
      </c>
      <c r="N18" s="50">
        <v>112</v>
      </c>
      <c r="O18" s="50">
        <v>4981</v>
      </c>
      <c r="P18" s="64">
        <v>2083</v>
      </c>
      <c r="Q18" s="80">
        <v>2.3912626020163228</v>
      </c>
    </row>
    <row r="19" spans="1:17" ht="24.9" customHeight="1">
      <c r="A19" s="48" t="s">
        <v>153</v>
      </c>
      <c r="B19" s="49" t="s">
        <v>154</v>
      </c>
      <c r="C19" s="50">
        <v>19184</v>
      </c>
      <c r="D19" s="51">
        <v>28898</v>
      </c>
      <c r="E19" s="51">
        <v>12987</v>
      </c>
      <c r="F19" s="50">
        <v>1677</v>
      </c>
      <c r="G19" s="50">
        <v>1549</v>
      </c>
      <c r="H19" s="50">
        <v>654</v>
      </c>
      <c r="I19" s="50">
        <v>0</v>
      </c>
      <c r="J19" s="50">
        <v>0</v>
      </c>
      <c r="K19" s="50">
        <v>131</v>
      </c>
      <c r="L19" s="50">
        <v>8152</v>
      </c>
      <c r="M19" s="50">
        <v>51129</v>
      </c>
      <c r="N19" s="50">
        <v>24191</v>
      </c>
      <c r="O19" s="50">
        <v>148552</v>
      </c>
      <c r="P19" s="64">
        <v>109838</v>
      </c>
      <c r="Q19" s="80">
        <v>1.352464538684244</v>
      </c>
    </row>
    <row r="20" spans="1:17" ht="24.9" customHeight="1">
      <c r="A20" s="48" t="s">
        <v>155</v>
      </c>
      <c r="B20" s="49" t="s">
        <v>156</v>
      </c>
      <c r="C20" s="50">
        <v>2364</v>
      </c>
      <c r="D20" s="51">
        <v>1980</v>
      </c>
      <c r="E20" s="51">
        <v>2401</v>
      </c>
      <c r="F20" s="50">
        <v>1459</v>
      </c>
      <c r="G20" s="50">
        <v>762</v>
      </c>
      <c r="H20" s="50">
        <v>1721</v>
      </c>
      <c r="I20" s="50">
        <v>87</v>
      </c>
      <c r="J20" s="50">
        <v>10</v>
      </c>
      <c r="K20" s="50">
        <v>3722</v>
      </c>
      <c r="L20" s="50">
        <v>2641</v>
      </c>
      <c r="M20" s="50">
        <v>2693</v>
      </c>
      <c r="N20" s="50">
        <v>5651</v>
      </c>
      <c r="O20" s="50">
        <v>25491</v>
      </c>
      <c r="P20" s="64">
        <v>29179</v>
      </c>
      <c r="Q20" s="80">
        <v>0.87360773158778571</v>
      </c>
    </row>
    <row r="21" spans="1:17" ht="24.9" customHeight="1">
      <c r="A21" s="48" t="s">
        <v>157</v>
      </c>
      <c r="B21" s="49" t="s">
        <v>158</v>
      </c>
      <c r="C21" s="50">
        <v>0</v>
      </c>
      <c r="D21" s="51">
        <v>12</v>
      </c>
      <c r="E21" s="51">
        <v>103</v>
      </c>
      <c r="F21" s="50">
        <v>1539</v>
      </c>
      <c r="G21" s="50">
        <v>0</v>
      </c>
      <c r="H21" s="50">
        <v>0</v>
      </c>
      <c r="I21" s="50">
        <v>0</v>
      </c>
      <c r="J21" s="50">
        <v>0</v>
      </c>
      <c r="K21" s="50">
        <v>1</v>
      </c>
      <c r="L21" s="50">
        <v>0</v>
      </c>
      <c r="M21" s="50">
        <v>0</v>
      </c>
      <c r="N21" s="50">
        <v>0</v>
      </c>
      <c r="O21" s="50">
        <v>1655</v>
      </c>
      <c r="P21" s="64">
        <v>457</v>
      </c>
      <c r="Q21" s="80">
        <v>3.6214442013129102</v>
      </c>
    </row>
    <row r="22" spans="1:17" ht="24.9" customHeight="1">
      <c r="A22" s="48" t="s">
        <v>159</v>
      </c>
      <c r="B22" s="49" t="s">
        <v>160</v>
      </c>
      <c r="C22" s="50">
        <v>264</v>
      </c>
      <c r="D22" s="51">
        <v>148</v>
      </c>
      <c r="E22" s="51">
        <v>399</v>
      </c>
      <c r="F22" s="50">
        <v>2138</v>
      </c>
      <c r="G22" s="50">
        <v>37300</v>
      </c>
      <c r="H22" s="50">
        <v>7762</v>
      </c>
      <c r="I22" s="50">
        <v>3420</v>
      </c>
      <c r="J22" s="50">
        <v>1633</v>
      </c>
      <c r="K22" s="50">
        <v>1021</v>
      </c>
      <c r="L22" s="50">
        <v>2387</v>
      </c>
      <c r="M22" s="50">
        <v>11824</v>
      </c>
      <c r="N22" s="50">
        <v>11157</v>
      </c>
      <c r="O22" s="50">
        <v>79453</v>
      </c>
      <c r="P22" s="64">
        <v>61706</v>
      </c>
      <c r="Q22" s="80">
        <v>1.2876057433636923</v>
      </c>
    </row>
    <row r="23" spans="1:17" ht="24.9" customHeight="1">
      <c r="A23" s="48" t="s">
        <v>161</v>
      </c>
      <c r="B23" s="49" t="s">
        <v>162</v>
      </c>
      <c r="C23" s="50">
        <v>1271</v>
      </c>
      <c r="D23" s="51">
        <v>3890</v>
      </c>
      <c r="E23" s="51">
        <v>5678</v>
      </c>
      <c r="F23" s="50">
        <v>11155</v>
      </c>
      <c r="G23" s="50">
        <v>6848</v>
      </c>
      <c r="H23" s="50">
        <v>3605</v>
      </c>
      <c r="I23" s="50">
        <v>5303</v>
      </c>
      <c r="J23" s="50">
        <v>3412</v>
      </c>
      <c r="K23" s="50">
        <v>6312</v>
      </c>
      <c r="L23" s="50">
        <v>4016</v>
      </c>
      <c r="M23" s="50">
        <v>2571</v>
      </c>
      <c r="N23" s="50">
        <v>3157</v>
      </c>
      <c r="O23" s="50">
        <v>57218</v>
      </c>
      <c r="P23" s="64">
        <v>50908</v>
      </c>
      <c r="Q23" s="80">
        <v>1.1239490846232418</v>
      </c>
    </row>
    <row r="24" spans="1:17" ht="24.9" customHeight="1">
      <c r="A24" s="52" t="s">
        <v>163</v>
      </c>
      <c r="B24" s="53" t="s">
        <v>164</v>
      </c>
      <c r="C24" s="54">
        <v>2</v>
      </c>
      <c r="D24" s="55">
        <v>10</v>
      </c>
      <c r="E24" s="55">
        <v>3</v>
      </c>
      <c r="F24" s="54">
        <v>10</v>
      </c>
      <c r="G24" s="54">
        <v>357</v>
      </c>
      <c r="H24" s="54">
        <v>1877</v>
      </c>
      <c r="I24" s="54">
        <v>2463</v>
      </c>
      <c r="J24" s="54">
        <v>1595</v>
      </c>
      <c r="K24" s="54">
        <v>713</v>
      </c>
      <c r="L24" s="54">
        <v>150</v>
      </c>
      <c r="M24" s="54">
        <v>14</v>
      </c>
      <c r="N24" s="54">
        <v>0</v>
      </c>
      <c r="O24" s="54">
        <v>7194</v>
      </c>
      <c r="P24" s="77">
        <v>7054</v>
      </c>
      <c r="Q24" s="78">
        <v>1.0198468953785087</v>
      </c>
    </row>
    <row r="25" spans="1:17" ht="22.75" customHeight="1"/>
    <row r="26" spans="1:17" ht="22.75" customHeight="1"/>
  </sheetData>
  <sheetProtection selectLockedCells="1" selectUnlockedCells="1"/>
  <mergeCells count="6">
    <mergeCell ref="A7:B7"/>
    <mergeCell ref="A2:C2"/>
    <mergeCell ref="A3:Q3"/>
    <mergeCell ref="A4:Q4"/>
    <mergeCell ref="A5:Q5"/>
    <mergeCell ref="O6:Q6"/>
  </mergeCells>
  <phoneticPr fontId="4"/>
  <pageMargins left="0.78740157480314965" right="0.39370078740157483" top="0.39370078740157483" bottom="0.39370078740157483" header="0" footer="0"/>
  <pageSetup paperSize="9" scale="86" firstPageNumber="0"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9"/>
  <sheetViews>
    <sheetView view="pageLayout" zoomScaleNormal="100" workbookViewId="0"/>
  </sheetViews>
  <sheetFormatPr defaultColWidth="9" defaultRowHeight="14.4"/>
  <cols>
    <col min="1" max="1" width="5.33203125" style="17" customWidth="1"/>
    <col min="2" max="2" width="18.33203125" style="17" customWidth="1"/>
    <col min="3" max="14" width="8.77734375" style="17" customWidth="1"/>
    <col min="15" max="16" width="9.88671875" style="17" customWidth="1"/>
    <col min="17" max="17" width="8.77734375" style="17" customWidth="1"/>
    <col min="18" max="16384" width="9" style="17"/>
  </cols>
  <sheetData>
    <row r="1" spans="1:17" ht="15.05" customHeight="1">
      <c r="O1" s="617" t="s">
        <v>1259</v>
      </c>
      <c r="P1" s="617"/>
      <c r="Q1" s="617"/>
    </row>
    <row r="2" spans="1:17" ht="24.05" customHeight="1">
      <c r="A2" s="612" t="s">
        <v>1525</v>
      </c>
      <c r="B2" s="613"/>
      <c r="C2" s="56" t="s">
        <v>214</v>
      </c>
      <c r="D2" s="56" t="s">
        <v>215</v>
      </c>
      <c r="E2" s="56" t="s">
        <v>216</v>
      </c>
      <c r="F2" s="56" t="s">
        <v>217</v>
      </c>
      <c r="G2" s="56" t="s">
        <v>218</v>
      </c>
      <c r="H2" s="56" t="s">
        <v>219</v>
      </c>
      <c r="I2" s="56" t="s">
        <v>220</v>
      </c>
      <c r="J2" s="56" t="s">
        <v>221</v>
      </c>
      <c r="K2" s="56" t="s">
        <v>222</v>
      </c>
      <c r="L2" s="56" t="s">
        <v>223</v>
      </c>
      <c r="M2" s="56" t="s">
        <v>224</v>
      </c>
      <c r="N2" s="56" t="s">
        <v>225</v>
      </c>
      <c r="O2" s="103" t="s">
        <v>129</v>
      </c>
      <c r="P2" s="102" t="s">
        <v>1255</v>
      </c>
      <c r="Q2" s="58" t="s">
        <v>130</v>
      </c>
    </row>
    <row r="3" spans="1:17" ht="24.05" customHeight="1">
      <c r="A3" s="101" t="s">
        <v>226</v>
      </c>
      <c r="B3" s="100" t="s">
        <v>166</v>
      </c>
      <c r="C3" s="99">
        <v>135</v>
      </c>
      <c r="D3" s="99">
        <v>1071</v>
      </c>
      <c r="E3" s="99">
        <v>910</v>
      </c>
      <c r="F3" s="99">
        <v>1869</v>
      </c>
      <c r="G3" s="99">
        <v>1274</v>
      </c>
      <c r="H3" s="99">
        <v>648</v>
      </c>
      <c r="I3" s="99">
        <v>754</v>
      </c>
      <c r="J3" s="99">
        <v>458</v>
      </c>
      <c r="K3" s="99">
        <v>1044</v>
      </c>
      <c r="L3" s="99">
        <v>851</v>
      </c>
      <c r="M3" s="99">
        <v>764</v>
      </c>
      <c r="N3" s="99">
        <v>469</v>
      </c>
      <c r="O3" s="98">
        <v>10247</v>
      </c>
      <c r="P3" s="97">
        <v>8175</v>
      </c>
      <c r="Q3" s="96">
        <v>1.2534556574923548</v>
      </c>
    </row>
    <row r="4" spans="1:17" ht="24.05" customHeight="1">
      <c r="A4" s="95" t="s">
        <v>167</v>
      </c>
      <c r="B4" s="94" t="s">
        <v>168</v>
      </c>
      <c r="C4" s="83">
        <v>248</v>
      </c>
      <c r="D4" s="83">
        <v>127</v>
      </c>
      <c r="E4" s="83">
        <v>633</v>
      </c>
      <c r="F4" s="83">
        <v>746</v>
      </c>
      <c r="G4" s="83">
        <v>1880</v>
      </c>
      <c r="H4" s="83">
        <v>1320</v>
      </c>
      <c r="I4" s="83">
        <v>277</v>
      </c>
      <c r="J4" s="83">
        <v>343</v>
      </c>
      <c r="K4" s="83">
        <v>437</v>
      </c>
      <c r="L4" s="83">
        <v>1569</v>
      </c>
      <c r="M4" s="83">
        <v>766</v>
      </c>
      <c r="N4" s="83">
        <v>1821</v>
      </c>
      <c r="O4" s="82">
        <v>10167</v>
      </c>
      <c r="P4" s="81">
        <v>8426</v>
      </c>
      <c r="Q4" s="80">
        <v>1.2066223593638736</v>
      </c>
    </row>
    <row r="5" spans="1:17" ht="24.05" customHeight="1">
      <c r="A5" s="95" t="s">
        <v>169</v>
      </c>
      <c r="B5" s="94" t="s">
        <v>170</v>
      </c>
      <c r="C5" s="83">
        <v>0</v>
      </c>
      <c r="D5" s="83">
        <v>0</v>
      </c>
      <c r="E5" s="83">
        <v>0</v>
      </c>
      <c r="F5" s="83">
        <v>0</v>
      </c>
      <c r="G5" s="83">
        <v>156</v>
      </c>
      <c r="H5" s="83">
        <v>9330</v>
      </c>
      <c r="I5" s="83">
        <v>1120</v>
      </c>
      <c r="J5" s="83">
        <v>5489</v>
      </c>
      <c r="K5" s="83">
        <v>3901</v>
      </c>
      <c r="L5" s="83">
        <v>403</v>
      </c>
      <c r="M5" s="83">
        <v>0</v>
      </c>
      <c r="N5" s="83">
        <v>0</v>
      </c>
      <c r="O5" s="82">
        <v>20399</v>
      </c>
      <c r="P5" s="81">
        <v>28841</v>
      </c>
      <c r="Q5" s="80">
        <v>0.70729170278423081</v>
      </c>
    </row>
    <row r="6" spans="1:17" ht="24.05" customHeight="1">
      <c r="A6" s="95" t="s">
        <v>171</v>
      </c>
      <c r="B6" s="94" t="s">
        <v>172</v>
      </c>
      <c r="C6" s="83">
        <v>3</v>
      </c>
      <c r="D6" s="83">
        <v>17</v>
      </c>
      <c r="E6" s="83">
        <v>199</v>
      </c>
      <c r="F6" s="83">
        <v>4757</v>
      </c>
      <c r="G6" s="83">
        <v>1208</v>
      </c>
      <c r="H6" s="83">
        <v>807</v>
      </c>
      <c r="I6" s="83">
        <v>304</v>
      </c>
      <c r="J6" s="83">
        <v>1392</v>
      </c>
      <c r="K6" s="83">
        <v>40703</v>
      </c>
      <c r="L6" s="83">
        <v>19328</v>
      </c>
      <c r="M6" s="83">
        <v>30181</v>
      </c>
      <c r="N6" s="83">
        <v>5035</v>
      </c>
      <c r="O6" s="82">
        <v>103934</v>
      </c>
      <c r="P6" s="81">
        <v>57983</v>
      </c>
      <c r="Q6" s="80">
        <v>1.7924909025059068</v>
      </c>
    </row>
    <row r="7" spans="1:17" ht="24.05" customHeight="1">
      <c r="A7" s="95" t="s">
        <v>173</v>
      </c>
      <c r="B7" s="94" t="s">
        <v>174</v>
      </c>
      <c r="C7" s="83">
        <v>8331</v>
      </c>
      <c r="D7" s="83">
        <v>9012</v>
      </c>
      <c r="E7" s="83">
        <v>9904</v>
      </c>
      <c r="F7" s="83">
        <v>15631</v>
      </c>
      <c r="G7" s="83">
        <v>16536</v>
      </c>
      <c r="H7" s="83">
        <v>23264</v>
      </c>
      <c r="I7" s="83">
        <v>23620</v>
      </c>
      <c r="J7" s="83">
        <v>25496</v>
      </c>
      <c r="K7" s="83">
        <v>19378</v>
      </c>
      <c r="L7" s="83">
        <v>16529</v>
      </c>
      <c r="M7" s="83">
        <v>18587</v>
      </c>
      <c r="N7" s="83">
        <v>15194</v>
      </c>
      <c r="O7" s="82">
        <v>201482</v>
      </c>
      <c r="P7" s="81">
        <v>189714</v>
      </c>
      <c r="Q7" s="80">
        <v>1.0620302139009246</v>
      </c>
    </row>
    <row r="8" spans="1:17" ht="24.05" customHeight="1">
      <c r="A8" s="95" t="s">
        <v>175</v>
      </c>
      <c r="B8" s="94" t="s">
        <v>176</v>
      </c>
      <c r="C8" s="83">
        <v>121425</v>
      </c>
      <c r="D8" s="83">
        <v>25</v>
      </c>
      <c r="E8" s="83">
        <v>9</v>
      </c>
      <c r="F8" s="83">
        <v>43</v>
      </c>
      <c r="G8" s="83">
        <v>53691</v>
      </c>
      <c r="H8" s="83">
        <v>96023</v>
      </c>
      <c r="I8" s="83">
        <v>93217</v>
      </c>
      <c r="J8" s="83">
        <v>80943</v>
      </c>
      <c r="K8" s="83">
        <v>56816</v>
      </c>
      <c r="L8" s="83">
        <v>64771</v>
      </c>
      <c r="M8" s="83">
        <v>224349</v>
      </c>
      <c r="N8" s="83">
        <v>101047</v>
      </c>
      <c r="O8" s="82">
        <v>892359</v>
      </c>
      <c r="P8" s="81">
        <v>798274</v>
      </c>
      <c r="Q8" s="80">
        <v>1.1178605341023258</v>
      </c>
    </row>
    <row r="9" spans="1:17" ht="24.05" customHeight="1">
      <c r="A9" s="95" t="s">
        <v>177</v>
      </c>
      <c r="B9" s="94" t="s">
        <v>178</v>
      </c>
      <c r="C9" s="83">
        <v>1629</v>
      </c>
      <c r="D9" s="83">
        <v>2070</v>
      </c>
      <c r="E9" s="83">
        <v>4781</v>
      </c>
      <c r="F9" s="83">
        <v>1323</v>
      </c>
      <c r="G9" s="83">
        <v>17</v>
      </c>
      <c r="H9" s="83">
        <v>9</v>
      </c>
      <c r="I9" s="83">
        <v>2</v>
      </c>
      <c r="J9" s="83">
        <v>0</v>
      </c>
      <c r="K9" s="83">
        <v>273</v>
      </c>
      <c r="L9" s="83">
        <v>736</v>
      </c>
      <c r="M9" s="83">
        <v>1681</v>
      </c>
      <c r="N9" s="83">
        <v>4570</v>
      </c>
      <c r="O9" s="82">
        <v>17091</v>
      </c>
      <c r="P9" s="81">
        <v>17184</v>
      </c>
      <c r="Q9" s="80">
        <v>0.99458798882681565</v>
      </c>
    </row>
    <row r="10" spans="1:17" ht="24.05" customHeight="1">
      <c r="A10" s="95" t="s">
        <v>179</v>
      </c>
      <c r="B10" s="94" t="s">
        <v>180</v>
      </c>
      <c r="C10" s="83">
        <v>3</v>
      </c>
      <c r="D10" s="83">
        <v>1</v>
      </c>
      <c r="E10" s="83">
        <v>54</v>
      </c>
      <c r="F10" s="83">
        <v>82</v>
      </c>
      <c r="G10" s="83">
        <v>39</v>
      </c>
      <c r="H10" s="83">
        <v>26</v>
      </c>
      <c r="I10" s="83">
        <v>56</v>
      </c>
      <c r="J10" s="83">
        <v>163</v>
      </c>
      <c r="K10" s="83">
        <v>128</v>
      </c>
      <c r="L10" s="83">
        <v>721</v>
      </c>
      <c r="M10" s="83">
        <v>374</v>
      </c>
      <c r="N10" s="83">
        <v>11</v>
      </c>
      <c r="O10" s="82">
        <v>1658</v>
      </c>
      <c r="P10" s="81">
        <v>3044</v>
      </c>
      <c r="Q10" s="80">
        <v>0.5446780551905388</v>
      </c>
    </row>
    <row r="11" spans="1:17" ht="24.05" customHeight="1">
      <c r="A11" s="95" t="s">
        <v>181</v>
      </c>
      <c r="B11" s="94" t="s">
        <v>182</v>
      </c>
      <c r="C11" s="83">
        <v>0</v>
      </c>
      <c r="D11" s="83">
        <v>1</v>
      </c>
      <c r="E11" s="83">
        <v>1</v>
      </c>
      <c r="F11" s="83">
        <v>4</v>
      </c>
      <c r="G11" s="83">
        <v>9</v>
      </c>
      <c r="H11" s="83">
        <v>388</v>
      </c>
      <c r="I11" s="83">
        <v>735</v>
      </c>
      <c r="J11" s="83">
        <v>483</v>
      </c>
      <c r="K11" s="83">
        <v>61</v>
      </c>
      <c r="L11" s="83">
        <v>0</v>
      </c>
      <c r="M11" s="83">
        <v>0</v>
      </c>
      <c r="N11" s="83">
        <v>1</v>
      </c>
      <c r="O11" s="82">
        <v>1683</v>
      </c>
      <c r="P11" s="81">
        <v>4094</v>
      </c>
      <c r="Q11" s="80">
        <v>0.41108939912066439</v>
      </c>
    </row>
    <row r="12" spans="1:17" ht="24.05" customHeight="1">
      <c r="A12" s="95" t="s">
        <v>183</v>
      </c>
      <c r="B12" s="94" t="s">
        <v>184</v>
      </c>
      <c r="C12" s="83">
        <v>15908</v>
      </c>
      <c r="D12" s="83">
        <v>5972</v>
      </c>
      <c r="E12" s="83">
        <v>15834</v>
      </c>
      <c r="F12" s="83">
        <v>13049</v>
      </c>
      <c r="G12" s="83">
        <v>10180</v>
      </c>
      <c r="H12" s="83">
        <v>9173</v>
      </c>
      <c r="I12" s="83">
        <v>88</v>
      </c>
      <c r="J12" s="83">
        <v>0</v>
      </c>
      <c r="K12" s="83">
        <v>8990</v>
      </c>
      <c r="L12" s="83">
        <v>9096</v>
      </c>
      <c r="M12" s="83">
        <v>14397</v>
      </c>
      <c r="N12" s="83">
        <v>7696</v>
      </c>
      <c r="O12" s="82">
        <v>110383</v>
      </c>
      <c r="P12" s="81">
        <v>149724</v>
      </c>
      <c r="Q12" s="80">
        <v>0.73724319414389139</v>
      </c>
    </row>
    <row r="13" spans="1:17" ht="24.05" customHeight="1">
      <c r="A13" s="95" t="s">
        <v>185</v>
      </c>
      <c r="B13" s="94" t="s">
        <v>186</v>
      </c>
      <c r="C13" s="83">
        <v>2473</v>
      </c>
      <c r="D13" s="83">
        <v>1531</v>
      </c>
      <c r="E13" s="83">
        <v>3040</v>
      </c>
      <c r="F13" s="83">
        <v>4723</v>
      </c>
      <c r="G13" s="83">
        <v>4281</v>
      </c>
      <c r="H13" s="83">
        <v>4722</v>
      </c>
      <c r="I13" s="83">
        <v>11</v>
      </c>
      <c r="J13" s="83">
        <v>0</v>
      </c>
      <c r="K13" s="83">
        <v>3288</v>
      </c>
      <c r="L13" s="83">
        <v>1952</v>
      </c>
      <c r="M13" s="83">
        <v>2105</v>
      </c>
      <c r="N13" s="83">
        <v>2570</v>
      </c>
      <c r="O13" s="82">
        <v>30696</v>
      </c>
      <c r="P13" s="81">
        <v>31819</v>
      </c>
      <c r="Q13" s="80">
        <v>0.96470662182972433</v>
      </c>
    </row>
    <row r="14" spans="1:17" ht="24.05" customHeight="1">
      <c r="A14" s="95" t="s">
        <v>187</v>
      </c>
      <c r="B14" s="94" t="s">
        <v>188</v>
      </c>
      <c r="C14" s="83">
        <v>10618</v>
      </c>
      <c r="D14" s="83">
        <v>9585</v>
      </c>
      <c r="E14" s="83">
        <v>6309</v>
      </c>
      <c r="F14" s="83">
        <v>1637</v>
      </c>
      <c r="G14" s="83">
        <v>0</v>
      </c>
      <c r="H14" s="83">
        <v>0</v>
      </c>
      <c r="I14" s="83">
        <v>0</v>
      </c>
      <c r="J14" s="83">
        <v>0</v>
      </c>
      <c r="K14" s="83">
        <v>0</v>
      </c>
      <c r="L14" s="83">
        <v>24574</v>
      </c>
      <c r="M14" s="83">
        <v>21234</v>
      </c>
      <c r="N14" s="83">
        <v>20039</v>
      </c>
      <c r="O14" s="82">
        <v>93996</v>
      </c>
      <c r="P14" s="81">
        <v>81228</v>
      </c>
      <c r="Q14" s="80">
        <v>1.1571871768355739</v>
      </c>
    </row>
    <row r="15" spans="1:17" ht="24.05" customHeight="1">
      <c r="A15" s="95" t="s">
        <v>189</v>
      </c>
      <c r="B15" s="94" t="s">
        <v>190</v>
      </c>
      <c r="C15" s="83">
        <v>842</v>
      </c>
      <c r="D15" s="83">
        <v>0</v>
      </c>
      <c r="E15" s="83">
        <v>0</v>
      </c>
      <c r="F15" s="83">
        <v>6804</v>
      </c>
      <c r="G15" s="83">
        <v>8312</v>
      </c>
      <c r="H15" s="83">
        <v>7417</v>
      </c>
      <c r="I15" s="83">
        <v>10416</v>
      </c>
      <c r="J15" s="83">
        <v>6523</v>
      </c>
      <c r="K15" s="83">
        <v>6737</v>
      </c>
      <c r="L15" s="83">
        <v>4028</v>
      </c>
      <c r="M15" s="83">
        <v>5548</v>
      </c>
      <c r="N15" s="83">
        <v>3973</v>
      </c>
      <c r="O15" s="82">
        <v>60600</v>
      </c>
      <c r="P15" s="81">
        <v>59432</v>
      </c>
      <c r="Q15" s="80">
        <v>1.0196527123435186</v>
      </c>
    </row>
    <row r="16" spans="1:17" ht="24.05" customHeight="1">
      <c r="A16" s="95" t="s">
        <v>191</v>
      </c>
      <c r="B16" s="94" t="s">
        <v>192</v>
      </c>
      <c r="C16" s="83">
        <v>0</v>
      </c>
      <c r="D16" s="83">
        <v>1</v>
      </c>
      <c r="E16" s="83">
        <v>5</v>
      </c>
      <c r="F16" s="83">
        <v>57</v>
      </c>
      <c r="G16" s="83">
        <v>100</v>
      </c>
      <c r="H16" s="83">
        <v>71</v>
      </c>
      <c r="I16" s="83">
        <v>135</v>
      </c>
      <c r="J16" s="83">
        <v>222</v>
      </c>
      <c r="K16" s="83">
        <v>252</v>
      </c>
      <c r="L16" s="83">
        <v>195</v>
      </c>
      <c r="M16" s="83">
        <v>71</v>
      </c>
      <c r="N16" s="83">
        <v>22</v>
      </c>
      <c r="O16" s="82">
        <v>1131</v>
      </c>
      <c r="P16" s="81">
        <v>5995</v>
      </c>
      <c r="Q16" s="80">
        <v>0.18865721434528773</v>
      </c>
    </row>
    <row r="17" spans="1:17" ht="24.05" customHeight="1">
      <c r="A17" s="95" t="s">
        <v>193</v>
      </c>
      <c r="B17" s="94" t="s">
        <v>194</v>
      </c>
      <c r="C17" s="83">
        <v>8143</v>
      </c>
      <c r="D17" s="83">
        <v>6661</v>
      </c>
      <c r="E17" s="83">
        <v>5021</v>
      </c>
      <c r="F17" s="83">
        <v>5899</v>
      </c>
      <c r="G17" s="83">
        <v>7445</v>
      </c>
      <c r="H17" s="83">
        <v>4375</v>
      </c>
      <c r="I17" s="83">
        <v>203</v>
      </c>
      <c r="J17" s="83">
        <v>57</v>
      </c>
      <c r="K17" s="83">
        <v>2308</v>
      </c>
      <c r="L17" s="83">
        <v>2570</v>
      </c>
      <c r="M17" s="83">
        <v>3822</v>
      </c>
      <c r="N17" s="83">
        <v>2132</v>
      </c>
      <c r="O17" s="82">
        <v>48636</v>
      </c>
      <c r="P17" s="81">
        <v>55714</v>
      </c>
      <c r="Q17" s="80">
        <v>0.87295832286319419</v>
      </c>
    </row>
    <row r="18" spans="1:17" ht="24.05" customHeight="1">
      <c r="A18" s="95" t="s">
        <v>195</v>
      </c>
      <c r="B18" s="94" t="s">
        <v>196</v>
      </c>
      <c r="C18" s="83">
        <v>8090</v>
      </c>
      <c r="D18" s="83">
        <v>12045</v>
      </c>
      <c r="E18" s="83">
        <v>16519</v>
      </c>
      <c r="F18" s="83">
        <v>18311</v>
      </c>
      <c r="G18" s="83">
        <v>6044</v>
      </c>
      <c r="H18" s="83">
        <v>5320</v>
      </c>
      <c r="I18" s="83">
        <v>7307</v>
      </c>
      <c r="J18" s="83">
        <v>15592</v>
      </c>
      <c r="K18" s="83">
        <v>5510</v>
      </c>
      <c r="L18" s="83">
        <v>0</v>
      </c>
      <c r="M18" s="83">
        <v>0</v>
      </c>
      <c r="N18" s="83">
        <v>18605</v>
      </c>
      <c r="O18" s="82">
        <v>113343</v>
      </c>
      <c r="P18" s="81">
        <v>71475</v>
      </c>
      <c r="Q18" s="80">
        <v>1.5857712486883526</v>
      </c>
    </row>
    <row r="19" spans="1:17" ht="24.05" customHeight="1">
      <c r="A19" s="95" t="s">
        <v>197</v>
      </c>
      <c r="B19" s="94" t="s">
        <v>198</v>
      </c>
      <c r="C19" s="83">
        <v>1633</v>
      </c>
      <c r="D19" s="83">
        <v>1073</v>
      </c>
      <c r="E19" s="83">
        <v>191</v>
      </c>
      <c r="F19" s="83">
        <v>297</v>
      </c>
      <c r="G19" s="83">
        <v>783</v>
      </c>
      <c r="H19" s="83">
        <v>2204</v>
      </c>
      <c r="I19" s="83">
        <v>6992</v>
      </c>
      <c r="J19" s="83">
        <v>10252</v>
      </c>
      <c r="K19" s="83">
        <v>7815</v>
      </c>
      <c r="L19" s="83">
        <v>3214</v>
      </c>
      <c r="M19" s="83">
        <v>3209</v>
      </c>
      <c r="N19" s="83">
        <v>3359</v>
      </c>
      <c r="O19" s="82">
        <v>41022</v>
      </c>
      <c r="P19" s="81">
        <v>30228</v>
      </c>
      <c r="Q19" s="80">
        <v>1.3570861452957523</v>
      </c>
    </row>
    <row r="20" spans="1:17" ht="24.05" customHeight="1">
      <c r="A20" s="95" t="s">
        <v>199</v>
      </c>
      <c r="B20" s="94" t="s">
        <v>200</v>
      </c>
      <c r="C20" s="83">
        <v>0</v>
      </c>
      <c r="D20" s="83">
        <v>0</v>
      </c>
      <c r="E20" s="83">
        <v>0</v>
      </c>
      <c r="F20" s="83">
        <v>0</v>
      </c>
      <c r="G20" s="83">
        <v>993</v>
      </c>
      <c r="H20" s="83">
        <v>11270</v>
      </c>
      <c r="I20" s="83">
        <v>24445</v>
      </c>
      <c r="J20" s="83">
        <v>24614</v>
      </c>
      <c r="K20" s="83">
        <v>305</v>
      </c>
      <c r="L20" s="83">
        <v>0</v>
      </c>
      <c r="M20" s="83">
        <v>0</v>
      </c>
      <c r="N20" s="83">
        <v>0</v>
      </c>
      <c r="O20" s="82">
        <v>61627</v>
      </c>
      <c r="P20" s="81">
        <v>53830</v>
      </c>
      <c r="Q20" s="80">
        <v>1.1448448820360393</v>
      </c>
    </row>
    <row r="21" spans="1:17" ht="24.05" customHeight="1">
      <c r="A21" s="95" t="s">
        <v>201</v>
      </c>
      <c r="B21" s="94" t="s">
        <v>202</v>
      </c>
      <c r="C21" s="83">
        <v>0</v>
      </c>
      <c r="D21" s="83">
        <v>0</v>
      </c>
      <c r="E21" s="83">
        <v>0</v>
      </c>
      <c r="F21" s="83">
        <v>0</v>
      </c>
      <c r="G21" s="83">
        <v>0</v>
      </c>
      <c r="H21" s="83">
        <v>0</v>
      </c>
      <c r="I21" s="83">
        <v>39</v>
      </c>
      <c r="J21" s="83">
        <v>120</v>
      </c>
      <c r="K21" s="83">
        <v>457</v>
      </c>
      <c r="L21" s="83">
        <v>0</v>
      </c>
      <c r="M21" s="83">
        <v>0</v>
      </c>
      <c r="N21" s="83">
        <v>0</v>
      </c>
      <c r="O21" s="82">
        <v>616</v>
      </c>
      <c r="P21" s="81">
        <v>17</v>
      </c>
      <c r="Q21" s="80">
        <v>36.235294117647058</v>
      </c>
    </row>
    <row r="22" spans="1:17" ht="24.05" customHeight="1">
      <c r="A22" s="95" t="s">
        <v>203</v>
      </c>
      <c r="B22" s="94" t="s">
        <v>204</v>
      </c>
      <c r="C22" s="83">
        <v>327</v>
      </c>
      <c r="D22" s="83">
        <v>242</v>
      </c>
      <c r="E22" s="83">
        <v>236</v>
      </c>
      <c r="F22" s="83">
        <v>943</v>
      </c>
      <c r="G22" s="83">
        <v>1468</v>
      </c>
      <c r="H22" s="83">
        <v>9416</v>
      </c>
      <c r="I22" s="83">
        <v>15255</v>
      </c>
      <c r="J22" s="83">
        <v>15009</v>
      </c>
      <c r="K22" s="83">
        <v>3852</v>
      </c>
      <c r="L22" s="83">
        <v>1146</v>
      </c>
      <c r="M22" s="83">
        <v>907</v>
      </c>
      <c r="N22" s="83">
        <v>637</v>
      </c>
      <c r="O22" s="82">
        <v>49438</v>
      </c>
      <c r="P22" s="81">
        <v>46674</v>
      </c>
      <c r="Q22" s="80">
        <v>1.059219265543986</v>
      </c>
    </row>
    <row r="23" spans="1:17" ht="24.05" customHeight="1">
      <c r="A23" s="95" t="s">
        <v>205</v>
      </c>
      <c r="B23" s="94" t="s">
        <v>206</v>
      </c>
      <c r="C23" s="83">
        <v>0</v>
      </c>
      <c r="D23" s="83">
        <v>0</v>
      </c>
      <c r="E23" s="83">
        <v>0</v>
      </c>
      <c r="F23" s="83">
        <v>752</v>
      </c>
      <c r="G23" s="83">
        <v>145</v>
      </c>
      <c r="H23" s="83">
        <v>25</v>
      </c>
      <c r="I23" s="83">
        <v>0</v>
      </c>
      <c r="J23" s="83">
        <v>0</v>
      </c>
      <c r="K23" s="83">
        <v>0</v>
      </c>
      <c r="L23" s="83">
        <v>0</v>
      </c>
      <c r="M23" s="83">
        <v>0</v>
      </c>
      <c r="N23" s="83">
        <v>0</v>
      </c>
      <c r="O23" s="82">
        <v>922</v>
      </c>
      <c r="P23" s="81">
        <v>846</v>
      </c>
      <c r="Q23" s="80">
        <v>1.0898345153664302</v>
      </c>
    </row>
    <row r="24" spans="1:17" ht="24.05" customHeight="1">
      <c r="A24" s="95" t="s">
        <v>207</v>
      </c>
      <c r="B24" s="94" t="s">
        <v>208</v>
      </c>
      <c r="C24" s="83">
        <v>2062</v>
      </c>
      <c r="D24" s="83">
        <v>760</v>
      </c>
      <c r="E24" s="83">
        <v>413</v>
      </c>
      <c r="F24" s="83">
        <v>0</v>
      </c>
      <c r="G24" s="83">
        <v>0</v>
      </c>
      <c r="H24" s="83">
        <v>0</v>
      </c>
      <c r="I24" s="83">
        <v>0</v>
      </c>
      <c r="J24" s="83">
        <v>0</v>
      </c>
      <c r="K24" s="83">
        <v>0</v>
      </c>
      <c r="L24" s="83">
        <v>0</v>
      </c>
      <c r="M24" s="83">
        <v>0</v>
      </c>
      <c r="N24" s="83">
        <v>357</v>
      </c>
      <c r="O24" s="82">
        <v>3592</v>
      </c>
      <c r="P24" s="81">
        <v>3580</v>
      </c>
      <c r="Q24" s="80">
        <v>1.0033519553072625</v>
      </c>
    </row>
    <row r="25" spans="1:17" ht="24.05" customHeight="1">
      <c r="A25" s="93" t="s">
        <v>209</v>
      </c>
      <c r="B25" s="92" t="s">
        <v>210</v>
      </c>
      <c r="C25" s="91">
        <v>210</v>
      </c>
      <c r="D25" s="91">
        <v>618</v>
      </c>
      <c r="E25" s="91">
        <v>1508</v>
      </c>
      <c r="F25" s="91">
        <v>2711</v>
      </c>
      <c r="G25" s="91">
        <v>895</v>
      </c>
      <c r="H25" s="91">
        <v>14171</v>
      </c>
      <c r="I25" s="91">
        <v>8310</v>
      </c>
      <c r="J25" s="91">
        <v>2260</v>
      </c>
      <c r="K25" s="91">
        <v>110</v>
      </c>
      <c r="L25" s="91">
        <v>180</v>
      </c>
      <c r="M25" s="91">
        <v>312</v>
      </c>
      <c r="N25" s="91">
        <v>168</v>
      </c>
      <c r="O25" s="90">
        <v>31453</v>
      </c>
      <c r="P25" s="89">
        <v>29243</v>
      </c>
      <c r="Q25" s="88">
        <v>1.0755736415552439</v>
      </c>
    </row>
    <row r="26" spans="1:17" ht="24.05" customHeight="1">
      <c r="A26" s="632" t="s">
        <v>211</v>
      </c>
      <c r="B26" s="632"/>
      <c r="C26" s="87">
        <v>287925</v>
      </c>
      <c r="D26" s="87">
        <v>147904</v>
      </c>
      <c r="E26" s="87">
        <v>138127</v>
      </c>
      <c r="F26" s="87">
        <v>150080</v>
      </c>
      <c r="G26" s="87">
        <v>208891</v>
      </c>
      <c r="H26" s="87">
        <v>263028</v>
      </c>
      <c r="I26" s="87">
        <v>230211</v>
      </c>
      <c r="J26" s="87">
        <v>223037</v>
      </c>
      <c r="K26" s="87">
        <v>237104</v>
      </c>
      <c r="L26" s="87">
        <v>281724</v>
      </c>
      <c r="M26" s="87">
        <v>543341</v>
      </c>
      <c r="N26" s="87">
        <v>317607</v>
      </c>
      <c r="O26" s="86">
        <v>3028979</v>
      </c>
      <c r="P26" s="85">
        <v>2663522</v>
      </c>
      <c r="Q26" s="84">
        <v>1.1372081777436041</v>
      </c>
    </row>
    <row r="27" spans="1:17" ht="24.05" customHeight="1">
      <c r="A27" s="605" t="s">
        <v>1256</v>
      </c>
      <c r="B27" s="605"/>
      <c r="C27" s="83">
        <v>299031</v>
      </c>
      <c r="D27" s="83">
        <v>143289</v>
      </c>
      <c r="E27" s="83">
        <v>93601</v>
      </c>
      <c r="F27" s="83">
        <v>164038</v>
      </c>
      <c r="G27" s="83">
        <v>165055</v>
      </c>
      <c r="H27" s="83">
        <v>367259</v>
      </c>
      <c r="I27" s="83">
        <v>267403</v>
      </c>
      <c r="J27" s="83">
        <v>211884</v>
      </c>
      <c r="K27" s="83">
        <v>232518</v>
      </c>
      <c r="L27" s="83">
        <v>223401</v>
      </c>
      <c r="M27" s="83">
        <v>298395</v>
      </c>
      <c r="N27" s="83">
        <v>197648</v>
      </c>
      <c r="O27" s="82">
        <v>2663522</v>
      </c>
      <c r="P27" s="633"/>
      <c r="Q27" s="634"/>
    </row>
    <row r="28" spans="1:17" ht="24.05" customHeight="1">
      <c r="A28" s="622" t="s">
        <v>212</v>
      </c>
      <c r="B28" s="622"/>
      <c r="C28" s="75">
        <v>0.96286003792248964</v>
      </c>
      <c r="D28" s="75">
        <v>1.0322076363154185</v>
      </c>
      <c r="E28" s="75">
        <v>1.4757000459396801</v>
      </c>
      <c r="F28" s="75">
        <v>0.91490995988734314</v>
      </c>
      <c r="G28" s="75">
        <v>1.2655841992063253</v>
      </c>
      <c r="H28" s="75">
        <v>0.71619211510133174</v>
      </c>
      <c r="I28" s="75">
        <v>0.86091405107646513</v>
      </c>
      <c r="J28" s="75">
        <v>1.0526372921032263</v>
      </c>
      <c r="K28" s="75">
        <v>1.0197232042250493</v>
      </c>
      <c r="L28" s="75">
        <v>1.2610686612862072</v>
      </c>
      <c r="M28" s="75">
        <v>1.8208783659243619</v>
      </c>
      <c r="N28" s="75">
        <v>1.6069325265117784</v>
      </c>
      <c r="O28" s="79">
        <v>1.1372081777436041</v>
      </c>
      <c r="P28" s="635"/>
      <c r="Q28" s="636"/>
    </row>
    <row r="29" spans="1:17" ht="22.75" customHeight="1">
      <c r="P29" s="631" t="s">
        <v>1787</v>
      </c>
      <c r="Q29" s="631"/>
    </row>
  </sheetData>
  <sheetProtection selectLockedCells="1" selectUnlockedCells="1"/>
  <mergeCells count="7">
    <mergeCell ref="A28:B28"/>
    <mergeCell ref="P29:Q29"/>
    <mergeCell ref="O1:Q1"/>
    <mergeCell ref="A2:B2"/>
    <mergeCell ref="A26:B26"/>
    <mergeCell ref="A27:B27"/>
    <mergeCell ref="P27:Q28"/>
  </mergeCells>
  <phoneticPr fontId="4"/>
  <pageMargins left="0.78740157480314965" right="0.39370078740157483" top="0.39370078740157483" bottom="0.39370078740157483" header="0" footer="0"/>
  <pageSetup paperSize="9" scale="81" firstPageNumber="0" orientation="landscape" horizontalDpi="300" verticalDpi="300"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24"/>
  <sheetViews>
    <sheetView view="pageLayout" zoomScaleNormal="100" zoomScaleSheetLayoutView="100" workbookViewId="0">
      <selection sqref="A1:D1"/>
    </sheetView>
  </sheetViews>
  <sheetFormatPr defaultColWidth="9" defaultRowHeight="14.4"/>
  <cols>
    <col min="1" max="1" width="6.33203125" style="17" customWidth="1"/>
    <col min="2" max="2" width="23" style="17" customWidth="1"/>
    <col min="3" max="17" width="10.33203125" style="17" customWidth="1"/>
    <col min="18" max="16384" width="9" style="17"/>
  </cols>
  <sheetData>
    <row r="1" spans="1:17" s="43" customFormat="1" ht="30.8" customHeight="1">
      <c r="A1" s="637" t="s">
        <v>227</v>
      </c>
      <c r="B1" s="638"/>
      <c r="C1" s="638"/>
      <c r="D1" s="638"/>
      <c r="E1" s="8"/>
      <c r="F1" s="8"/>
      <c r="G1" s="8"/>
      <c r="H1" s="8"/>
      <c r="I1" s="8"/>
      <c r="J1" s="8"/>
      <c r="K1" s="8"/>
      <c r="L1" s="8"/>
      <c r="M1" s="8"/>
      <c r="N1" s="8"/>
      <c r="O1" s="8"/>
      <c r="P1" s="8"/>
      <c r="Q1" s="8"/>
    </row>
    <row r="2" spans="1:17" ht="30.8" customHeight="1">
      <c r="A2" s="639" t="s">
        <v>1866</v>
      </c>
      <c r="B2" s="523"/>
      <c r="C2" s="523"/>
      <c r="D2" s="523"/>
      <c r="E2" s="523"/>
      <c r="F2" s="523"/>
      <c r="G2" s="523"/>
      <c r="H2" s="523"/>
      <c r="I2" s="523"/>
      <c r="J2" s="523"/>
      <c r="K2" s="523"/>
      <c r="L2" s="523"/>
      <c r="M2" s="523"/>
      <c r="N2" s="523"/>
      <c r="O2" s="523"/>
      <c r="P2" s="523"/>
      <c r="Q2" s="523"/>
    </row>
    <row r="3" spans="1:17" s="3" customFormat="1" ht="30.8" customHeight="1">
      <c r="A3" s="639" t="s">
        <v>1867</v>
      </c>
      <c r="B3" s="523"/>
      <c r="C3" s="523"/>
      <c r="D3" s="523"/>
      <c r="E3" s="523"/>
      <c r="F3" s="523"/>
      <c r="G3" s="523"/>
      <c r="H3" s="523"/>
      <c r="I3" s="523"/>
      <c r="J3" s="523"/>
      <c r="K3" s="523"/>
      <c r="L3" s="523"/>
      <c r="M3" s="523"/>
      <c r="N3" s="523"/>
      <c r="O3" s="523"/>
      <c r="P3" s="523"/>
      <c r="Q3" s="523"/>
    </row>
    <row r="4" spans="1:17" ht="30.8" customHeight="1">
      <c r="A4" s="3"/>
      <c r="B4" s="3"/>
      <c r="C4" s="3"/>
      <c r="D4" s="3"/>
      <c r="E4" s="3"/>
      <c r="F4" s="3"/>
      <c r="G4" s="3"/>
      <c r="H4" s="3"/>
      <c r="I4" s="3"/>
      <c r="J4" s="3"/>
      <c r="K4" s="3"/>
      <c r="L4" s="3"/>
      <c r="M4" s="3"/>
      <c r="N4" s="3"/>
      <c r="O4" s="630" t="s">
        <v>1615</v>
      </c>
      <c r="P4" s="617"/>
      <c r="Q4" s="617"/>
    </row>
    <row r="5" spans="1:17" ht="38.65" customHeight="1">
      <c r="A5" s="640" t="s">
        <v>1526</v>
      </c>
      <c r="B5" s="640"/>
      <c r="C5" s="104" t="s">
        <v>228</v>
      </c>
      <c r="D5" s="104" t="s">
        <v>229</v>
      </c>
      <c r="E5" s="104" t="s">
        <v>230</v>
      </c>
      <c r="F5" s="104" t="s">
        <v>231</v>
      </c>
      <c r="G5" s="104" t="s">
        <v>232</v>
      </c>
      <c r="H5" s="104" t="s">
        <v>233</v>
      </c>
      <c r="I5" s="104" t="s">
        <v>234</v>
      </c>
      <c r="J5" s="104" t="s">
        <v>235</v>
      </c>
      <c r="K5" s="104" t="s">
        <v>236</v>
      </c>
      <c r="L5" s="104" t="s">
        <v>237</v>
      </c>
      <c r="M5" s="104" t="s">
        <v>238</v>
      </c>
      <c r="N5" s="104" t="s">
        <v>239</v>
      </c>
      <c r="O5" s="104" t="s">
        <v>240</v>
      </c>
      <c r="P5" s="57" t="s">
        <v>1255</v>
      </c>
      <c r="Q5" s="105" t="s">
        <v>241</v>
      </c>
    </row>
    <row r="6" spans="1:17" ht="30.95" customHeight="1">
      <c r="A6" s="106">
        <v>1</v>
      </c>
      <c r="B6" s="107" t="s">
        <v>242</v>
      </c>
      <c r="C6" s="108">
        <v>257141</v>
      </c>
      <c r="D6" s="108">
        <v>304836</v>
      </c>
      <c r="E6" s="108">
        <v>183866</v>
      </c>
      <c r="F6" s="108">
        <v>104536</v>
      </c>
      <c r="G6" s="108">
        <v>100567</v>
      </c>
      <c r="H6" s="108">
        <v>121665</v>
      </c>
      <c r="I6" s="108">
        <v>3055</v>
      </c>
      <c r="J6" s="108">
        <v>179</v>
      </c>
      <c r="K6" s="108">
        <v>173165</v>
      </c>
      <c r="L6" s="108">
        <v>132196</v>
      </c>
      <c r="M6" s="108">
        <v>217066</v>
      </c>
      <c r="N6" s="108">
        <v>217234</v>
      </c>
      <c r="O6" s="108">
        <v>1815506</v>
      </c>
      <c r="P6" s="109">
        <v>1529589</v>
      </c>
      <c r="Q6" s="96">
        <v>1.1869240691453717</v>
      </c>
    </row>
    <row r="7" spans="1:17" ht="30.95" customHeight="1">
      <c r="A7" s="110">
        <v>2</v>
      </c>
      <c r="B7" s="111" t="s">
        <v>243</v>
      </c>
      <c r="C7" s="34">
        <v>0</v>
      </c>
      <c r="D7" s="34">
        <v>0</v>
      </c>
      <c r="E7" s="34">
        <v>0</v>
      </c>
      <c r="F7" s="34">
        <v>0</v>
      </c>
      <c r="G7" s="34">
        <v>0</v>
      </c>
      <c r="H7" s="34">
        <v>0</v>
      </c>
      <c r="I7" s="34">
        <v>30</v>
      </c>
      <c r="J7" s="34">
        <v>133</v>
      </c>
      <c r="K7" s="34">
        <v>635</v>
      </c>
      <c r="L7" s="34">
        <v>0</v>
      </c>
      <c r="M7" s="34">
        <v>0</v>
      </c>
      <c r="N7" s="34">
        <v>0</v>
      </c>
      <c r="O7" s="34">
        <v>798</v>
      </c>
      <c r="P7" s="74">
        <v>4295</v>
      </c>
      <c r="Q7" s="80">
        <v>0.18579743888242142</v>
      </c>
    </row>
    <row r="8" spans="1:17" ht="30.95" customHeight="1">
      <c r="A8" s="110">
        <v>3</v>
      </c>
      <c r="B8" s="111" t="s">
        <v>244</v>
      </c>
      <c r="C8" s="34">
        <v>0</v>
      </c>
      <c r="D8" s="34">
        <v>0</v>
      </c>
      <c r="E8" s="34">
        <v>0</v>
      </c>
      <c r="F8" s="34">
        <v>0</v>
      </c>
      <c r="G8" s="34">
        <v>0</v>
      </c>
      <c r="H8" s="34">
        <v>5800</v>
      </c>
      <c r="I8" s="34">
        <v>33484</v>
      </c>
      <c r="J8" s="34">
        <v>31933</v>
      </c>
      <c r="K8" s="34">
        <v>11660</v>
      </c>
      <c r="L8" s="34">
        <v>8820</v>
      </c>
      <c r="M8" s="34">
        <v>9288</v>
      </c>
      <c r="N8" s="34">
        <v>0</v>
      </c>
      <c r="O8" s="34">
        <v>100985</v>
      </c>
      <c r="P8" s="74">
        <v>123624</v>
      </c>
      <c r="Q8" s="80">
        <v>0.81687212838930956</v>
      </c>
    </row>
    <row r="9" spans="1:17" ht="30.95" customHeight="1">
      <c r="A9" s="110">
        <v>4</v>
      </c>
      <c r="B9" s="111" t="s">
        <v>245</v>
      </c>
      <c r="C9" s="34">
        <v>0</v>
      </c>
      <c r="D9" s="34">
        <v>0</v>
      </c>
      <c r="E9" s="34">
        <v>0</v>
      </c>
      <c r="F9" s="34">
        <v>0</v>
      </c>
      <c r="G9" s="34">
        <v>0</v>
      </c>
      <c r="H9" s="34">
        <v>0</v>
      </c>
      <c r="I9" s="34">
        <v>0</v>
      </c>
      <c r="J9" s="34">
        <v>0</v>
      </c>
      <c r="K9" s="34">
        <v>0</v>
      </c>
      <c r="L9" s="34">
        <v>0</v>
      </c>
      <c r="M9" s="34">
        <v>0</v>
      </c>
      <c r="N9" s="34">
        <v>0</v>
      </c>
      <c r="O9" s="34">
        <v>0</v>
      </c>
      <c r="P9" s="74">
        <v>0</v>
      </c>
      <c r="Q9" s="272" t="s">
        <v>1262</v>
      </c>
    </row>
    <row r="10" spans="1:17" ht="30.95" customHeight="1">
      <c r="A10" s="110">
        <v>5</v>
      </c>
      <c r="B10" s="111" t="s">
        <v>247</v>
      </c>
      <c r="C10" s="34">
        <v>0</v>
      </c>
      <c r="D10" s="34">
        <v>0</v>
      </c>
      <c r="E10" s="34">
        <v>12</v>
      </c>
      <c r="F10" s="34">
        <v>15</v>
      </c>
      <c r="G10" s="34">
        <v>0</v>
      </c>
      <c r="H10" s="34">
        <v>0</v>
      </c>
      <c r="I10" s="34">
        <v>0</v>
      </c>
      <c r="J10" s="34">
        <v>0</v>
      </c>
      <c r="K10" s="34">
        <v>0</v>
      </c>
      <c r="L10" s="34">
        <v>0</v>
      </c>
      <c r="M10" s="34">
        <v>0</v>
      </c>
      <c r="N10" s="34">
        <v>0</v>
      </c>
      <c r="O10" s="34">
        <v>27</v>
      </c>
      <c r="P10" s="74">
        <v>0</v>
      </c>
      <c r="Q10" s="80" t="s">
        <v>1262</v>
      </c>
    </row>
    <row r="11" spans="1:17" ht="30.95" customHeight="1">
      <c r="A11" s="110">
        <v>6</v>
      </c>
      <c r="B11" s="111" t="s">
        <v>248</v>
      </c>
      <c r="C11" s="34">
        <v>2988</v>
      </c>
      <c r="D11" s="34">
        <v>10848</v>
      </c>
      <c r="E11" s="34">
        <v>14553</v>
      </c>
      <c r="F11" s="34">
        <v>24057</v>
      </c>
      <c r="G11" s="34">
        <v>22247</v>
      </c>
      <c r="H11" s="34">
        <v>13185</v>
      </c>
      <c r="I11" s="34">
        <v>17234</v>
      </c>
      <c r="J11" s="34">
        <v>12770</v>
      </c>
      <c r="K11" s="34">
        <v>8806</v>
      </c>
      <c r="L11" s="34">
        <v>7938</v>
      </c>
      <c r="M11" s="34">
        <v>12222</v>
      </c>
      <c r="N11" s="34">
        <v>8690</v>
      </c>
      <c r="O11" s="34">
        <v>155538</v>
      </c>
      <c r="P11" s="74">
        <v>183636</v>
      </c>
      <c r="Q11" s="80">
        <v>0.8469907861203686</v>
      </c>
    </row>
    <row r="12" spans="1:17" ht="30.95" customHeight="1">
      <c r="A12" s="110">
        <v>7</v>
      </c>
      <c r="B12" s="111" t="s">
        <v>249</v>
      </c>
      <c r="C12" s="34">
        <v>0</v>
      </c>
      <c r="D12" s="34">
        <v>0</v>
      </c>
      <c r="E12" s="34">
        <v>0</v>
      </c>
      <c r="F12" s="34">
        <v>0</v>
      </c>
      <c r="G12" s="34">
        <v>0</v>
      </c>
      <c r="H12" s="34">
        <v>0</v>
      </c>
      <c r="I12" s="34">
        <v>0</v>
      </c>
      <c r="J12" s="34">
        <v>0</v>
      </c>
      <c r="K12" s="34">
        <v>0</v>
      </c>
      <c r="L12" s="34">
        <v>0</v>
      </c>
      <c r="M12" s="34">
        <v>0</v>
      </c>
      <c r="N12" s="34">
        <v>0</v>
      </c>
      <c r="O12" s="34">
        <v>0</v>
      </c>
      <c r="P12" s="74">
        <v>0</v>
      </c>
      <c r="Q12" s="272" t="s">
        <v>1262</v>
      </c>
    </row>
    <row r="13" spans="1:17" ht="30.95" customHeight="1">
      <c r="A13" s="110">
        <v>8</v>
      </c>
      <c r="B13" s="111" t="s">
        <v>250</v>
      </c>
      <c r="C13" s="34">
        <v>14063</v>
      </c>
      <c r="D13" s="34">
        <v>9672</v>
      </c>
      <c r="E13" s="34">
        <v>25088</v>
      </c>
      <c r="F13" s="34">
        <v>20128</v>
      </c>
      <c r="G13" s="34">
        <v>33282</v>
      </c>
      <c r="H13" s="34">
        <v>21873</v>
      </c>
      <c r="I13" s="34">
        <v>13292</v>
      </c>
      <c r="J13" s="34">
        <v>14385</v>
      </c>
      <c r="K13" s="34">
        <v>61477</v>
      </c>
      <c r="L13" s="34">
        <v>23934</v>
      </c>
      <c r="M13" s="34">
        <v>42974</v>
      </c>
      <c r="N13" s="34">
        <v>31784</v>
      </c>
      <c r="O13" s="34">
        <v>311952</v>
      </c>
      <c r="P13" s="74">
        <v>234256</v>
      </c>
      <c r="Q13" s="80">
        <v>1.3316713339252784</v>
      </c>
    </row>
    <row r="14" spans="1:17" ht="30.95" customHeight="1">
      <c r="A14" s="110">
        <v>9</v>
      </c>
      <c r="B14" s="111" t="s">
        <v>251</v>
      </c>
      <c r="C14" s="34">
        <v>340150</v>
      </c>
      <c r="D14" s="34">
        <v>60</v>
      </c>
      <c r="E14" s="34">
        <v>0</v>
      </c>
      <c r="F14" s="34">
        <v>0</v>
      </c>
      <c r="G14" s="34">
        <v>169080</v>
      </c>
      <c r="H14" s="34">
        <v>236071</v>
      </c>
      <c r="I14" s="34">
        <v>261002</v>
      </c>
      <c r="J14" s="34">
        <v>220902</v>
      </c>
      <c r="K14" s="34">
        <v>148904</v>
      </c>
      <c r="L14" s="34">
        <v>173032</v>
      </c>
      <c r="M14" s="34">
        <v>581848</v>
      </c>
      <c r="N14" s="34">
        <v>253654</v>
      </c>
      <c r="O14" s="34">
        <v>2384703</v>
      </c>
      <c r="P14" s="74">
        <v>2545912</v>
      </c>
      <c r="Q14" s="80">
        <v>0.9366792724964571</v>
      </c>
    </row>
    <row r="15" spans="1:17" ht="30.95" customHeight="1">
      <c r="A15" s="110">
        <v>10</v>
      </c>
      <c r="B15" s="111" t="s">
        <v>252</v>
      </c>
      <c r="C15" s="34">
        <v>1641</v>
      </c>
      <c r="D15" s="34">
        <v>2026</v>
      </c>
      <c r="E15" s="34">
        <v>7199</v>
      </c>
      <c r="F15" s="34">
        <v>5993</v>
      </c>
      <c r="G15" s="34">
        <v>6424</v>
      </c>
      <c r="H15" s="34">
        <v>7934</v>
      </c>
      <c r="I15" s="34">
        <v>7969</v>
      </c>
      <c r="J15" s="34">
        <v>4520</v>
      </c>
      <c r="K15" s="34">
        <v>6035</v>
      </c>
      <c r="L15" s="34">
        <v>8877</v>
      </c>
      <c r="M15" s="34">
        <v>30295</v>
      </c>
      <c r="N15" s="34">
        <v>22934</v>
      </c>
      <c r="O15" s="34">
        <v>111847</v>
      </c>
      <c r="P15" s="74">
        <v>107525</v>
      </c>
      <c r="Q15" s="80">
        <v>1.0401953034178097</v>
      </c>
    </row>
    <row r="16" spans="1:17" ht="30.95" customHeight="1">
      <c r="A16" s="110">
        <v>11</v>
      </c>
      <c r="B16" s="111" t="s">
        <v>253</v>
      </c>
      <c r="C16" s="34">
        <v>10252</v>
      </c>
      <c r="D16" s="34">
        <v>2014</v>
      </c>
      <c r="E16" s="34">
        <v>1248</v>
      </c>
      <c r="F16" s="34">
        <v>49871</v>
      </c>
      <c r="G16" s="34">
        <v>61657</v>
      </c>
      <c r="H16" s="34">
        <v>65744</v>
      </c>
      <c r="I16" s="34">
        <v>92051</v>
      </c>
      <c r="J16" s="34">
        <v>61033</v>
      </c>
      <c r="K16" s="34">
        <v>53122</v>
      </c>
      <c r="L16" s="34">
        <v>28990</v>
      </c>
      <c r="M16" s="34">
        <v>39739</v>
      </c>
      <c r="N16" s="34">
        <v>28380</v>
      </c>
      <c r="O16" s="34">
        <v>494101</v>
      </c>
      <c r="P16" s="74">
        <v>485721</v>
      </c>
      <c r="Q16" s="80">
        <v>1.0172527026832276</v>
      </c>
    </row>
    <row r="17" spans="1:17" ht="30.95" customHeight="1">
      <c r="A17" s="110">
        <v>12</v>
      </c>
      <c r="B17" s="111" t="s">
        <v>254</v>
      </c>
      <c r="C17" s="34">
        <v>0</v>
      </c>
      <c r="D17" s="34">
        <v>0</v>
      </c>
      <c r="E17" s="34">
        <v>2863</v>
      </c>
      <c r="F17" s="34">
        <v>51812</v>
      </c>
      <c r="G17" s="34">
        <v>367292</v>
      </c>
      <c r="H17" s="34">
        <v>77672</v>
      </c>
      <c r="I17" s="34">
        <v>14361</v>
      </c>
      <c r="J17" s="34">
        <v>5634</v>
      </c>
      <c r="K17" s="34">
        <v>4305</v>
      </c>
      <c r="L17" s="34">
        <v>206114</v>
      </c>
      <c r="M17" s="34">
        <v>288010</v>
      </c>
      <c r="N17" s="34">
        <v>62799</v>
      </c>
      <c r="O17" s="34">
        <v>1080862</v>
      </c>
      <c r="P17" s="74">
        <v>741747</v>
      </c>
      <c r="Q17" s="80">
        <v>1.4571841881396217</v>
      </c>
    </row>
    <row r="18" spans="1:17" ht="30.95" customHeight="1">
      <c r="A18" s="110">
        <v>13</v>
      </c>
      <c r="B18" s="111" t="s">
        <v>255</v>
      </c>
      <c r="C18" s="34">
        <v>2436</v>
      </c>
      <c r="D18" s="34">
        <v>2268</v>
      </c>
      <c r="E18" s="34">
        <v>1870</v>
      </c>
      <c r="F18" s="34">
        <v>2291</v>
      </c>
      <c r="G18" s="34">
        <v>1120</v>
      </c>
      <c r="H18" s="34">
        <v>678</v>
      </c>
      <c r="I18" s="34">
        <v>187</v>
      </c>
      <c r="J18" s="34">
        <v>0</v>
      </c>
      <c r="K18" s="34">
        <v>186</v>
      </c>
      <c r="L18" s="34">
        <v>2098</v>
      </c>
      <c r="M18" s="34">
        <v>1931</v>
      </c>
      <c r="N18" s="34">
        <v>8335</v>
      </c>
      <c r="O18" s="34">
        <v>23400</v>
      </c>
      <c r="P18" s="74">
        <v>22222</v>
      </c>
      <c r="Q18" s="80">
        <v>1.053010530105301</v>
      </c>
    </row>
    <row r="19" spans="1:17" ht="30.95" customHeight="1">
      <c r="A19" s="110">
        <v>14</v>
      </c>
      <c r="B19" s="111" t="s">
        <v>256</v>
      </c>
      <c r="C19" s="34">
        <v>7126</v>
      </c>
      <c r="D19" s="34">
        <v>7919</v>
      </c>
      <c r="E19" s="34">
        <v>4608</v>
      </c>
      <c r="F19" s="34">
        <v>8079</v>
      </c>
      <c r="G19" s="34">
        <v>7546</v>
      </c>
      <c r="H19" s="34">
        <v>40565</v>
      </c>
      <c r="I19" s="34">
        <v>54295</v>
      </c>
      <c r="J19" s="34">
        <v>51374</v>
      </c>
      <c r="K19" s="34">
        <v>14301</v>
      </c>
      <c r="L19" s="34">
        <v>4801</v>
      </c>
      <c r="M19" s="34">
        <v>5341</v>
      </c>
      <c r="N19" s="34">
        <v>8960</v>
      </c>
      <c r="O19" s="34">
        <v>214915</v>
      </c>
      <c r="P19" s="74">
        <v>171749</v>
      </c>
      <c r="Q19" s="80">
        <v>1.2513318854840494</v>
      </c>
    </row>
    <row r="20" spans="1:17" ht="30.95" customHeight="1">
      <c r="A20" s="112">
        <v>15</v>
      </c>
      <c r="B20" s="113" t="s">
        <v>257</v>
      </c>
      <c r="C20" s="114">
        <v>108</v>
      </c>
      <c r="D20" s="114">
        <v>160</v>
      </c>
      <c r="E20" s="114">
        <v>276</v>
      </c>
      <c r="F20" s="114">
        <v>3126</v>
      </c>
      <c r="G20" s="114">
        <v>616</v>
      </c>
      <c r="H20" s="114">
        <v>833</v>
      </c>
      <c r="I20" s="114">
        <v>10253</v>
      </c>
      <c r="J20" s="114">
        <v>13173</v>
      </c>
      <c r="K20" s="114">
        <v>659</v>
      </c>
      <c r="L20" s="114">
        <v>350</v>
      </c>
      <c r="M20" s="114">
        <v>301</v>
      </c>
      <c r="N20" s="114">
        <v>325</v>
      </c>
      <c r="O20" s="114">
        <v>30180</v>
      </c>
      <c r="P20" s="115">
        <v>24611</v>
      </c>
      <c r="Q20" s="88">
        <v>1.2262809312908862</v>
      </c>
    </row>
    <row r="21" spans="1:17" ht="30.95" customHeight="1">
      <c r="A21" s="641" t="s">
        <v>240</v>
      </c>
      <c r="B21" s="641"/>
      <c r="C21" s="116">
        <v>635905</v>
      </c>
      <c r="D21" s="116">
        <v>339803</v>
      </c>
      <c r="E21" s="116">
        <v>241583</v>
      </c>
      <c r="F21" s="116">
        <v>269908</v>
      </c>
      <c r="G21" s="116">
        <v>769831</v>
      </c>
      <c r="H21" s="116">
        <v>592020</v>
      </c>
      <c r="I21" s="116">
        <v>507213</v>
      </c>
      <c r="J21" s="116">
        <v>416036</v>
      </c>
      <c r="K21" s="116">
        <v>483255</v>
      </c>
      <c r="L21" s="116">
        <v>597150</v>
      </c>
      <c r="M21" s="116">
        <v>1229015</v>
      </c>
      <c r="N21" s="116">
        <v>643095</v>
      </c>
      <c r="O21" s="116">
        <v>6724814</v>
      </c>
      <c r="P21" s="117">
        <v>6174887</v>
      </c>
      <c r="Q21" s="84">
        <v>1.0890586337855253</v>
      </c>
    </row>
    <row r="22" spans="1:17" ht="30.95" customHeight="1">
      <c r="A22" s="605" t="s">
        <v>1256</v>
      </c>
      <c r="B22" s="605"/>
      <c r="C22" s="34">
        <v>699082</v>
      </c>
      <c r="D22" s="34">
        <v>322127</v>
      </c>
      <c r="E22" s="34">
        <v>139284</v>
      </c>
      <c r="F22" s="34">
        <v>286085</v>
      </c>
      <c r="G22" s="34">
        <v>447288</v>
      </c>
      <c r="H22" s="34">
        <v>1146896</v>
      </c>
      <c r="I22" s="34">
        <v>653471</v>
      </c>
      <c r="J22" s="34">
        <v>438694</v>
      </c>
      <c r="K22" s="34">
        <v>491758</v>
      </c>
      <c r="L22" s="34">
        <v>405040</v>
      </c>
      <c r="M22" s="34">
        <v>675835</v>
      </c>
      <c r="N22" s="34">
        <v>469327</v>
      </c>
      <c r="O22" s="34">
        <v>6174887</v>
      </c>
      <c r="P22" s="623"/>
      <c r="Q22" s="624"/>
    </row>
    <row r="23" spans="1:17" ht="30.95" customHeight="1">
      <c r="A23" s="606" t="s">
        <v>241</v>
      </c>
      <c r="B23" s="606"/>
      <c r="C23" s="75">
        <v>0.90962862725688831</v>
      </c>
      <c r="D23" s="75">
        <v>1.0548727675730381</v>
      </c>
      <c r="E23" s="75">
        <v>1.7344633985238793</v>
      </c>
      <c r="F23" s="75">
        <v>0.94345386860548441</v>
      </c>
      <c r="G23" s="75">
        <v>1.7211081003738085</v>
      </c>
      <c r="H23" s="75">
        <v>0.5161932729733123</v>
      </c>
      <c r="I23" s="75">
        <v>0.77618287575118106</v>
      </c>
      <c r="J23" s="75">
        <v>0.94835124255175585</v>
      </c>
      <c r="K23" s="75">
        <v>0.98270897473960772</v>
      </c>
      <c r="L23" s="75">
        <v>1.4742988346829942</v>
      </c>
      <c r="M23" s="75">
        <v>1.818513394541567</v>
      </c>
      <c r="N23" s="75">
        <v>1.3702493144438739</v>
      </c>
      <c r="O23" s="75">
        <v>1.0890586337855253</v>
      </c>
      <c r="P23" s="625"/>
      <c r="Q23" s="626"/>
    </row>
    <row r="24" spans="1:17" ht="30.8" customHeight="1">
      <c r="A24" s="3"/>
      <c r="B24" s="3"/>
      <c r="C24" s="3"/>
      <c r="D24" s="3"/>
      <c r="E24" s="3"/>
      <c r="F24" s="3"/>
      <c r="G24" s="3"/>
      <c r="H24" s="3"/>
      <c r="I24" s="3"/>
      <c r="J24" s="3"/>
      <c r="K24" s="3"/>
      <c r="L24" s="3"/>
      <c r="M24" s="3"/>
      <c r="N24" s="3"/>
      <c r="O24" s="3"/>
      <c r="P24" s="533" t="s">
        <v>1788</v>
      </c>
      <c r="Q24" s="533"/>
    </row>
  </sheetData>
  <sheetProtection selectLockedCells="1" selectUnlockedCells="1"/>
  <mergeCells count="10">
    <mergeCell ref="A22:B22"/>
    <mergeCell ref="A23:B23"/>
    <mergeCell ref="P24:Q24"/>
    <mergeCell ref="A1:D1"/>
    <mergeCell ref="A2:Q2"/>
    <mergeCell ref="A3:Q3"/>
    <mergeCell ref="O4:Q4"/>
    <mergeCell ref="A5:B5"/>
    <mergeCell ref="A21:B21"/>
    <mergeCell ref="P22:Q23"/>
  </mergeCells>
  <phoneticPr fontId="4"/>
  <pageMargins left="0.78740157480314965" right="0.39370078740157483" top="0.39370078740157483" bottom="0.39370078740157483" header="0" footer="0"/>
  <pageSetup paperSize="9" scale="74" firstPageNumber="0" orientation="landscape" horizontalDpi="300" verticalDpi="300"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24"/>
  <sheetViews>
    <sheetView view="pageLayout" zoomScaleNormal="100" zoomScaleSheetLayoutView="100" workbookViewId="0">
      <selection sqref="A1:D1"/>
    </sheetView>
  </sheetViews>
  <sheetFormatPr defaultColWidth="9" defaultRowHeight="14.4"/>
  <cols>
    <col min="1" max="1" width="5.88671875" style="17" customWidth="1"/>
    <col min="2" max="2" width="22.33203125" style="17" customWidth="1"/>
    <col min="3" max="14" width="9.109375" style="17" customWidth="1"/>
    <col min="15" max="16" width="10.44140625" style="17" customWidth="1"/>
    <col min="17" max="17" width="9.21875" style="17" customWidth="1"/>
    <col min="18" max="16384" width="9" style="17"/>
  </cols>
  <sheetData>
    <row r="1" spans="1:17" ht="29.95" customHeight="1">
      <c r="A1" s="638" t="s">
        <v>258</v>
      </c>
      <c r="B1" s="638"/>
      <c r="C1" s="638"/>
      <c r="D1" s="638"/>
      <c r="E1" s="3"/>
      <c r="F1" s="3"/>
      <c r="G1" s="3"/>
      <c r="H1" s="3"/>
      <c r="I1" s="3"/>
      <c r="J1" s="3"/>
      <c r="K1" s="3"/>
      <c r="L1" s="3"/>
      <c r="M1" s="3"/>
      <c r="N1" s="3"/>
      <c r="O1" s="3"/>
      <c r="P1" s="3"/>
      <c r="Q1" s="3"/>
    </row>
    <row r="2" spans="1:17" ht="29.95" customHeight="1">
      <c r="A2" s="643" t="s">
        <v>1868</v>
      </c>
      <c r="B2" s="528"/>
      <c r="C2" s="528"/>
      <c r="D2" s="528"/>
      <c r="E2" s="528"/>
      <c r="F2" s="528"/>
      <c r="G2" s="528"/>
      <c r="H2" s="528"/>
      <c r="I2" s="528"/>
      <c r="J2" s="528"/>
      <c r="K2" s="528"/>
      <c r="L2" s="528"/>
      <c r="M2" s="528"/>
      <c r="N2" s="528"/>
      <c r="O2" s="528"/>
      <c r="P2" s="528"/>
      <c r="Q2" s="528"/>
    </row>
    <row r="3" spans="1:17" ht="29.95" customHeight="1">
      <c r="A3" s="643" t="s">
        <v>1869</v>
      </c>
      <c r="B3" s="528"/>
      <c r="C3" s="528"/>
      <c r="D3" s="528"/>
      <c r="E3" s="528"/>
      <c r="F3" s="528"/>
      <c r="G3" s="528"/>
      <c r="H3" s="528"/>
      <c r="I3" s="528"/>
      <c r="J3" s="528"/>
      <c r="K3" s="528"/>
      <c r="L3" s="528"/>
      <c r="M3" s="528"/>
      <c r="N3" s="528"/>
      <c r="O3" s="528"/>
      <c r="P3" s="528"/>
      <c r="Q3" s="528"/>
    </row>
    <row r="4" spans="1:17" ht="29.95" customHeight="1">
      <c r="A4" s="3"/>
      <c r="B4" s="3"/>
      <c r="C4" s="3"/>
      <c r="D4" s="3"/>
      <c r="E4" s="3"/>
      <c r="F4" s="3"/>
      <c r="G4" s="3"/>
      <c r="H4" s="3"/>
      <c r="I4" s="3"/>
      <c r="J4" s="3"/>
      <c r="K4" s="3"/>
      <c r="L4" s="3"/>
      <c r="M4" s="3"/>
      <c r="N4" s="3"/>
      <c r="O4" s="630" t="s">
        <v>1260</v>
      </c>
      <c r="P4" s="617"/>
      <c r="Q4" s="617"/>
    </row>
    <row r="5" spans="1:17" ht="29.95" customHeight="1">
      <c r="A5" s="644" t="s">
        <v>1527</v>
      </c>
      <c r="B5" s="640"/>
      <c r="C5" s="104" t="s">
        <v>228</v>
      </c>
      <c r="D5" s="104" t="s">
        <v>229</v>
      </c>
      <c r="E5" s="104" t="s">
        <v>230</v>
      </c>
      <c r="F5" s="104" t="s">
        <v>231</v>
      </c>
      <c r="G5" s="104" t="s">
        <v>232</v>
      </c>
      <c r="H5" s="104" t="s">
        <v>233</v>
      </c>
      <c r="I5" s="104" t="s">
        <v>234</v>
      </c>
      <c r="J5" s="104" t="s">
        <v>235</v>
      </c>
      <c r="K5" s="104" t="s">
        <v>236</v>
      </c>
      <c r="L5" s="104" t="s">
        <v>237</v>
      </c>
      <c r="M5" s="104" t="s">
        <v>238</v>
      </c>
      <c r="N5" s="104" t="s">
        <v>239</v>
      </c>
      <c r="O5" s="119" t="s">
        <v>240</v>
      </c>
      <c r="P5" s="120" t="s">
        <v>1263</v>
      </c>
      <c r="Q5" s="105" t="s">
        <v>241</v>
      </c>
    </row>
    <row r="6" spans="1:17" ht="29.95" customHeight="1">
      <c r="A6" s="106">
        <v>1</v>
      </c>
      <c r="B6" s="107" t="s">
        <v>242</v>
      </c>
      <c r="C6" s="108">
        <v>129854</v>
      </c>
      <c r="D6" s="108">
        <v>108531</v>
      </c>
      <c r="E6" s="108">
        <v>81024</v>
      </c>
      <c r="F6" s="108">
        <v>60669</v>
      </c>
      <c r="G6" s="108">
        <v>46483</v>
      </c>
      <c r="H6" s="108">
        <v>67180</v>
      </c>
      <c r="I6" s="108">
        <v>1968</v>
      </c>
      <c r="J6" s="108">
        <v>63</v>
      </c>
      <c r="K6" s="108">
        <v>82360</v>
      </c>
      <c r="L6" s="108">
        <v>91404</v>
      </c>
      <c r="M6" s="108">
        <v>127830</v>
      </c>
      <c r="N6" s="108">
        <v>127559</v>
      </c>
      <c r="O6" s="121">
        <v>924925</v>
      </c>
      <c r="P6" s="122">
        <v>842838</v>
      </c>
      <c r="Q6" s="96">
        <v>1.0973935679217122</v>
      </c>
    </row>
    <row r="7" spans="1:17" ht="29.95" customHeight="1">
      <c r="A7" s="110">
        <v>2</v>
      </c>
      <c r="B7" s="111" t="s">
        <v>243</v>
      </c>
      <c r="C7" s="34">
        <v>0</v>
      </c>
      <c r="D7" s="34">
        <v>0</v>
      </c>
      <c r="E7" s="34">
        <v>0</v>
      </c>
      <c r="F7" s="34">
        <v>0</v>
      </c>
      <c r="G7" s="34">
        <v>0</v>
      </c>
      <c r="H7" s="34">
        <v>0</v>
      </c>
      <c r="I7" s="34">
        <v>26</v>
      </c>
      <c r="J7" s="34">
        <v>120</v>
      </c>
      <c r="K7" s="34">
        <v>457</v>
      </c>
      <c r="L7" s="34">
        <v>0</v>
      </c>
      <c r="M7" s="34">
        <v>0</v>
      </c>
      <c r="N7" s="34">
        <v>0</v>
      </c>
      <c r="O7" s="123">
        <v>603</v>
      </c>
      <c r="P7" s="124">
        <v>543</v>
      </c>
      <c r="Q7" s="80">
        <v>1.1104972375690607</v>
      </c>
    </row>
    <row r="8" spans="1:17" ht="29.95" customHeight="1">
      <c r="A8" s="110">
        <v>3</v>
      </c>
      <c r="B8" s="111" t="s">
        <v>244</v>
      </c>
      <c r="C8" s="34">
        <v>0</v>
      </c>
      <c r="D8" s="34">
        <v>0</v>
      </c>
      <c r="E8" s="34">
        <v>0</v>
      </c>
      <c r="F8" s="34">
        <v>0</v>
      </c>
      <c r="G8" s="34">
        <v>0</v>
      </c>
      <c r="H8" s="34">
        <v>3421</v>
      </c>
      <c r="I8" s="34">
        <v>22628</v>
      </c>
      <c r="J8" s="34">
        <v>23132</v>
      </c>
      <c r="K8" s="34">
        <v>9956</v>
      </c>
      <c r="L8" s="34">
        <v>7797</v>
      </c>
      <c r="M8" s="34">
        <v>8074</v>
      </c>
      <c r="N8" s="34">
        <v>0</v>
      </c>
      <c r="O8" s="123">
        <v>75008</v>
      </c>
      <c r="P8" s="124">
        <v>84984</v>
      </c>
      <c r="Q8" s="80">
        <v>0.8826131977784053</v>
      </c>
    </row>
    <row r="9" spans="1:17" ht="29.95" customHeight="1">
      <c r="A9" s="110">
        <v>4</v>
      </c>
      <c r="B9" s="111" t="s">
        <v>245</v>
      </c>
      <c r="C9" s="34">
        <v>0</v>
      </c>
      <c r="D9" s="34">
        <v>0</v>
      </c>
      <c r="E9" s="34">
        <v>0</v>
      </c>
      <c r="F9" s="34">
        <v>0</v>
      </c>
      <c r="G9" s="34">
        <v>0</v>
      </c>
      <c r="H9" s="34">
        <v>0</v>
      </c>
      <c r="I9" s="34">
        <v>0</v>
      </c>
      <c r="J9" s="34">
        <v>0</v>
      </c>
      <c r="K9" s="34">
        <v>0</v>
      </c>
      <c r="L9" s="34">
        <v>0</v>
      </c>
      <c r="M9" s="34">
        <v>0</v>
      </c>
      <c r="N9" s="34">
        <v>0</v>
      </c>
      <c r="O9" s="123">
        <v>0</v>
      </c>
      <c r="P9" s="124">
        <v>0</v>
      </c>
      <c r="Q9" s="275" t="s">
        <v>1262</v>
      </c>
    </row>
    <row r="10" spans="1:17" ht="29.95" customHeight="1">
      <c r="A10" s="110">
        <v>5</v>
      </c>
      <c r="B10" s="111" t="s">
        <v>247</v>
      </c>
      <c r="C10" s="34">
        <v>0</v>
      </c>
      <c r="D10" s="34">
        <v>0</v>
      </c>
      <c r="E10" s="34">
        <v>4</v>
      </c>
      <c r="F10" s="34">
        <v>7</v>
      </c>
      <c r="G10" s="34">
        <v>0</v>
      </c>
      <c r="H10" s="34">
        <v>0</v>
      </c>
      <c r="I10" s="34">
        <v>0</v>
      </c>
      <c r="J10" s="34">
        <v>0</v>
      </c>
      <c r="K10" s="34">
        <v>0</v>
      </c>
      <c r="L10" s="34">
        <v>0</v>
      </c>
      <c r="M10" s="34">
        <v>0</v>
      </c>
      <c r="N10" s="34">
        <v>0</v>
      </c>
      <c r="O10" s="123">
        <v>11</v>
      </c>
      <c r="P10" s="124">
        <v>0</v>
      </c>
      <c r="Q10" s="80" t="s">
        <v>1262</v>
      </c>
    </row>
    <row r="11" spans="1:17" ht="29.95" customHeight="1">
      <c r="A11" s="110">
        <v>6</v>
      </c>
      <c r="B11" s="111" t="s">
        <v>248</v>
      </c>
      <c r="C11" s="34">
        <v>2190</v>
      </c>
      <c r="D11" s="34">
        <v>6306</v>
      </c>
      <c r="E11" s="34">
        <v>8685</v>
      </c>
      <c r="F11" s="34">
        <v>17925</v>
      </c>
      <c r="G11" s="34">
        <v>13714</v>
      </c>
      <c r="H11" s="34">
        <v>8347</v>
      </c>
      <c r="I11" s="34">
        <v>17941</v>
      </c>
      <c r="J11" s="34">
        <v>14872</v>
      </c>
      <c r="K11" s="34">
        <v>11667</v>
      </c>
      <c r="L11" s="34">
        <v>9462</v>
      </c>
      <c r="M11" s="34">
        <v>13924</v>
      </c>
      <c r="N11" s="34">
        <v>6366</v>
      </c>
      <c r="O11" s="123">
        <v>131399</v>
      </c>
      <c r="P11" s="124">
        <v>145465</v>
      </c>
      <c r="Q11" s="80">
        <v>0.9033032000824941</v>
      </c>
    </row>
    <row r="12" spans="1:17" ht="29.95" customHeight="1">
      <c r="A12" s="110">
        <v>7</v>
      </c>
      <c r="B12" s="111" t="s">
        <v>249</v>
      </c>
      <c r="C12" s="34">
        <v>0</v>
      </c>
      <c r="D12" s="34">
        <v>0</v>
      </c>
      <c r="E12" s="34">
        <v>0</v>
      </c>
      <c r="F12" s="34">
        <v>0</v>
      </c>
      <c r="G12" s="34">
        <v>0</v>
      </c>
      <c r="H12" s="34">
        <v>0</v>
      </c>
      <c r="I12" s="34">
        <v>0</v>
      </c>
      <c r="J12" s="34">
        <v>0</v>
      </c>
      <c r="K12" s="34">
        <v>0</v>
      </c>
      <c r="L12" s="34">
        <v>0</v>
      </c>
      <c r="M12" s="34">
        <v>0</v>
      </c>
      <c r="N12" s="34">
        <v>0</v>
      </c>
      <c r="O12" s="123">
        <v>0</v>
      </c>
      <c r="P12" s="124">
        <v>0</v>
      </c>
      <c r="Q12" s="275" t="s">
        <v>1262</v>
      </c>
    </row>
    <row r="13" spans="1:17" ht="29.95" customHeight="1">
      <c r="A13" s="110">
        <v>8</v>
      </c>
      <c r="B13" s="111" t="s">
        <v>250</v>
      </c>
      <c r="C13" s="34">
        <v>13603</v>
      </c>
      <c r="D13" s="34">
        <v>11429</v>
      </c>
      <c r="E13" s="34">
        <v>18067</v>
      </c>
      <c r="F13" s="34">
        <v>17580</v>
      </c>
      <c r="G13" s="34">
        <v>20798</v>
      </c>
      <c r="H13" s="34">
        <v>18136</v>
      </c>
      <c r="I13" s="34">
        <v>13838</v>
      </c>
      <c r="J13" s="34">
        <v>24023</v>
      </c>
      <c r="K13" s="34">
        <v>47129</v>
      </c>
      <c r="L13" s="34">
        <v>21331</v>
      </c>
      <c r="M13" s="34">
        <v>34837</v>
      </c>
      <c r="N13" s="34">
        <v>24033</v>
      </c>
      <c r="O13" s="123">
        <v>264804</v>
      </c>
      <c r="P13" s="124">
        <v>231206</v>
      </c>
      <c r="Q13" s="80">
        <v>1.1453162980199476</v>
      </c>
    </row>
    <row r="14" spans="1:17" ht="29.95" customHeight="1">
      <c r="A14" s="110">
        <v>9</v>
      </c>
      <c r="B14" s="111" t="s">
        <v>251</v>
      </c>
      <c r="C14" s="34">
        <v>121275</v>
      </c>
      <c r="D14" s="34">
        <v>21</v>
      </c>
      <c r="E14" s="34">
        <v>0</v>
      </c>
      <c r="F14" s="34">
        <v>0</v>
      </c>
      <c r="G14" s="34">
        <v>53587</v>
      </c>
      <c r="H14" s="34">
        <v>94013</v>
      </c>
      <c r="I14" s="34">
        <v>93208</v>
      </c>
      <c r="J14" s="34">
        <v>80941</v>
      </c>
      <c r="K14" s="34">
        <v>55825</v>
      </c>
      <c r="L14" s="34">
        <v>63855</v>
      </c>
      <c r="M14" s="34">
        <v>223951</v>
      </c>
      <c r="N14" s="34">
        <v>100140</v>
      </c>
      <c r="O14" s="123">
        <v>886816</v>
      </c>
      <c r="P14" s="124">
        <v>793710</v>
      </c>
      <c r="Q14" s="80">
        <v>1.1173048090612441</v>
      </c>
    </row>
    <row r="15" spans="1:17" ht="29.95" customHeight="1">
      <c r="A15" s="110">
        <v>10</v>
      </c>
      <c r="B15" s="111" t="s">
        <v>252</v>
      </c>
      <c r="C15" s="34">
        <v>1524</v>
      </c>
      <c r="D15" s="34">
        <v>2570</v>
      </c>
      <c r="E15" s="34">
        <v>8021</v>
      </c>
      <c r="F15" s="34">
        <v>5885</v>
      </c>
      <c r="G15" s="34">
        <v>3157</v>
      </c>
      <c r="H15" s="34">
        <v>4349</v>
      </c>
      <c r="I15" s="34">
        <v>4862</v>
      </c>
      <c r="J15" s="34">
        <v>4231</v>
      </c>
      <c r="K15" s="34">
        <v>4357</v>
      </c>
      <c r="L15" s="34">
        <v>2765</v>
      </c>
      <c r="M15" s="34">
        <v>8867</v>
      </c>
      <c r="N15" s="34">
        <v>9092</v>
      </c>
      <c r="O15" s="123">
        <v>59680</v>
      </c>
      <c r="P15" s="124">
        <v>52387</v>
      </c>
      <c r="Q15" s="80">
        <v>1.1392139271193236</v>
      </c>
    </row>
    <row r="16" spans="1:17" ht="29.95" customHeight="1">
      <c r="A16" s="110">
        <v>11</v>
      </c>
      <c r="B16" s="111" t="s">
        <v>253</v>
      </c>
      <c r="C16" s="34">
        <v>4294</v>
      </c>
      <c r="D16" s="34">
        <v>1388</v>
      </c>
      <c r="E16" s="34">
        <v>1046</v>
      </c>
      <c r="F16" s="34">
        <v>7968</v>
      </c>
      <c r="G16" s="34">
        <v>9692</v>
      </c>
      <c r="H16" s="34">
        <v>15988</v>
      </c>
      <c r="I16" s="34">
        <v>23201</v>
      </c>
      <c r="J16" s="34">
        <v>18082</v>
      </c>
      <c r="K16" s="34">
        <v>9642</v>
      </c>
      <c r="L16" s="34">
        <v>4191</v>
      </c>
      <c r="M16" s="34">
        <v>5635</v>
      </c>
      <c r="N16" s="34">
        <v>3973</v>
      </c>
      <c r="O16" s="123">
        <v>105100</v>
      </c>
      <c r="P16" s="124">
        <v>103540</v>
      </c>
      <c r="Q16" s="80">
        <v>1.0150666409117248</v>
      </c>
    </row>
    <row r="17" spans="1:17" ht="29.95" customHeight="1">
      <c r="A17" s="110">
        <v>12</v>
      </c>
      <c r="B17" s="111" t="s">
        <v>254</v>
      </c>
      <c r="C17" s="34">
        <v>0</v>
      </c>
      <c r="D17" s="34">
        <v>0</v>
      </c>
      <c r="E17" s="34">
        <v>881</v>
      </c>
      <c r="F17" s="34">
        <v>12335</v>
      </c>
      <c r="G17" s="34">
        <v>49020</v>
      </c>
      <c r="H17" s="34">
        <v>17346</v>
      </c>
      <c r="I17" s="34">
        <v>4071</v>
      </c>
      <c r="J17" s="34">
        <v>2168</v>
      </c>
      <c r="K17" s="34">
        <v>1352</v>
      </c>
      <c r="L17" s="34">
        <v>75404</v>
      </c>
      <c r="M17" s="34">
        <v>114982</v>
      </c>
      <c r="N17" s="34">
        <v>20609</v>
      </c>
      <c r="O17" s="123">
        <v>298168</v>
      </c>
      <c r="P17" s="124">
        <v>187142</v>
      </c>
      <c r="Q17" s="80">
        <v>1.5932714195637536</v>
      </c>
    </row>
    <row r="18" spans="1:17" ht="29.95" customHeight="1">
      <c r="A18" s="110">
        <v>13</v>
      </c>
      <c r="B18" s="111" t="s">
        <v>255</v>
      </c>
      <c r="C18" s="34">
        <v>1572</v>
      </c>
      <c r="D18" s="34">
        <v>1471</v>
      </c>
      <c r="E18" s="34">
        <v>1141</v>
      </c>
      <c r="F18" s="34">
        <v>2006</v>
      </c>
      <c r="G18" s="34">
        <v>618</v>
      </c>
      <c r="H18" s="34">
        <v>367</v>
      </c>
      <c r="I18" s="34">
        <v>141</v>
      </c>
      <c r="J18" s="34">
        <v>0</v>
      </c>
      <c r="K18" s="34">
        <v>177</v>
      </c>
      <c r="L18" s="34">
        <v>1857</v>
      </c>
      <c r="M18" s="34">
        <v>1517</v>
      </c>
      <c r="N18" s="34">
        <v>2765</v>
      </c>
      <c r="O18" s="123">
        <v>13632</v>
      </c>
      <c r="P18" s="124">
        <v>14716</v>
      </c>
      <c r="Q18" s="80">
        <v>0.92633867898885569</v>
      </c>
    </row>
    <row r="19" spans="1:17" ht="29.95" customHeight="1">
      <c r="A19" s="110">
        <v>14</v>
      </c>
      <c r="B19" s="111" t="s">
        <v>256</v>
      </c>
      <c r="C19" s="34">
        <v>13439</v>
      </c>
      <c r="D19" s="34">
        <v>15975</v>
      </c>
      <c r="E19" s="34">
        <v>18993</v>
      </c>
      <c r="F19" s="34">
        <v>23411</v>
      </c>
      <c r="G19" s="34">
        <v>11226</v>
      </c>
      <c r="H19" s="34">
        <v>33357</v>
      </c>
      <c r="I19" s="34">
        <v>41148</v>
      </c>
      <c r="J19" s="34">
        <v>46836</v>
      </c>
      <c r="K19" s="34">
        <v>13596</v>
      </c>
      <c r="L19" s="34">
        <v>3267</v>
      </c>
      <c r="M19" s="34">
        <v>3403</v>
      </c>
      <c r="N19" s="34">
        <v>22694</v>
      </c>
      <c r="O19" s="123">
        <v>247345</v>
      </c>
      <c r="P19" s="124">
        <v>188056</v>
      </c>
      <c r="Q19" s="80">
        <v>1.3152731101374058</v>
      </c>
    </row>
    <row r="20" spans="1:17" ht="29.95" customHeight="1">
      <c r="A20" s="112">
        <v>15</v>
      </c>
      <c r="B20" s="113" t="s">
        <v>257</v>
      </c>
      <c r="C20" s="114">
        <v>174</v>
      </c>
      <c r="D20" s="114">
        <v>213</v>
      </c>
      <c r="E20" s="114">
        <v>265</v>
      </c>
      <c r="F20" s="114">
        <v>2294</v>
      </c>
      <c r="G20" s="114">
        <v>596</v>
      </c>
      <c r="H20" s="114">
        <v>524</v>
      </c>
      <c r="I20" s="114">
        <v>7179</v>
      </c>
      <c r="J20" s="114">
        <v>8569</v>
      </c>
      <c r="K20" s="114">
        <v>586</v>
      </c>
      <c r="L20" s="114">
        <v>391</v>
      </c>
      <c r="M20" s="114">
        <v>321</v>
      </c>
      <c r="N20" s="114">
        <v>376</v>
      </c>
      <c r="O20" s="125">
        <v>21488</v>
      </c>
      <c r="P20" s="126">
        <v>18935</v>
      </c>
      <c r="Q20" s="88">
        <v>1.1348296804858726</v>
      </c>
    </row>
    <row r="21" spans="1:17" ht="29.95" customHeight="1">
      <c r="A21" s="645" t="s">
        <v>240</v>
      </c>
      <c r="B21" s="645"/>
      <c r="C21" s="127">
        <v>287925</v>
      </c>
      <c r="D21" s="127">
        <v>147904</v>
      </c>
      <c r="E21" s="127">
        <v>138127</v>
      </c>
      <c r="F21" s="127">
        <v>150080</v>
      </c>
      <c r="G21" s="127">
        <v>208891</v>
      </c>
      <c r="H21" s="127">
        <v>263028</v>
      </c>
      <c r="I21" s="127">
        <v>230211</v>
      </c>
      <c r="J21" s="127">
        <v>223037</v>
      </c>
      <c r="K21" s="127">
        <v>237104</v>
      </c>
      <c r="L21" s="127">
        <v>281724</v>
      </c>
      <c r="M21" s="127">
        <v>543341</v>
      </c>
      <c r="N21" s="127">
        <v>317607</v>
      </c>
      <c r="O21" s="128">
        <v>3028979</v>
      </c>
      <c r="P21" s="129">
        <v>2663522</v>
      </c>
      <c r="Q21" s="274">
        <v>1.1372081777436041</v>
      </c>
    </row>
    <row r="22" spans="1:17" ht="29.95" customHeight="1">
      <c r="A22" s="642" t="s">
        <v>1263</v>
      </c>
      <c r="B22" s="642"/>
      <c r="C22" s="130">
        <v>299031</v>
      </c>
      <c r="D22" s="130">
        <v>143289</v>
      </c>
      <c r="E22" s="130">
        <v>93601</v>
      </c>
      <c r="F22" s="130">
        <v>164038</v>
      </c>
      <c r="G22" s="130">
        <v>165055</v>
      </c>
      <c r="H22" s="130">
        <v>367259</v>
      </c>
      <c r="I22" s="130">
        <v>267403</v>
      </c>
      <c r="J22" s="130">
        <v>211884</v>
      </c>
      <c r="K22" s="130">
        <v>232518</v>
      </c>
      <c r="L22" s="130">
        <v>223401</v>
      </c>
      <c r="M22" s="130">
        <v>298395</v>
      </c>
      <c r="N22" s="130">
        <v>197648</v>
      </c>
      <c r="O22" s="131">
        <v>2663522</v>
      </c>
      <c r="P22" s="646"/>
      <c r="Q22" s="647"/>
    </row>
    <row r="23" spans="1:17" ht="29.95" customHeight="1">
      <c r="A23" s="606" t="s">
        <v>241</v>
      </c>
      <c r="B23" s="606"/>
      <c r="C23" s="75">
        <v>0.96286003792248964</v>
      </c>
      <c r="D23" s="75">
        <v>1.0322076363154185</v>
      </c>
      <c r="E23" s="75">
        <v>1.4757000459396801</v>
      </c>
      <c r="F23" s="75">
        <v>0.91490995988734314</v>
      </c>
      <c r="G23" s="75">
        <v>1.2655841992063253</v>
      </c>
      <c r="H23" s="75">
        <v>0.71619211510133174</v>
      </c>
      <c r="I23" s="75">
        <v>0.86091405107646513</v>
      </c>
      <c r="J23" s="75">
        <v>1.0526372921032263</v>
      </c>
      <c r="K23" s="75">
        <v>1.0197232042250493</v>
      </c>
      <c r="L23" s="75">
        <v>1.2610686612862072</v>
      </c>
      <c r="M23" s="75">
        <v>1.8208783659243619</v>
      </c>
      <c r="N23" s="75">
        <v>1.6069325265117784</v>
      </c>
      <c r="O23" s="273">
        <v>1.1372081777436041</v>
      </c>
      <c r="P23" s="648"/>
      <c r="Q23" s="626"/>
    </row>
    <row r="24" spans="1:17" ht="29.95" customHeight="1">
      <c r="A24" s="3"/>
      <c r="B24" s="3"/>
      <c r="C24" s="3"/>
      <c r="D24" s="3"/>
      <c r="E24" s="3"/>
      <c r="F24" s="3"/>
      <c r="G24" s="3"/>
      <c r="H24" s="3"/>
      <c r="I24" s="3"/>
      <c r="J24" s="3"/>
      <c r="K24" s="3"/>
      <c r="L24" s="3"/>
      <c r="M24" s="3"/>
      <c r="N24" s="3"/>
      <c r="O24" s="3"/>
      <c r="P24" s="533" t="s">
        <v>1788</v>
      </c>
      <c r="Q24" s="533"/>
    </row>
  </sheetData>
  <sheetProtection selectLockedCells="1" selectUnlockedCells="1"/>
  <mergeCells count="10">
    <mergeCell ref="A22:B22"/>
    <mergeCell ref="A23:B23"/>
    <mergeCell ref="P24:Q24"/>
    <mergeCell ref="A1:D1"/>
    <mergeCell ref="A2:Q2"/>
    <mergeCell ref="A3:Q3"/>
    <mergeCell ref="O4:Q4"/>
    <mergeCell ref="A5:B5"/>
    <mergeCell ref="A21:B21"/>
    <mergeCell ref="P22:Q23"/>
  </mergeCells>
  <phoneticPr fontId="4"/>
  <pageMargins left="0.78740157480314965" right="0.39370078740157483" top="0.39370078740157483" bottom="0.39370078740157483" header="0" footer="0"/>
  <pageSetup paperSize="9" scale="80" firstPageNumber="0" orientation="landscape" copies="17"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0"/>
  <sheetViews>
    <sheetView view="pageLayout" zoomScaleNormal="100" zoomScaleSheetLayoutView="100" workbookViewId="0">
      <selection sqref="A1:D1"/>
    </sheetView>
  </sheetViews>
  <sheetFormatPr defaultColWidth="9" defaultRowHeight="14.4"/>
  <cols>
    <col min="1" max="1" width="17.21875" style="17" customWidth="1"/>
    <col min="2" max="12" width="10.44140625" style="17" customWidth="1"/>
    <col min="13" max="16384" width="9" style="17"/>
  </cols>
  <sheetData>
    <row r="1" spans="1:12" s="43" customFormat="1" ht="30.8" customHeight="1">
      <c r="A1" s="638" t="s">
        <v>1005</v>
      </c>
      <c r="B1" s="638"/>
      <c r="C1" s="638"/>
      <c r="D1" s="638"/>
      <c r="E1" s="8"/>
      <c r="F1" s="8"/>
      <c r="G1" s="8"/>
      <c r="H1" s="8"/>
      <c r="I1" s="8"/>
      <c r="J1" s="8"/>
      <c r="K1" s="8"/>
      <c r="L1" s="8"/>
    </row>
    <row r="2" spans="1:12" ht="20.95" customHeight="1">
      <c r="A2" s="3"/>
      <c r="B2" s="3"/>
      <c r="C2" s="3"/>
      <c r="D2" s="3"/>
      <c r="E2" s="3"/>
      <c r="F2" s="3"/>
      <c r="G2" s="3"/>
      <c r="H2" s="3"/>
      <c r="I2" s="3"/>
      <c r="J2" s="3"/>
      <c r="K2" s="630" t="s">
        <v>1265</v>
      </c>
      <c r="L2" s="617"/>
    </row>
    <row r="3" spans="1:12" s="47" customFormat="1" ht="30.8" customHeight="1">
      <c r="A3" s="276" t="s">
        <v>1264</v>
      </c>
      <c r="B3" s="104" t="s">
        <v>1006</v>
      </c>
      <c r="C3" s="104" t="s">
        <v>1007</v>
      </c>
      <c r="D3" s="104" t="s">
        <v>1008</v>
      </c>
      <c r="E3" s="104" t="s">
        <v>1009</v>
      </c>
      <c r="F3" s="104" t="s">
        <v>580</v>
      </c>
      <c r="G3" s="104" t="s">
        <v>1010</v>
      </c>
      <c r="H3" s="104" t="s">
        <v>1011</v>
      </c>
      <c r="I3" s="104" t="s">
        <v>1012</v>
      </c>
      <c r="J3" s="104" t="s">
        <v>1013</v>
      </c>
      <c r="K3" s="57" t="s">
        <v>1263</v>
      </c>
      <c r="L3" s="105" t="s">
        <v>241</v>
      </c>
    </row>
    <row r="4" spans="1:12" ht="30.8" customHeight="1">
      <c r="A4" s="106">
        <v>1</v>
      </c>
      <c r="B4" s="108">
        <v>409131</v>
      </c>
      <c r="C4" s="108">
        <v>12801</v>
      </c>
      <c r="D4" s="108">
        <v>15170</v>
      </c>
      <c r="E4" s="108">
        <v>7402</v>
      </c>
      <c r="F4" s="108">
        <v>46296</v>
      </c>
      <c r="G4" s="108">
        <v>21220</v>
      </c>
      <c r="H4" s="108">
        <v>2100</v>
      </c>
      <c r="I4" s="108">
        <v>121785</v>
      </c>
      <c r="J4" s="108">
        <v>635905</v>
      </c>
      <c r="K4" s="109">
        <v>699082</v>
      </c>
      <c r="L4" s="96">
        <v>0.90962862725688831</v>
      </c>
    </row>
    <row r="5" spans="1:12" ht="30.8" customHeight="1">
      <c r="A5" s="110">
        <v>2</v>
      </c>
      <c r="B5" s="34">
        <v>71361</v>
      </c>
      <c r="C5" s="34">
        <v>12033</v>
      </c>
      <c r="D5" s="34">
        <v>20741</v>
      </c>
      <c r="E5" s="34">
        <v>2145</v>
      </c>
      <c r="F5" s="34">
        <v>59497</v>
      </c>
      <c r="G5" s="34">
        <v>25753</v>
      </c>
      <c r="H5" s="34">
        <v>1284</v>
      </c>
      <c r="I5" s="34">
        <v>146989</v>
      </c>
      <c r="J5" s="34">
        <v>339803</v>
      </c>
      <c r="K5" s="74">
        <v>322127</v>
      </c>
      <c r="L5" s="80">
        <v>1.0548727675730381</v>
      </c>
    </row>
    <row r="6" spans="1:12" ht="30.8" customHeight="1">
      <c r="A6" s="110">
        <v>3</v>
      </c>
      <c r="B6" s="34">
        <v>48050</v>
      </c>
      <c r="C6" s="34">
        <v>7579</v>
      </c>
      <c r="D6" s="34">
        <v>12522</v>
      </c>
      <c r="E6" s="34">
        <v>2473</v>
      </c>
      <c r="F6" s="34">
        <v>40725</v>
      </c>
      <c r="G6" s="34">
        <v>17324</v>
      </c>
      <c r="H6" s="34">
        <v>6402</v>
      </c>
      <c r="I6" s="34">
        <v>106508</v>
      </c>
      <c r="J6" s="34">
        <v>241583</v>
      </c>
      <c r="K6" s="74">
        <v>139284</v>
      </c>
      <c r="L6" s="80">
        <v>1.7344633985238793</v>
      </c>
    </row>
    <row r="7" spans="1:12" ht="30.8" customHeight="1">
      <c r="A7" s="110">
        <v>4</v>
      </c>
      <c r="B7" s="34">
        <v>47757</v>
      </c>
      <c r="C7" s="34">
        <v>8062</v>
      </c>
      <c r="D7" s="34">
        <v>9044</v>
      </c>
      <c r="E7" s="34">
        <v>75371</v>
      </c>
      <c r="F7" s="34">
        <v>35695</v>
      </c>
      <c r="G7" s="34">
        <v>26900</v>
      </c>
      <c r="H7" s="34">
        <v>6092</v>
      </c>
      <c r="I7" s="34">
        <v>60987</v>
      </c>
      <c r="J7" s="34">
        <v>269908</v>
      </c>
      <c r="K7" s="74">
        <v>286085</v>
      </c>
      <c r="L7" s="80">
        <v>0.94345386860548441</v>
      </c>
    </row>
    <row r="8" spans="1:12" ht="30.8" customHeight="1">
      <c r="A8" s="110">
        <v>5</v>
      </c>
      <c r="B8" s="34">
        <v>180059</v>
      </c>
      <c r="C8" s="34">
        <v>12644</v>
      </c>
      <c r="D8" s="34">
        <v>7937</v>
      </c>
      <c r="E8" s="34">
        <v>107558</v>
      </c>
      <c r="F8" s="34">
        <v>194859</v>
      </c>
      <c r="G8" s="34">
        <v>118856</v>
      </c>
      <c r="H8" s="34">
        <v>7837</v>
      </c>
      <c r="I8" s="34">
        <v>140081</v>
      </c>
      <c r="J8" s="34">
        <v>769831</v>
      </c>
      <c r="K8" s="74">
        <v>447288</v>
      </c>
      <c r="L8" s="80">
        <v>1.7211081003738085</v>
      </c>
    </row>
    <row r="9" spans="1:12" ht="30.8" customHeight="1">
      <c r="A9" s="110">
        <v>6</v>
      </c>
      <c r="B9" s="34">
        <v>246121</v>
      </c>
      <c r="C9" s="34">
        <v>25383</v>
      </c>
      <c r="D9" s="34">
        <v>18027</v>
      </c>
      <c r="E9" s="34">
        <v>66793</v>
      </c>
      <c r="F9" s="34">
        <v>79100</v>
      </c>
      <c r="G9" s="34">
        <v>53241</v>
      </c>
      <c r="H9" s="34">
        <v>9872</v>
      </c>
      <c r="I9" s="34">
        <v>93483</v>
      </c>
      <c r="J9" s="34">
        <v>592020</v>
      </c>
      <c r="K9" s="74">
        <v>1146896</v>
      </c>
      <c r="L9" s="80">
        <v>0.5161932729733123</v>
      </c>
    </row>
    <row r="10" spans="1:12" ht="30.8" customHeight="1">
      <c r="A10" s="110">
        <v>7</v>
      </c>
      <c r="B10" s="34">
        <v>254284</v>
      </c>
      <c r="C10" s="34">
        <v>53475</v>
      </c>
      <c r="D10" s="34">
        <v>18064</v>
      </c>
      <c r="E10" s="34">
        <v>85090</v>
      </c>
      <c r="F10" s="34">
        <v>29851</v>
      </c>
      <c r="G10" s="34">
        <v>26943</v>
      </c>
      <c r="H10" s="34">
        <v>8158</v>
      </c>
      <c r="I10" s="34">
        <v>31348</v>
      </c>
      <c r="J10" s="34">
        <v>507213</v>
      </c>
      <c r="K10" s="74">
        <v>653471</v>
      </c>
      <c r="L10" s="80">
        <v>0.77618287575118106</v>
      </c>
    </row>
    <row r="11" spans="1:12" ht="30.8" customHeight="1">
      <c r="A11" s="110">
        <v>8</v>
      </c>
      <c r="B11" s="34">
        <v>247434</v>
      </c>
      <c r="C11" s="34">
        <v>27037</v>
      </c>
      <c r="D11" s="34">
        <v>11626</v>
      </c>
      <c r="E11" s="34">
        <v>55828</v>
      </c>
      <c r="F11" s="34">
        <v>20567</v>
      </c>
      <c r="G11" s="34">
        <v>19617</v>
      </c>
      <c r="H11" s="34">
        <v>6910</v>
      </c>
      <c r="I11" s="34">
        <v>27017</v>
      </c>
      <c r="J11" s="34">
        <v>416036</v>
      </c>
      <c r="K11" s="74">
        <v>438694</v>
      </c>
      <c r="L11" s="80">
        <v>0.94835124255175585</v>
      </c>
    </row>
    <row r="12" spans="1:12" ht="30.8" customHeight="1">
      <c r="A12" s="110">
        <v>9</v>
      </c>
      <c r="B12" s="34">
        <v>208241</v>
      </c>
      <c r="C12" s="34">
        <v>12916</v>
      </c>
      <c r="D12" s="34">
        <v>11440</v>
      </c>
      <c r="E12" s="34">
        <v>54749</v>
      </c>
      <c r="F12" s="34">
        <v>32940</v>
      </c>
      <c r="G12" s="34">
        <v>24388</v>
      </c>
      <c r="H12" s="34">
        <v>18636</v>
      </c>
      <c r="I12" s="34">
        <v>119945</v>
      </c>
      <c r="J12" s="34">
        <v>483255</v>
      </c>
      <c r="K12" s="74">
        <v>491758</v>
      </c>
      <c r="L12" s="80">
        <v>0.98270897473960772</v>
      </c>
    </row>
    <row r="13" spans="1:12" ht="30.8" customHeight="1">
      <c r="A13" s="110">
        <v>10</v>
      </c>
      <c r="B13" s="34">
        <v>212069</v>
      </c>
      <c r="C13" s="34">
        <v>6047</v>
      </c>
      <c r="D13" s="34">
        <v>10100</v>
      </c>
      <c r="E13" s="34">
        <v>69493</v>
      </c>
      <c r="F13" s="34">
        <v>127155</v>
      </c>
      <c r="G13" s="34">
        <v>64737</v>
      </c>
      <c r="H13" s="34">
        <v>7320</v>
      </c>
      <c r="I13" s="34">
        <v>100229</v>
      </c>
      <c r="J13" s="34">
        <v>597150</v>
      </c>
      <c r="K13" s="74">
        <v>405040</v>
      </c>
      <c r="L13" s="80">
        <v>1.4742988346829942</v>
      </c>
    </row>
    <row r="14" spans="1:12" ht="30.8" customHeight="1">
      <c r="A14" s="110">
        <v>11</v>
      </c>
      <c r="B14" s="34">
        <v>655975</v>
      </c>
      <c r="C14" s="34">
        <v>19298</v>
      </c>
      <c r="D14" s="34">
        <v>24491</v>
      </c>
      <c r="E14" s="34">
        <v>86285</v>
      </c>
      <c r="F14" s="34">
        <v>167193</v>
      </c>
      <c r="G14" s="34">
        <v>107567</v>
      </c>
      <c r="H14" s="34">
        <v>9727</v>
      </c>
      <c r="I14" s="34">
        <v>158479</v>
      </c>
      <c r="J14" s="34">
        <v>1229015</v>
      </c>
      <c r="K14" s="74">
        <v>675835</v>
      </c>
      <c r="L14" s="80">
        <v>1.818513394541567</v>
      </c>
    </row>
    <row r="15" spans="1:12" ht="30.8" customHeight="1">
      <c r="A15" s="112">
        <v>12</v>
      </c>
      <c r="B15" s="114">
        <v>309953</v>
      </c>
      <c r="C15" s="114">
        <v>18174</v>
      </c>
      <c r="D15" s="114">
        <v>24171</v>
      </c>
      <c r="E15" s="114">
        <v>32840</v>
      </c>
      <c r="F15" s="114">
        <v>86786</v>
      </c>
      <c r="G15" s="114">
        <v>47413</v>
      </c>
      <c r="H15" s="114">
        <v>6834</v>
      </c>
      <c r="I15" s="114">
        <v>116924</v>
      </c>
      <c r="J15" s="114">
        <v>643095</v>
      </c>
      <c r="K15" s="115">
        <v>469327</v>
      </c>
      <c r="L15" s="88">
        <v>1.3702493144438739</v>
      </c>
    </row>
    <row r="16" spans="1:12" ht="30.8" customHeight="1">
      <c r="A16" s="259" t="s">
        <v>1013</v>
      </c>
      <c r="B16" s="116">
        <v>2890435</v>
      </c>
      <c r="C16" s="116">
        <v>215449</v>
      </c>
      <c r="D16" s="116">
        <v>183333</v>
      </c>
      <c r="E16" s="116">
        <v>646027</v>
      </c>
      <c r="F16" s="116">
        <v>920664</v>
      </c>
      <c r="G16" s="116">
        <v>553959</v>
      </c>
      <c r="H16" s="116">
        <v>91172</v>
      </c>
      <c r="I16" s="116">
        <v>1223775</v>
      </c>
      <c r="J16" s="116">
        <v>6724814</v>
      </c>
      <c r="K16" s="117">
        <v>6174887</v>
      </c>
      <c r="L16" s="84">
        <v>1.0890586337855253</v>
      </c>
    </row>
    <row r="17" spans="1:12" ht="30.8" customHeight="1">
      <c r="A17" s="110" t="s">
        <v>1266</v>
      </c>
      <c r="B17" s="34">
        <v>2889445</v>
      </c>
      <c r="C17" s="34">
        <v>198262</v>
      </c>
      <c r="D17" s="34">
        <v>171315</v>
      </c>
      <c r="E17" s="34">
        <v>572345</v>
      </c>
      <c r="F17" s="34">
        <v>803157</v>
      </c>
      <c r="G17" s="34">
        <v>454257</v>
      </c>
      <c r="H17" s="34">
        <v>63896</v>
      </c>
      <c r="I17" s="34">
        <v>1022210</v>
      </c>
      <c r="J17" s="34">
        <v>6174887</v>
      </c>
      <c r="K17" s="623"/>
      <c r="L17" s="624"/>
    </row>
    <row r="18" spans="1:12" ht="30.8" customHeight="1">
      <c r="A18" s="118" t="s">
        <v>241</v>
      </c>
      <c r="B18" s="75">
        <v>1.0003426263521196</v>
      </c>
      <c r="C18" s="75">
        <v>1.0866883215139562</v>
      </c>
      <c r="D18" s="75">
        <v>1.0701514753524211</v>
      </c>
      <c r="E18" s="75">
        <v>1.128737037975347</v>
      </c>
      <c r="F18" s="75">
        <v>1.1463063884147184</v>
      </c>
      <c r="G18" s="75">
        <v>1.2194836843460861</v>
      </c>
      <c r="H18" s="75">
        <v>1.4268811819206211</v>
      </c>
      <c r="I18" s="75">
        <v>1.1971855098267479</v>
      </c>
      <c r="J18" s="75">
        <v>1.0890586337855253</v>
      </c>
      <c r="K18" s="625"/>
      <c r="L18" s="626"/>
    </row>
    <row r="19" spans="1:12" ht="18.350000000000001" customHeight="1">
      <c r="A19" s="3"/>
      <c r="B19" s="3"/>
      <c r="C19" s="3"/>
      <c r="D19" s="3"/>
      <c r="E19" s="3"/>
      <c r="F19" s="3"/>
      <c r="G19" s="3"/>
      <c r="H19" s="3"/>
      <c r="I19" s="3"/>
      <c r="J19" s="3"/>
      <c r="K19" s="649" t="s">
        <v>1870</v>
      </c>
      <c r="L19" s="649"/>
    </row>
    <row r="20" spans="1:12">
      <c r="A20" s="3"/>
      <c r="B20" s="3"/>
      <c r="C20" s="3"/>
      <c r="D20" s="3"/>
      <c r="E20" s="3"/>
      <c r="F20" s="3"/>
      <c r="G20" s="3"/>
      <c r="H20" s="3"/>
      <c r="I20" s="3"/>
      <c r="J20" s="3"/>
      <c r="K20" s="3"/>
      <c r="L20" s="3"/>
    </row>
  </sheetData>
  <sheetProtection selectLockedCells="1" selectUnlockedCells="1"/>
  <mergeCells count="4">
    <mergeCell ref="A1:D1"/>
    <mergeCell ref="K2:L2"/>
    <mergeCell ref="K19:L19"/>
    <mergeCell ref="K17:L18"/>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20"/>
  <sheetViews>
    <sheetView view="pageLayout" zoomScaleNormal="100" zoomScaleSheetLayoutView="100" workbookViewId="0">
      <selection sqref="A1:D1"/>
    </sheetView>
  </sheetViews>
  <sheetFormatPr defaultColWidth="9" defaultRowHeight="14.4"/>
  <cols>
    <col min="1" max="1" width="17.21875" style="17" customWidth="1"/>
    <col min="2" max="12" width="10.44140625" style="17" customWidth="1"/>
    <col min="13" max="16384" width="9" style="17"/>
  </cols>
  <sheetData>
    <row r="1" spans="1:13" s="43" customFormat="1" ht="29.3" customHeight="1">
      <c r="A1" s="638" t="s">
        <v>269</v>
      </c>
      <c r="B1" s="638"/>
      <c r="C1" s="638"/>
      <c r="D1" s="638"/>
      <c r="E1" s="8"/>
      <c r="F1" s="8"/>
      <c r="G1" s="8"/>
      <c r="H1" s="8"/>
      <c r="I1" s="8"/>
      <c r="J1" s="8"/>
      <c r="L1" s="8"/>
      <c r="M1" s="8"/>
    </row>
    <row r="2" spans="1:13" ht="29.3" customHeight="1">
      <c r="A2" s="3"/>
      <c r="B2" s="3"/>
      <c r="C2" s="3"/>
      <c r="D2" s="3"/>
      <c r="E2" s="3"/>
      <c r="F2" s="3"/>
      <c r="G2" s="3"/>
      <c r="H2" s="3"/>
      <c r="I2" s="3"/>
      <c r="J2" s="3"/>
      <c r="K2" s="8"/>
      <c r="L2" s="420" t="s">
        <v>1267</v>
      </c>
      <c r="M2" s="3"/>
    </row>
    <row r="3" spans="1:13" s="47" customFormat="1" ht="29.3" customHeight="1">
      <c r="A3" s="276" t="s">
        <v>1014</v>
      </c>
      <c r="B3" s="104" t="s">
        <v>259</v>
      </c>
      <c r="C3" s="104" t="s">
        <v>260</v>
      </c>
      <c r="D3" s="104" t="s">
        <v>261</v>
      </c>
      <c r="E3" s="104" t="s">
        <v>262</v>
      </c>
      <c r="F3" s="104" t="s">
        <v>263</v>
      </c>
      <c r="G3" s="104" t="s">
        <v>264</v>
      </c>
      <c r="H3" s="104" t="s">
        <v>265</v>
      </c>
      <c r="I3" s="104" t="s">
        <v>266</v>
      </c>
      <c r="J3" s="104" t="s">
        <v>267</v>
      </c>
      <c r="K3" s="57" t="s">
        <v>1266</v>
      </c>
      <c r="L3" s="105" t="s">
        <v>268</v>
      </c>
      <c r="M3" s="191"/>
    </row>
    <row r="4" spans="1:13" ht="29.3" customHeight="1">
      <c r="A4" s="106">
        <v>1</v>
      </c>
      <c r="B4" s="108">
        <v>158898</v>
      </c>
      <c r="C4" s="108">
        <v>9964</v>
      </c>
      <c r="D4" s="108">
        <v>9045</v>
      </c>
      <c r="E4" s="108">
        <v>2730</v>
      </c>
      <c r="F4" s="108">
        <v>26273</v>
      </c>
      <c r="G4" s="108">
        <v>13524</v>
      </c>
      <c r="H4" s="108">
        <v>4091</v>
      </c>
      <c r="I4" s="108">
        <v>63400</v>
      </c>
      <c r="J4" s="108">
        <v>287925</v>
      </c>
      <c r="K4" s="109">
        <v>299031</v>
      </c>
      <c r="L4" s="96">
        <v>0.96286003792248964</v>
      </c>
      <c r="M4" s="3"/>
    </row>
    <row r="5" spans="1:13" ht="29.3" customHeight="1">
      <c r="A5" s="110">
        <v>2</v>
      </c>
      <c r="B5" s="34">
        <v>28353</v>
      </c>
      <c r="C5" s="34">
        <v>8925</v>
      </c>
      <c r="D5" s="34">
        <v>8713</v>
      </c>
      <c r="E5" s="34">
        <v>3234</v>
      </c>
      <c r="F5" s="34">
        <v>23582</v>
      </c>
      <c r="G5" s="34">
        <v>12612</v>
      </c>
      <c r="H5" s="34">
        <v>3627</v>
      </c>
      <c r="I5" s="34">
        <v>58858</v>
      </c>
      <c r="J5" s="34">
        <v>147904</v>
      </c>
      <c r="K5" s="74">
        <v>143289</v>
      </c>
      <c r="L5" s="80">
        <v>1.0322076363154185</v>
      </c>
      <c r="M5" s="3"/>
    </row>
    <row r="6" spans="1:13" ht="29.3" customHeight="1">
      <c r="A6" s="110">
        <v>3</v>
      </c>
      <c r="B6" s="34">
        <v>20203</v>
      </c>
      <c r="C6" s="34">
        <v>5683</v>
      </c>
      <c r="D6" s="34">
        <v>5185</v>
      </c>
      <c r="E6" s="34">
        <v>4662</v>
      </c>
      <c r="F6" s="34">
        <v>22371</v>
      </c>
      <c r="G6" s="34">
        <v>10257</v>
      </c>
      <c r="H6" s="34">
        <v>9400</v>
      </c>
      <c r="I6" s="34">
        <v>60366</v>
      </c>
      <c r="J6" s="34">
        <v>138127</v>
      </c>
      <c r="K6" s="74">
        <v>93601</v>
      </c>
      <c r="L6" s="80">
        <v>1.4757000459396801</v>
      </c>
      <c r="M6" s="3"/>
    </row>
    <row r="7" spans="1:13" ht="29.3" customHeight="1">
      <c r="A7" s="110">
        <v>4</v>
      </c>
      <c r="B7" s="34">
        <v>30576</v>
      </c>
      <c r="C7" s="34">
        <v>8101</v>
      </c>
      <c r="D7" s="34">
        <v>7000</v>
      </c>
      <c r="E7" s="34">
        <v>14913</v>
      </c>
      <c r="F7" s="34">
        <v>23111</v>
      </c>
      <c r="G7" s="34">
        <v>16386</v>
      </c>
      <c r="H7" s="34">
        <v>8796</v>
      </c>
      <c r="I7" s="34">
        <v>41197</v>
      </c>
      <c r="J7" s="34">
        <v>150080</v>
      </c>
      <c r="K7" s="74">
        <v>164038</v>
      </c>
      <c r="L7" s="80">
        <v>0.91490995988734314</v>
      </c>
      <c r="M7" s="3"/>
    </row>
    <row r="8" spans="1:13" ht="29.3" customHeight="1">
      <c r="A8" s="110">
        <v>5</v>
      </c>
      <c r="B8" s="34">
        <v>66968</v>
      </c>
      <c r="C8" s="34">
        <v>7621</v>
      </c>
      <c r="D8" s="34">
        <v>5967</v>
      </c>
      <c r="E8" s="34">
        <v>17310</v>
      </c>
      <c r="F8" s="34">
        <v>39969</v>
      </c>
      <c r="G8" s="34">
        <v>22840</v>
      </c>
      <c r="H8" s="34">
        <v>5214</v>
      </c>
      <c r="I8" s="34">
        <v>43002</v>
      </c>
      <c r="J8" s="34">
        <v>208891</v>
      </c>
      <c r="K8" s="74">
        <v>165055</v>
      </c>
      <c r="L8" s="80">
        <v>1.2655841992063253</v>
      </c>
      <c r="M8" s="3"/>
    </row>
    <row r="9" spans="1:13" ht="29.3" customHeight="1">
      <c r="A9" s="110">
        <v>6</v>
      </c>
      <c r="B9" s="34">
        <v>102436</v>
      </c>
      <c r="C9" s="34">
        <v>13516</v>
      </c>
      <c r="D9" s="34">
        <v>12266</v>
      </c>
      <c r="E9" s="34">
        <v>12541</v>
      </c>
      <c r="F9" s="34">
        <v>37821</v>
      </c>
      <c r="G9" s="34">
        <v>26205</v>
      </c>
      <c r="H9" s="34">
        <v>8544</v>
      </c>
      <c r="I9" s="34">
        <v>49699</v>
      </c>
      <c r="J9" s="34">
        <v>263028</v>
      </c>
      <c r="K9" s="74">
        <v>367259</v>
      </c>
      <c r="L9" s="80">
        <v>0.71619211510133174</v>
      </c>
      <c r="M9" s="3"/>
    </row>
    <row r="10" spans="1:13" ht="29.3" customHeight="1">
      <c r="A10" s="110">
        <v>7</v>
      </c>
      <c r="B10" s="34">
        <v>103510</v>
      </c>
      <c r="C10" s="34">
        <v>26376</v>
      </c>
      <c r="D10" s="34">
        <v>13759</v>
      </c>
      <c r="E10" s="34">
        <v>17543</v>
      </c>
      <c r="F10" s="34">
        <v>18276</v>
      </c>
      <c r="G10" s="34">
        <v>19301</v>
      </c>
      <c r="H10" s="34">
        <v>6850</v>
      </c>
      <c r="I10" s="34">
        <v>24596</v>
      </c>
      <c r="J10" s="34">
        <v>230211</v>
      </c>
      <c r="K10" s="74">
        <v>267403</v>
      </c>
      <c r="L10" s="80">
        <v>0.86091405107646513</v>
      </c>
      <c r="M10" s="3"/>
    </row>
    <row r="11" spans="1:13" ht="29.3" customHeight="1">
      <c r="A11" s="110">
        <v>8</v>
      </c>
      <c r="B11" s="34">
        <v>103791</v>
      </c>
      <c r="C11" s="34">
        <v>19666</v>
      </c>
      <c r="D11" s="34">
        <v>14426</v>
      </c>
      <c r="E11" s="34">
        <v>14551</v>
      </c>
      <c r="F11" s="34">
        <v>16607</v>
      </c>
      <c r="G11" s="34">
        <v>17969</v>
      </c>
      <c r="H11" s="34">
        <v>8266</v>
      </c>
      <c r="I11" s="34">
        <v>27761</v>
      </c>
      <c r="J11" s="34">
        <v>223037</v>
      </c>
      <c r="K11" s="74">
        <v>211884</v>
      </c>
      <c r="L11" s="80">
        <v>1.0526372921032263</v>
      </c>
      <c r="M11" s="3"/>
    </row>
    <row r="12" spans="1:13" ht="29.3" customHeight="1">
      <c r="A12" s="110">
        <v>9</v>
      </c>
      <c r="B12" s="34">
        <v>88537</v>
      </c>
      <c r="C12" s="34">
        <v>13930</v>
      </c>
      <c r="D12" s="34">
        <v>11394</v>
      </c>
      <c r="E12" s="34">
        <v>12885</v>
      </c>
      <c r="F12" s="34">
        <v>20975</v>
      </c>
      <c r="G12" s="34">
        <v>17643</v>
      </c>
      <c r="H12" s="34">
        <v>12848</v>
      </c>
      <c r="I12" s="34">
        <v>58892</v>
      </c>
      <c r="J12" s="34">
        <v>237104</v>
      </c>
      <c r="K12" s="74">
        <v>232518</v>
      </c>
      <c r="L12" s="80">
        <v>1.0197232042250493</v>
      </c>
      <c r="M12" s="3"/>
    </row>
    <row r="13" spans="1:13" ht="29.3" customHeight="1">
      <c r="A13" s="110">
        <v>10</v>
      </c>
      <c r="B13" s="34">
        <v>93839</v>
      </c>
      <c r="C13" s="34">
        <v>3999</v>
      </c>
      <c r="D13" s="34">
        <v>9620</v>
      </c>
      <c r="E13" s="34">
        <v>21179</v>
      </c>
      <c r="F13" s="34">
        <v>57755</v>
      </c>
      <c r="G13" s="34">
        <v>32120</v>
      </c>
      <c r="H13" s="34">
        <v>5706</v>
      </c>
      <c r="I13" s="34">
        <v>57506</v>
      </c>
      <c r="J13" s="34">
        <v>281724</v>
      </c>
      <c r="K13" s="74">
        <v>223401</v>
      </c>
      <c r="L13" s="80">
        <v>1.2610686612862072</v>
      </c>
      <c r="M13" s="3"/>
    </row>
    <row r="14" spans="1:13" ht="29.3" customHeight="1">
      <c r="A14" s="110">
        <v>11</v>
      </c>
      <c r="B14" s="34">
        <v>264404</v>
      </c>
      <c r="C14" s="34">
        <v>6111</v>
      </c>
      <c r="D14" s="34">
        <v>15947</v>
      </c>
      <c r="E14" s="34">
        <v>27906</v>
      </c>
      <c r="F14" s="34">
        <v>75593</v>
      </c>
      <c r="G14" s="34">
        <v>52421</v>
      </c>
      <c r="H14" s="34">
        <v>7834</v>
      </c>
      <c r="I14" s="34">
        <v>93125</v>
      </c>
      <c r="J14" s="34">
        <v>543341</v>
      </c>
      <c r="K14" s="74">
        <v>298395</v>
      </c>
      <c r="L14" s="80">
        <v>1.8208783659243619</v>
      </c>
      <c r="M14" s="3"/>
    </row>
    <row r="15" spans="1:13" ht="29.3" customHeight="1">
      <c r="A15" s="112">
        <v>12</v>
      </c>
      <c r="B15" s="114">
        <v>134459</v>
      </c>
      <c r="C15" s="114">
        <v>9349</v>
      </c>
      <c r="D15" s="114">
        <v>15705</v>
      </c>
      <c r="E15" s="114">
        <v>9014</v>
      </c>
      <c r="F15" s="114">
        <v>40791</v>
      </c>
      <c r="G15" s="114">
        <v>23918</v>
      </c>
      <c r="H15" s="114">
        <v>9046</v>
      </c>
      <c r="I15" s="114">
        <v>75325</v>
      </c>
      <c r="J15" s="114">
        <v>317607</v>
      </c>
      <c r="K15" s="115">
        <v>197648</v>
      </c>
      <c r="L15" s="88">
        <v>1.6069325265117784</v>
      </c>
      <c r="M15" s="3"/>
    </row>
    <row r="16" spans="1:13" ht="29.3" customHeight="1">
      <c r="A16" s="259" t="s">
        <v>267</v>
      </c>
      <c r="B16" s="116">
        <v>1195974</v>
      </c>
      <c r="C16" s="116">
        <v>133241</v>
      </c>
      <c r="D16" s="116">
        <v>129027</v>
      </c>
      <c r="E16" s="116">
        <v>158468</v>
      </c>
      <c r="F16" s="116">
        <v>403124</v>
      </c>
      <c r="G16" s="116">
        <v>265196</v>
      </c>
      <c r="H16" s="116">
        <v>90222</v>
      </c>
      <c r="I16" s="116">
        <v>653727</v>
      </c>
      <c r="J16" s="116">
        <v>3028979</v>
      </c>
      <c r="K16" s="117">
        <v>2663522</v>
      </c>
      <c r="L16" s="84">
        <v>1.1372081777436041</v>
      </c>
      <c r="M16" s="3"/>
    </row>
    <row r="17" spans="1:13" ht="29.3" customHeight="1">
      <c r="A17" s="110" t="s">
        <v>1266</v>
      </c>
      <c r="B17" s="34">
        <v>1066378</v>
      </c>
      <c r="C17" s="34">
        <v>119497</v>
      </c>
      <c r="D17" s="34">
        <v>118637</v>
      </c>
      <c r="E17" s="34">
        <v>135550</v>
      </c>
      <c r="F17" s="34">
        <v>343929</v>
      </c>
      <c r="G17" s="34">
        <v>211297</v>
      </c>
      <c r="H17" s="34">
        <v>76004</v>
      </c>
      <c r="I17" s="34">
        <v>592230</v>
      </c>
      <c r="J17" s="34">
        <v>2663522</v>
      </c>
      <c r="K17" s="623"/>
      <c r="L17" s="624"/>
      <c r="M17" s="3"/>
    </row>
    <row r="18" spans="1:13" ht="29.3" customHeight="1">
      <c r="A18" s="118" t="s">
        <v>268</v>
      </c>
      <c r="B18" s="75">
        <v>1.121529138823194</v>
      </c>
      <c r="C18" s="75">
        <v>1.115015439718152</v>
      </c>
      <c r="D18" s="75">
        <v>1.0875780742938543</v>
      </c>
      <c r="E18" s="75">
        <v>1.1690741423828845</v>
      </c>
      <c r="F18" s="75">
        <v>1.1721140119036197</v>
      </c>
      <c r="G18" s="75">
        <v>1.255086442306327</v>
      </c>
      <c r="H18" s="75">
        <v>1.1870691016262302</v>
      </c>
      <c r="I18" s="75">
        <v>1.1038397244313864</v>
      </c>
      <c r="J18" s="75">
        <v>1.1372081777436041</v>
      </c>
      <c r="K18" s="625"/>
      <c r="L18" s="626"/>
      <c r="M18" s="3"/>
    </row>
    <row r="19" spans="1:13" ht="29.3" customHeight="1">
      <c r="A19" s="3"/>
      <c r="B19" s="3"/>
      <c r="C19" s="3"/>
      <c r="D19" s="3"/>
      <c r="E19" s="3"/>
      <c r="F19" s="3"/>
      <c r="G19" s="3"/>
      <c r="H19" s="3"/>
      <c r="I19" s="3"/>
      <c r="J19" s="3"/>
      <c r="K19" s="527" t="s">
        <v>1870</v>
      </c>
      <c r="L19" s="527"/>
      <c r="M19" s="3"/>
    </row>
    <row r="20" spans="1:13">
      <c r="A20" s="3"/>
      <c r="B20" s="3"/>
      <c r="C20" s="3"/>
      <c r="D20" s="3"/>
      <c r="E20" s="3"/>
      <c r="F20" s="3"/>
      <c r="G20" s="3"/>
      <c r="H20" s="3"/>
      <c r="I20" s="3"/>
      <c r="J20" s="3"/>
      <c r="K20" s="3"/>
      <c r="L20" s="3"/>
      <c r="M20" s="3"/>
    </row>
  </sheetData>
  <sheetProtection selectLockedCells="1" selectUnlockedCells="1"/>
  <mergeCells count="3">
    <mergeCell ref="A1:D1"/>
    <mergeCell ref="K19:L19"/>
    <mergeCell ref="K17:L18"/>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43"/>
  <sheetViews>
    <sheetView view="pageLayout" topLeftCell="A25" zoomScaleNormal="100" workbookViewId="0">
      <selection sqref="A1:D1"/>
    </sheetView>
  </sheetViews>
  <sheetFormatPr defaultColWidth="9" defaultRowHeight="14.4"/>
  <cols>
    <col min="1" max="1" width="12.21875" style="132" customWidth="1"/>
    <col min="2" max="2" width="16.77734375" style="132" customWidth="1"/>
    <col min="3" max="22" width="9.88671875" style="132" customWidth="1"/>
    <col min="23" max="23" width="11.6640625" style="132" customWidth="1"/>
    <col min="24" max="49" width="10.6640625" style="132" customWidth="1"/>
    <col min="50" max="16384" width="9" style="132"/>
  </cols>
  <sheetData>
    <row r="1" spans="1:22" ht="21.6" customHeight="1">
      <c r="A1" s="528" t="s">
        <v>1789</v>
      </c>
      <c r="B1" s="528"/>
      <c r="C1" s="528"/>
      <c r="D1" s="528"/>
    </row>
    <row r="2" spans="1:22" ht="21.6" customHeight="1">
      <c r="A2" s="652" t="s">
        <v>270</v>
      </c>
      <c r="B2" s="653"/>
      <c r="C2" s="653"/>
      <c r="D2" s="653"/>
      <c r="E2" s="653"/>
      <c r="F2" s="653"/>
      <c r="G2" s="653"/>
      <c r="S2" s="654" t="s">
        <v>1268</v>
      </c>
      <c r="T2" s="655" t="s">
        <v>271</v>
      </c>
      <c r="U2" s="655"/>
      <c r="V2" s="655"/>
    </row>
    <row r="3" spans="1:22" s="138" customFormat="1" ht="32.9" customHeight="1">
      <c r="A3" s="133" t="s">
        <v>272</v>
      </c>
      <c r="B3" s="429" t="s">
        <v>1528</v>
      </c>
      <c r="C3" s="134" t="s">
        <v>273</v>
      </c>
      <c r="D3" s="135" t="s">
        <v>274</v>
      </c>
      <c r="E3" s="135" t="s">
        <v>275</v>
      </c>
      <c r="F3" s="135" t="s">
        <v>276</v>
      </c>
      <c r="G3" s="135" t="s">
        <v>277</v>
      </c>
      <c r="H3" s="135" t="s">
        <v>278</v>
      </c>
      <c r="I3" s="135" t="s">
        <v>279</v>
      </c>
      <c r="J3" s="135" t="s">
        <v>280</v>
      </c>
      <c r="K3" s="136" t="s">
        <v>281</v>
      </c>
      <c r="L3" s="135" t="s">
        <v>282</v>
      </c>
      <c r="M3" s="136" t="s">
        <v>283</v>
      </c>
      <c r="N3" s="135" t="s">
        <v>284</v>
      </c>
      <c r="O3" s="135" t="s">
        <v>285</v>
      </c>
      <c r="P3" s="135" t="s">
        <v>286</v>
      </c>
      <c r="Q3" s="135" t="s">
        <v>287</v>
      </c>
      <c r="R3" s="135" t="s">
        <v>288</v>
      </c>
      <c r="S3" s="136" t="s">
        <v>289</v>
      </c>
      <c r="T3" s="136" t="s">
        <v>290</v>
      </c>
      <c r="U3" s="135" t="s">
        <v>288</v>
      </c>
      <c r="V3" s="137" t="s">
        <v>291</v>
      </c>
    </row>
    <row r="4" spans="1:22" ht="21.6" customHeight="1">
      <c r="A4" s="650" t="s">
        <v>292</v>
      </c>
      <c r="B4" s="139" t="s">
        <v>293</v>
      </c>
      <c r="C4" s="140">
        <v>0</v>
      </c>
      <c r="D4" s="140">
        <v>0</v>
      </c>
      <c r="E4" s="140">
        <v>7</v>
      </c>
      <c r="F4" s="140">
        <v>1</v>
      </c>
      <c r="G4" s="140">
        <v>0</v>
      </c>
      <c r="H4" s="140">
        <v>0</v>
      </c>
      <c r="I4" s="140">
        <v>0</v>
      </c>
      <c r="J4" s="140">
        <v>1</v>
      </c>
      <c r="K4" s="140">
        <v>20</v>
      </c>
      <c r="L4" s="140">
        <v>0</v>
      </c>
      <c r="M4" s="140">
        <v>0</v>
      </c>
      <c r="N4" s="140">
        <v>0</v>
      </c>
      <c r="O4" s="140">
        <v>0</v>
      </c>
      <c r="P4" s="140">
        <v>0</v>
      </c>
      <c r="Q4" s="140">
        <v>0</v>
      </c>
      <c r="R4" s="140">
        <v>0</v>
      </c>
      <c r="S4" s="141">
        <f t="shared" ref="S4:S41" si="0">SUM(C4:R4)</f>
        <v>29</v>
      </c>
      <c r="T4" s="140">
        <v>0</v>
      </c>
      <c r="U4" s="140">
        <v>0</v>
      </c>
      <c r="V4" s="142">
        <f t="shared" ref="V4:V41" si="1">SUM(S4:U4)</f>
        <v>29</v>
      </c>
    </row>
    <row r="5" spans="1:22" ht="21.6" customHeight="1">
      <c r="A5" s="650"/>
      <c r="B5" s="139" t="s">
        <v>294</v>
      </c>
      <c r="C5" s="140">
        <v>0</v>
      </c>
      <c r="D5" s="140">
        <v>0</v>
      </c>
      <c r="E5" s="140">
        <v>40</v>
      </c>
      <c r="F5" s="140">
        <v>10</v>
      </c>
      <c r="G5" s="140">
        <v>0</v>
      </c>
      <c r="H5" s="140">
        <v>33</v>
      </c>
      <c r="I5" s="140">
        <v>0</v>
      </c>
      <c r="J5" s="140">
        <v>2</v>
      </c>
      <c r="K5" s="140">
        <v>60</v>
      </c>
      <c r="L5" s="140">
        <v>0</v>
      </c>
      <c r="M5" s="140">
        <v>0</v>
      </c>
      <c r="N5" s="140">
        <v>0</v>
      </c>
      <c r="O5" s="140">
        <v>0</v>
      </c>
      <c r="P5" s="140">
        <v>0</v>
      </c>
      <c r="Q5" s="140">
        <v>0</v>
      </c>
      <c r="R5" s="140">
        <v>0</v>
      </c>
      <c r="S5" s="141">
        <f t="shared" si="0"/>
        <v>145</v>
      </c>
      <c r="T5" s="140">
        <v>0</v>
      </c>
      <c r="U5" s="140">
        <v>0</v>
      </c>
      <c r="V5" s="142">
        <f t="shared" si="1"/>
        <v>145</v>
      </c>
    </row>
    <row r="6" spans="1:22" ht="21.6" customHeight="1">
      <c r="A6" s="650"/>
      <c r="B6" s="139" t="s">
        <v>295</v>
      </c>
      <c r="C6" s="140"/>
      <c r="D6" s="140">
        <v>200</v>
      </c>
      <c r="E6" s="140">
        <v>140</v>
      </c>
      <c r="F6" s="140">
        <v>60</v>
      </c>
      <c r="G6" s="140">
        <v>0</v>
      </c>
      <c r="H6" s="140">
        <v>80</v>
      </c>
      <c r="I6" s="140">
        <v>0</v>
      </c>
      <c r="J6" s="140">
        <v>0</v>
      </c>
      <c r="K6" s="140">
        <v>95</v>
      </c>
      <c r="L6" s="140">
        <v>0</v>
      </c>
      <c r="M6" s="140">
        <v>0</v>
      </c>
      <c r="N6" s="140">
        <v>0</v>
      </c>
      <c r="O6" s="140">
        <v>0</v>
      </c>
      <c r="P6" s="140">
        <v>0</v>
      </c>
      <c r="Q6" s="140">
        <v>0</v>
      </c>
      <c r="R6" s="140">
        <v>0</v>
      </c>
      <c r="S6" s="141">
        <f t="shared" si="0"/>
        <v>575</v>
      </c>
      <c r="T6" s="140">
        <v>0</v>
      </c>
      <c r="U6" s="140">
        <v>0</v>
      </c>
      <c r="V6" s="142">
        <f t="shared" si="1"/>
        <v>575</v>
      </c>
    </row>
    <row r="7" spans="1:22" ht="21.6" customHeight="1">
      <c r="A7" s="650" t="s">
        <v>296</v>
      </c>
      <c r="B7" s="139" t="s">
        <v>293</v>
      </c>
      <c r="C7" s="140"/>
      <c r="D7" s="140">
        <v>0</v>
      </c>
      <c r="E7" s="140">
        <v>56</v>
      </c>
      <c r="F7" s="140">
        <v>53</v>
      </c>
      <c r="G7" s="140">
        <v>0</v>
      </c>
      <c r="H7" s="140">
        <v>50</v>
      </c>
      <c r="I7" s="140">
        <v>0</v>
      </c>
      <c r="J7" s="140">
        <v>107</v>
      </c>
      <c r="K7" s="140">
        <v>91</v>
      </c>
      <c r="L7" s="140">
        <v>0</v>
      </c>
      <c r="M7" s="140">
        <v>0</v>
      </c>
      <c r="N7" s="140">
        <v>0</v>
      </c>
      <c r="O7" s="140">
        <v>0</v>
      </c>
      <c r="P7" s="140">
        <v>0</v>
      </c>
      <c r="Q7" s="140">
        <v>80</v>
      </c>
      <c r="R7" s="140">
        <v>162</v>
      </c>
      <c r="S7" s="141">
        <f t="shared" si="0"/>
        <v>599</v>
      </c>
      <c r="T7" s="140">
        <v>0</v>
      </c>
      <c r="U7" s="140">
        <v>0</v>
      </c>
      <c r="V7" s="142">
        <f t="shared" si="1"/>
        <v>599</v>
      </c>
    </row>
    <row r="8" spans="1:22" ht="21.6" customHeight="1">
      <c r="A8" s="650"/>
      <c r="B8" s="139" t="s">
        <v>297</v>
      </c>
      <c r="C8" s="140">
        <v>0</v>
      </c>
      <c r="D8" s="140">
        <v>62</v>
      </c>
      <c r="E8" s="140">
        <v>146</v>
      </c>
      <c r="F8" s="140">
        <v>180</v>
      </c>
      <c r="G8" s="140">
        <v>0</v>
      </c>
      <c r="H8" s="140">
        <v>154</v>
      </c>
      <c r="I8" s="140">
        <v>45</v>
      </c>
      <c r="J8" s="140">
        <v>72</v>
      </c>
      <c r="K8" s="140">
        <v>125</v>
      </c>
      <c r="L8" s="140"/>
      <c r="M8" s="140">
        <v>0</v>
      </c>
      <c r="N8" s="140">
        <v>0</v>
      </c>
      <c r="O8" s="140">
        <v>0</v>
      </c>
      <c r="P8" s="140">
        <v>0</v>
      </c>
      <c r="Q8" s="140">
        <v>10</v>
      </c>
      <c r="R8" s="140"/>
      <c r="S8" s="141">
        <f t="shared" si="0"/>
        <v>794</v>
      </c>
      <c r="T8" s="140">
        <v>0</v>
      </c>
      <c r="U8" s="140">
        <v>0</v>
      </c>
      <c r="V8" s="142">
        <f t="shared" si="1"/>
        <v>794</v>
      </c>
    </row>
    <row r="9" spans="1:22" ht="21.6" customHeight="1">
      <c r="A9" s="650" t="s">
        <v>298</v>
      </c>
      <c r="B9" s="139" t="s">
        <v>293</v>
      </c>
      <c r="C9" s="140">
        <v>8</v>
      </c>
      <c r="D9" s="140">
        <v>0</v>
      </c>
      <c r="E9" s="140">
        <v>9</v>
      </c>
      <c r="F9" s="140">
        <v>2</v>
      </c>
      <c r="G9" s="140"/>
      <c r="H9" s="140">
        <v>353</v>
      </c>
      <c r="I9" s="140"/>
      <c r="J9" s="140">
        <v>8</v>
      </c>
      <c r="K9" s="140">
        <v>63</v>
      </c>
      <c r="L9" s="140">
        <v>5</v>
      </c>
      <c r="M9" s="140">
        <v>0</v>
      </c>
      <c r="N9" s="140">
        <v>0</v>
      </c>
      <c r="O9" s="140">
        <v>0</v>
      </c>
      <c r="P9" s="140">
        <v>0</v>
      </c>
      <c r="Q9" s="140">
        <v>23</v>
      </c>
      <c r="R9" s="140">
        <v>50</v>
      </c>
      <c r="S9" s="141">
        <f t="shared" si="0"/>
        <v>521</v>
      </c>
      <c r="T9" s="140"/>
      <c r="U9" s="140">
        <v>0</v>
      </c>
      <c r="V9" s="142">
        <f t="shared" si="1"/>
        <v>521</v>
      </c>
    </row>
    <row r="10" spans="1:22" ht="21.6" customHeight="1">
      <c r="A10" s="650"/>
      <c r="B10" s="139" t="s">
        <v>299</v>
      </c>
      <c r="C10" s="140"/>
      <c r="D10" s="140"/>
      <c r="E10" s="140">
        <v>38</v>
      </c>
      <c r="F10" s="140">
        <v>38</v>
      </c>
      <c r="G10" s="140">
        <v>0</v>
      </c>
      <c r="H10" s="140">
        <v>16</v>
      </c>
      <c r="I10" s="140"/>
      <c r="J10" s="140">
        <v>0</v>
      </c>
      <c r="K10" s="140">
        <v>6</v>
      </c>
      <c r="L10" s="140">
        <v>0</v>
      </c>
      <c r="M10" s="140">
        <v>0</v>
      </c>
      <c r="N10" s="140">
        <v>0</v>
      </c>
      <c r="O10" s="140">
        <v>0</v>
      </c>
      <c r="P10" s="140">
        <v>0</v>
      </c>
      <c r="Q10" s="140"/>
      <c r="R10" s="140"/>
      <c r="S10" s="141">
        <f t="shared" si="0"/>
        <v>98</v>
      </c>
      <c r="T10" s="140">
        <v>0</v>
      </c>
      <c r="U10" s="140">
        <v>0</v>
      </c>
      <c r="V10" s="142">
        <f t="shared" si="1"/>
        <v>98</v>
      </c>
    </row>
    <row r="11" spans="1:22" ht="21.6" customHeight="1">
      <c r="A11" s="650"/>
      <c r="B11" s="139" t="s">
        <v>300</v>
      </c>
      <c r="C11" s="140"/>
      <c r="D11" s="140"/>
      <c r="E11" s="140">
        <v>4</v>
      </c>
      <c r="F11" s="140">
        <v>29</v>
      </c>
      <c r="G11" s="140">
        <v>0</v>
      </c>
      <c r="H11" s="140">
        <v>173</v>
      </c>
      <c r="I11" s="140">
        <v>0</v>
      </c>
      <c r="J11" s="140">
        <v>20</v>
      </c>
      <c r="K11" s="140">
        <v>11</v>
      </c>
      <c r="L11" s="140">
        <v>0</v>
      </c>
      <c r="M11" s="140">
        <v>0</v>
      </c>
      <c r="N11" s="140">
        <v>11</v>
      </c>
      <c r="O11" s="140">
        <v>0</v>
      </c>
      <c r="P11" s="140">
        <v>0</v>
      </c>
      <c r="Q11" s="140">
        <v>0</v>
      </c>
      <c r="R11" s="140">
        <v>9</v>
      </c>
      <c r="S11" s="141">
        <f t="shared" si="0"/>
        <v>257</v>
      </c>
      <c r="T11" s="140">
        <v>0</v>
      </c>
      <c r="U11" s="140">
        <v>0</v>
      </c>
      <c r="V11" s="142">
        <f t="shared" si="1"/>
        <v>257</v>
      </c>
    </row>
    <row r="12" spans="1:22" ht="21.6" customHeight="1">
      <c r="A12" s="650" t="s">
        <v>301</v>
      </c>
      <c r="B12" s="139" t="s">
        <v>293</v>
      </c>
      <c r="C12" s="140">
        <v>0</v>
      </c>
      <c r="D12" s="140">
        <v>25</v>
      </c>
      <c r="E12" s="140"/>
      <c r="F12" s="140">
        <v>13</v>
      </c>
      <c r="G12" s="140">
        <v>0</v>
      </c>
      <c r="H12" s="140">
        <v>104</v>
      </c>
      <c r="I12" s="140">
        <v>115</v>
      </c>
      <c r="J12" s="140">
        <v>231</v>
      </c>
      <c r="K12" s="140">
        <v>231</v>
      </c>
      <c r="L12" s="140">
        <v>0</v>
      </c>
      <c r="M12" s="140">
        <v>0</v>
      </c>
      <c r="N12" s="140">
        <v>0</v>
      </c>
      <c r="O12" s="140">
        <v>11</v>
      </c>
      <c r="P12" s="140">
        <v>0</v>
      </c>
      <c r="Q12" s="140">
        <v>0</v>
      </c>
      <c r="R12" s="140">
        <v>18</v>
      </c>
      <c r="S12" s="141">
        <f t="shared" si="0"/>
        <v>748</v>
      </c>
      <c r="T12" s="140">
        <v>0</v>
      </c>
      <c r="U12" s="140">
        <v>0</v>
      </c>
      <c r="V12" s="142">
        <f t="shared" si="1"/>
        <v>748</v>
      </c>
    </row>
    <row r="13" spans="1:22" ht="21.6" customHeight="1">
      <c r="A13" s="650"/>
      <c r="B13" s="139" t="s">
        <v>302</v>
      </c>
      <c r="C13" s="140">
        <v>12</v>
      </c>
      <c r="D13" s="140">
        <v>161</v>
      </c>
      <c r="E13" s="140">
        <v>69</v>
      </c>
      <c r="F13" s="140">
        <v>69</v>
      </c>
      <c r="G13" s="140">
        <v>0</v>
      </c>
      <c r="H13" s="140">
        <v>300</v>
      </c>
      <c r="I13" s="140">
        <v>0</v>
      </c>
      <c r="J13" s="140">
        <v>0</v>
      </c>
      <c r="K13" s="140">
        <v>34</v>
      </c>
      <c r="L13" s="140">
        <v>0</v>
      </c>
      <c r="M13" s="140">
        <v>0</v>
      </c>
      <c r="N13" s="140">
        <v>11</v>
      </c>
      <c r="O13" s="140">
        <v>3</v>
      </c>
      <c r="P13" s="140">
        <v>0</v>
      </c>
      <c r="Q13" s="140">
        <v>0</v>
      </c>
      <c r="R13" s="140">
        <v>4</v>
      </c>
      <c r="S13" s="141">
        <f t="shared" si="0"/>
        <v>663</v>
      </c>
      <c r="T13" s="140">
        <v>0</v>
      </c>
      <c r="U13" s="140">
        <v>0</v>
      </c>
      <c r="V13" s="142">
        <f t="shared" si="1"/>
        <v>663</v>
      </c>
    </row>
    <row r="14" spans="1:22" ht="21.6" customHeight="1">
      <c r="A14" s="650" t="s">
        <v>303</v>
      </c>
      <c r="B14" s="139" t="s">
        <v>293</v>
      </c>
      <c r="C14" s="140">
        <v>0</v>
      </c>
      <c r="D14" s="140">
        <v>0</v>
      </c>
      <c r="E14" s="140">
        <v>0</v>
      </c>
      <c r="F14" s="140">
        <v>0</v>
      </c>
      <c r="G14" s="140">
        <v>0</v>
      </c>
      <c r="H14" s="140">
        <v>50</v>
      </c>
      <c r="I14" s="140">
        <v>70</v>
      </c>
      <c r="J14" s="140">
        <v>20</v>
      </c>
      <c r="K14" s="140">
        <v>40</v>
      </c>
      <c r="L14" s="140">
        <v>0</v>
      </c>
      <c r="M14" s="140">
        <v>0</v>
      </c>
      <c r="N14" s="140">
        <v>0</v>
      </c>
      <c r="O14" s="140">
        <v>0</v>
      </c>
      <c r="P14" s="140">
        <v>0</v>
      </c>
      <c r="Q14" s="140">
        <v>0</v>
      </c>
      <c r="R14" s="140">
        <v>0</v>
      </c>
      <c r="S14" s="141">
        <f t="shared" si="0"/>
        <v>180</v>
      </c>
      <c r="T14" s="140">
        <v>100</v>
      </c>
      <c r="U14" s="140">
        <v>0</v>
      </c>
      <c r="V14" s="142">
        <f t="shared" si="1"/>
        <v>280</v>
      </c>
    </row>
    <row r="15" spans="1:22" ht="21.6" customHeight="1">
      <c r="A15" s="650"/>
      <c r="B15" s="139" t="s">
        <v>304</v>
      </c>
      <c r="C15" s="140">
        <v>0</v>
      </c>
      <c r="D15" s="140">
        <v>0</v>
      </c>
      <c r="E15" s="140">
        <v>50</v>
      </c>
      <c r="F15" s="140">
        <v>80</v>
      </c>
      <c r="G15" s="140">
        <v>0</v>
      </c>
      <c r="H15" s="140">
        <v>450</v>
      </c>
      <c r="I15" s="140">
        <v>30</v>
      </c>
      <c r="J15" s="140">
        <v>20</v>
      </c>
      <c r="K15" s="140">
        <v>100</v>
      </c>
      <c r="L15" s="140">
        <v>0</v>
      </c>
      <c r="M15" s="140">
        <v>0</v>
      </c>
      <c r="N15" s="140">
        <v>20</v>
      </c>
      <c r="O15" s="140">
        <v>0</v>
      </c>
      <c r="P15" s="140">
        <v>0</v>
      </c>
      <c r="Q15" s="140">
        <v>0</v>
      </c>
      <c r="R15" s="140">
        <v>0</v>
      </c>
      <c r="S15" s="141">
        <f t="shared" si="0"/>
        <v>750</v>
      </c>
      <c r="T15" s="140">
        <v>10</v>
      </c>
      <c r="U15" s="140">
        <v>0</v>
      </c>
      <c r="V15" s="142">
        <f t="shared" si="1"/>
        <v>760</v>
      </c>
    </row>
    <row r="16" spans="1:22" ht="21.6" customHeight="1">
      <c r="A16" s="650"/>
      <c r="B16" s="139" t="s">
        <v>303</v>
      </c>
      <c r="C16" s="140">
        <v>0</v>
      </c>
      <c r="D16" s="140">
        <v>20</v>
      </c>
      <c r="E16" s="140">
        <v>80</v>
      </c>
      <c r="F16" s="140">
        <v>80</v>
      </c>
      <c r="G16" s="140">
        <v>0</v>
      </c>
      <c r="H16" s="140">
        <v>5000</v>
      </c>
      <c r="I16" s="140">
        <v>80</v>
      </c>
      <c r="J16" s="140">
        <v>30</v>
      </c>
      <c r="K16" s="140">
        <v>500</v>
      </c>
      <c r="L16" s="140">
        <v>0</v>
      </c>
      <c r="M16" s="140">
        <v>0</v>
      </c>
      <c r="N16" s="140">
        <v>120</v>
      </c>
      <c r="O16" s="140">
        <v>0</v>
      </c>
      <c r="P16" s="140">
        <v>0</v>
      </c>
      <c r="Q16" s="140">
        <v>0</v>
      </c>
      <c r="R16" s="140">
        <v>0</v>
      </c>
      <c r="S16" s="141">
        <f t="shared" si="0"/>
        <v>5910</v>
      </c>
      <c r="T16" s="140">
        <v>30</v>
      </c>
      <c r="U16" s="140">
        <v>0</v>
      </c>
      <c r="V16" s="142">
        <f t="shared" si="1"/>
        <v>5940</v>
      </c>
    </row>
    <row r="17" spans="1:22" ht="21.6" customHeight="1">
      <c r="A17" s="650" t="s">
        <v>305</v>
      </c>
      <c r="B17" s="139" t="s">
        <v>293</v>
      </c>
      <c r="C17" s="140">
        <v>0</v>
      </c>
      <c r="D17" s="140">
        <v>0</v>
      </c>
      <c r="E17" s="140">
        <v>0</v>
      </c>
      <c r="F17" s="140">
        <v>0</v>
      </c>
      <c r="G17" s="140">
        <v>0</v>
      </c>
      <c r="H17" s="140">
        <v>126</v>
      </c>
      <c r="I17" s="140">
        <v>0</v>
      </c>
      <c r="J17" s="140">
        <v>0</v>
      </c>
      <c r="K17" s="140">
        <v>0</v>
      </c>
      <c r="L17" s="140">
        <v>0</v>
      </c>
      <c r="M17" s="140">
        <v>0</v>
      </c>
      <c r="N17" s="140">
        <v>14</v>
      </c>
      <c r="O17" s="140">
        <v>0</v>
      </c>
      <c r="P17" s="140">
        <v>0</v>
      </c>
      <c r="Q17" s="140">
        <v>0</v>
      </c>
      <c r="R17" s="140">
        <v>0</v>
      </c>
      <c r="S17" s="141">
        <f t="shared" si="0"/>
        <v>140</v>
      </c>
      <c r="T17" s="140">
        <v>52</v>
      </c>
      <c r="U17" s="140">
        <v>0</v>
      </c>
      <c r="V17" s="142">
        <f t="shared" si="1"/>
        <v>192</v>
      </c>
    </row>
    <row r="18" spans="1:22" ht="21.6" customHeight="1">
      <c r="A18" s="650"/>
      <c r="B18" s="139" t="s">
        <v>305</v>
      </c>
      <c r="C18" s="140">
        <v>69</v>
      </c>
      <c r="D18" s="140">
        <v>1415</v>
      </c>
      <c r="E18" s="140">
        <v>1982</v>
      </c>
      <c r="F18" s="140">
        <v>1662</v>
      </c>
      <c r="G18" s="140">
        <v>0</v>
      </c>
      <c r="H18" s="140">
        <v>23931</v>
      </c>
      <c r="I18" s="140">
        <v>210</v>
      </c>
      <c r="J18" s="140">
        <v>212</v>
      </c>
      <c r="K18" s="140">
        <v>2551</v>
      </c>
      <c r="L18" s="140">
        <v>2</v>
      </c>
      <c r="M18" s="140">
        <v>0</v>
      </c>
      <c r="N18" s="140">
        <v>470</v>
      </c>
      <c r="O18" s="140">
        <v>54</v>
      </c>
      <c r="P18" s="140">
        <v>0</v>
      </c>
      <c r="Q18" s="140">
        <v>45</v>
      </c>
      <c r="R18" s="140">
        <v>0</v>
      </c>
      <c r="S18" s="141">
        <f t="shared" si="0"/>
        <v>32603</v>
      </c>
      <c r="T18" s="140">
        <v>186</v>
      </c>
      <c r="U18" s="140">
        <v>0</v>
      </c>
      <c r="V18" s="142">
        <f t="shared" si="1"/>
        <v>32789</v>
      </c>
    </row>
    <row r="19" spans="1:22" ht="21.6" customHeight="1">
      <c r="A19" s="650" t="s">
        <v>306</v>
      </c>
      <c r="B19" s="139" t="s">
        <v>293</v>
      </c>
      <c r="C19" s="140">
        <v>0</v>
      </c>
      <c r="D19" s="140">
        <v>0</v>
      </c>
      <c r="E19" s="140">
        <v>0</v>
      </c>
      <c r="F19" s="140">
        <v>0</v>
      </c>
      <c r="G19" s="140">
        <v>0</v>
      </c>
      <c r="H19" s="140">
        <v>280</v>
      </c>
      <c r="I19" s="140">
        <v>40</v>
      </c>
      <c r="J19" s="140">
        <v>0</v>
      </c>
      <c r="K19" s="140">
        <v>80</v>
      </c>
      <c r="L19" s="140">
        <v>0</v>
      </c>
      <c r="M19" s="140">
        <v>0</v>
      </c>
      <c r="N19" s="140">
        <v>0</v>
      </c>
      <c r="O19" s="140">
        <v>0</v>
      </c>
      <c r="P19" s="140">
        <v>0</v>
      </c>
      <c r="Q19" s="140">
        <v>0</v>
      </c>
      <c r="R19" s="140">
        <v>50</v>
      </c>
      <c r="S19" s="141">
        <f t="shared" si="0"/>
        <v>450</v>
      </c>
      <c r="T19" s="140">
        <v>300</v>
      </c>
      <c r="U19" s="140">
        <v>0</v>
      </c>
      <c r="V19" s="142">
        <f t="shared" si="1"/>
        <v>750</v>
      </c>
    </row>
    <row r="20" spans="1:22" ht="21.6" customHeight="1">
      <c r="A20" s="650"/>
      <c r="B20" s="139" t="s">
        <v>307</v>
      </c>
      <c r="C20" s="140">
        <v>50</v>
      </c>
      <c r="D20" s="140">
        <v>0</v>
      </c>
      <c r="E20" s="140">
        <v>80</v>
      </c>
      <c r="F20" s="140">
        <v>90</v>
      </c>
      <c r="G20" s="140">
        <v>0</v>
      </c>
      <c r="H20" s="140">
        <v>70</v>
      </c>
      <c r="I20" s="140">
        <v>0</v>
      </c>
      <c r="J20" s="140">
        <v>0</v>
      </c>
      <c r="K20" s="140">
        <v>20</v>
      </c>
      <c r="L20" s="140">
        <v>0</v>
      </c>
      <c r="M20" s="140">
        <v>0</v>
      </c>
      <c r="N20" s="140">
        <v>40</v>
      </c>
      <c r="O20" s="140">
        <v>0</v>
      </c>
      <c r="P20" s="140">
        <v>0</v>
      </c>
      <c r="Q20" s="140">
        <v>0</v>
      </c>
      <c r="R20" s="140">
        <v>0</v>
      </c>
      <c r="S20" s="141">
        <f t="shared" si="0"/>
        <v>350</v>
      </c>
      <c r="T20" s="140">
        <v>30</v>
      </c>
      <c r="U20" s="140">
        <v>0</v>
      </c>
      <c r="V20" s="142">
        <f t="shared" si="1"/>
        <v>380</v>
      </c>
    </row>
    <row r="21" spans="1:22" ht="21.6" customHeight="1">
      <c r="A21" s="650"/>
      <c r="B21" s="139" t="s">
        <v>308</v>
      </c>
      <c r="C21" s="140">
        <v>40</v>
      </c>
      <c r="D21" s="140">
        <v>0</v>
      </c>
      <c r="E21" s="140">
        <v>50</v>
      </c>
      <c r="F21" s="140">
        <v>60</v>
      </c>
      <c r="G21" s="140">
        <v>0</v>
      </c>
      <c r="H21" s="140">
        <v>200</v>
      </c>
      <c r="I21" s="140">
        <v>0</v>
      </c>
      <c r="J21" s="140">
        <v>0</v>
      </c>
      <c r="K21" s="140">
        <v>30</v>
      </c>
      <c r="L21" s="140">
        <v>0</v>
      </c>
      <c r="M21" s="140">
        <v>0</v>
      </c>
      <c r="N21" s="140">
        <v>30</v>
      </c>
      <c r="O21" s="140">
        <v>0</v>
      </c>
      <c r="P21" s="140">
        <v>0</v>
      </c>
      <c r="Q21" s="140">
        <v>0</v>
      </c>
      <c r="R21" s="140">
        <v>0</v>
      </c>
      <c r="S21" s="141">
        <f t="shared" si="0"/>
        <v>410</v>
      </c>
      <c r="T21" s="140">
        <v>50</v>
      </c>
      <c r="U21" s="140">
        <v>0</v>
      </c>
      <c r="V21" s="142">
        <f t="shared" si="1"/>
        <v>460</v>
      </c>
    </row>
    <row r="22" spans="1:22" ht="21.6" customHeight="1">
      <c r="A22" s="650"/>
      <c r="B22" s="139" t="s">
        <v>309</v>
      </c>
      <c r="C22" s="140">
        <v>25</v>
      </c>
      <c r="D22" s="140">
        <v>0</v>
      </c>
      <c r="E22" s="140">
        <v>60</v>
      </c>
      <c r="F22" s="140">
        <v>30</v>
      </c>
      <c r="G22" s="140">
        <v>0</v>
      </c>
      <c r="H22" s="140">
        <v>40</v>
      </c>
      <c r="I22" s="140">
        <v>0</v>
      </c>
      <c r="J22" s="140">
        <v>0</v>
      </c>
      <c r="K22" s="140">
        <v>0</v>
      </c>
      <c r="L22" s="140">
        <v>0</v>
      </c>
      <c r="M22" s="140">
        <v>0</v>
      </c>
      <c r="N22" s="140">
        <v>50</v>
      </c>
      <c r="O22" s="140">
        <v>0</v>
      </c>
      <c r="P22" s="140">
        <v>0</v>
      </c>
      <c r="Q22" s="140">
        <v>0</v>
      </c>
      <c r="R22" s="140">
        <v>0</v>
      </c>
      <c r="S22" s="141">
        <f t="shared" si="0"/>
        <v>205</v>
      </c>
      <c r="T22" s="140">
        <v>30</v>
      </c>
      <c r="U22" s="140">
        <v>0</v>
      </c>
      <c r="V22" s="142">
        <f t="shared" si="1"/>
        <v>235</v>
      </c>
    </row>
    <row r="23" spans="1:22" ht="21.6" customHeight="1">
      <c r="A23" s="650" t="s">
        <v>310</v>
      </c>
      <c r="B23" s="139" t="s">
        <v>311</v>
      </c>
      <c r="C23" s="140"/>
      <c r="D23" s="140">
        <v>0</v>
      </c>
      <c r="E23" s="140">
        <v>3</v>
      </c>
      <c r="F23" s="140">
        <v>6</v>
      </c>
      <c r="G23" s="140">
        <v>0</v>
      </c>
      <c r="H23" s="140">
        <v>674</v>
      </c>
      <c r="I23" s="140">
        <v>26</v>
      </c>
      <c r="J23" s="140">
        <v>0</v>
      </c>
      <c r="K23" s="140"/>
      <c r="L23" s="140">
        <v>1</v>
      </c>
      <c r="M23" s="140">
        <v>0</v>
      </c>
      <c r="N23" s="140">
        <v>6</v>
      </c>
      <c r="O23" s="140">
        <v>0</v>
      </c>
      <c r="P23" s="140">
        <v>0</v>
      </c>
      <c r="Q23" s="140">
        <v>0</v>
      </c>
      <c r="R23" s="140">
        <v>21</v>
      </c>
      <c r="S23" s="141">
        <f t="shared" si="0"/>
        <v>737</v>
      </c>
      <c r="T23" s="140">
        <v>168</v>
      </c>
      <c r="U23" s="140">
        <v>0</v>
      </c>
      <c r="V23" s="142">
        <f t="shared" si="1"/>
        <v>905</v>
      </c>
    </row>
    <row r="24" spans="1:22" ht="21.6" customHeight="1">
      <c r="A24" s="650"/>
      <c r="B24" s="139" t="s">
        <v>312</v>
      </c>
      <c r="C24" s="140">
        <v>0</v>
      </c>
      <c r="D24" s="140">
        <v>0</v>
      </c>
      <c r="E24" s="140">
        <v>79</v>
      </c>
      <c r="F24" s="140">
        <v>20</v>
      </c>
      <c r="G24" s="140">
        <v>0</v>
      </c>
      <c r="H24" s="140">
        <v>666</v>
      </c>
      <c r="I24" s="140">
        <v>24</v>
      </c>
      <c r="J24" s="140">
        <v>2</v>
      </c>
      <c r="K24" s="140"/>
      <c r="L24" s="140">
        <v>4</v>
      </c>
      <c r="M24" s="140">
        <v>0</v>
      </c>
      <c r="N24" s="140">
        <v>15</v>
      </c>
      <c r="O24" s="140">
        <v>0</v>
      </c>
      <c r="P24" s="140">
        <v>0</v>
      </c>
      <c r="Q24" s="140">
        <v>0</v>
      </c>
      <c r="R24" s="140">
        <v>93</v>
      </c>
      <c r="S24" s="141">
        <f t="shared" si="0"/>
        <v>903</v>
      </c>
      <c r="T24" s="140">
        <v>45</v>
      </c>
      <c r="U24" s="140">
        <v>0</v>
      </c>
      <c r="V24" s="142">
        <f t="shared" si="1"/>
        <v>948</v>
      </c>
    </row>
    <row r="25" spans="1:22" ht="21.6" customHeight="1">
      <c r="A25" s="650"/>
      <c r="B25" s="139" t="s">
        <v>313</v>
      </c>
      <c r="C25" s="140">
        <v>8</v>
      </c>
      <c r="D25" s="140">
        <v>0</v>
      </c>
      <c r="E25" s="140">
        <v>14</v>
      </c>
      <c r="F25" s="140">
        <v>15</v>
      </c>
      <c r="G25" s="140">
        <v>0</v>
      </c>
      <c r="H25" s="140">
        <v>78</v>
      </c>
      <c r="I25" s="140">
        <v>11</v>
      </c>
      <c r="J25" s="140">
        <v>2</v>
      </c>
      <c r="K25" s="140"/>
      <c r="L25" s="140">
        <v>0</v>
      </c>
      <c r="M25" s="140">
        <v>0</v>
      </c>
      <c r="N25" s="140">
        <v>2</v>
      </c>
      <c r="O25" s="140">
        <v>0</v>
      </c>
      <c r="P25" s="140">
        <v>0</v>
      </c>
      <c r="Q25" s="140">
        <v>0</v>
      </c>
      <c r="R25" s="140">
        <v>21</v>
      </c>
      <c r="S25" s="141">
        <f t="shared" si="0"/>
        <v>151</v>
      </c>
      <c r="T25" s="140">
        <v>0</v>
      </c>
      <c r="U25" s="140">
        <v>0</v>
      </c>
      <c r="V25" s="142">
        <f t="shared" si="1"/>
        <v>151</v>
      </c>
    </row>
    <row r="26" spans="1:22" ht="21.6" customHeight="1">
      <c r="A26" s="650" t="s">
        <v>314</v>
      </c>
      <c r="B26" s="139" t="s">
        <v>293</v>
      </c>
      <c r="C26" s="140">
        <v>110</v>
      </c>
      <c r="D26" s="140">
        <v>0</v>
      </c>
      <c r="E26" s="140">
        <v>0</v>
      </c>
      <c r="F26" s="140">
        <v>0</v>
      </c>
      <c r="G26" s="140">
        <v>0</v>
      </c>
      <c r="H26" s="140">
        <v>55</v>
      </c>
      <c r="I26" s="140">
        <v>110</v>
      </c>
      <c r="J26" s="140">
        <v>120</v>
      </c>
      <c r="K26" s="140">
        <v>120</v>
      </c>
      <c r="L26" s="140">
        <v>0</v>
      </c>
      <c r="M26" s="140">
        <v>0</v>
      </c>
      <c r="N26" s="140">
        <v>0</v>
      </c>
      <c r="O26" s="140">
        <v>0</v>
      </c>
      <c r="P26" s="140">
        <v>0</v>
      </c>
      <c r="Q26" s="140">
        <v>0</v>
      </c>
      <c r="R26" s="140">
        <v>120</v>
      </c>
      <c r="S26" s="141">
        <f t="shared" si="0"/>
        <v>635</v>
      </c>
      <c r="T26" s="140">
        <v>1700</v>
      </c>
      <c r="U26" s="140">
        <v>0</v>
      </c>
      <c r="V26" s="142">
        <f t="shared" si="1"/>
        <v>2335</v>
      </c>
    </row>
    <row r="27" spans="1:22" ht="21.6" customHeight="1">
      <c r="A27" s="650"/>
      <c r="B27" s="139" t="s">
        <v>315</v>
      </c>
      <c r="C27" s="140">
        <v>25</v>
      </c>
      <c r="D27" s="140">
        <v>0</v>
      </c>
      <c r="E27" s="140">
        <v>70</v>
      </c>
      <c r="F27" s="140">
        <v>70</v>
      </c>
      <c r="G27" s="140">
        <v>0</v>
      </c>
      <c r="H27" s="140">
        <v>25</v>
      </c>
      <c r="I27" s="140">
        <v>18</v>
      </c>
      <c r="J27" s="140">
        <v>0</v>
      </c>
      <c r="K27" s="140">
        <v>50</v>
      </c>
      <c r="L27" s="140">
        <v>0</v>
      </c>
      <c r="M27" s="140">
        <v>0</v>
      </c>
      <c r="N27" s="140">
        <v>0</v>
      </c>
      <c r="O27" s="140">
        <v>0</v>
      </c>
      <c r="P27" s="140">
        <v>0</v>
      </c>
      <c r="Q27" s="140">
        <v>0</v>
      </c>
      <c r="R27" s="140">
        <v>50</v>
      </c>
      <c r="S27" s="141">
        <f t="shared" si="0"/>
        <v>308</v>
      </c>
      <c r="T27" s="140">
        <v>150</v>
      </c>
      <c r="U27" s="140">
        <v>0</v>
      </c>
      <c r="V27" s="142">
        <f t="shared" si="1"/>
        <v>458</v>
      </c>
    </row>
    <row r="28" spans="1:22" ht="21.6" customHeight="1">
      <c r="A28" s="650"/>
      <c r="B28" s="139" t="s">
        <v>316</v>
      </c>
      <c r="C28" s="140">
        <v>50</v>
      </c>
      <c r="D28" s="140">
        <v>0</v>
      </c>
      <c r="E28" s="140">
        <v>80</v>
      </c>
      <c r="F28" s="140">
        <v>80</v>
      </c>
      <c r="G28" s="140">
        <v>0</v>
      </c>
      <c r="H28" s="140">
        <v>20</v>
      </c>
      <c r="I28" s="140">
        <v>40</v>
      </c>
      <c r="J28" s="140">
        <v>40</v>
      </c>
      <c r="K28" s="140">
        <v>40</v>
      </c>
      <c r="L28" s="140">
        <v>0</v>
      </c>
      <c r="M28" s="140">
        <v>0</v>
      </c>
      <c r="N28" s="140">
        <v>0</v>
      </c>
      <c r="O28" s="140">
        <v>0</v>
      </c>
      <c r="P28" s="140">
        <v>0</v>
      </c>
      <c r="Q28" s="140">
        <v>0</v>
      </c>
      <c r="R28" s="140">
        <v>0</v>
      </c>
      <c r="S28" s="141">
        <f t="shared" si="0"/>
        <v>350</v>
      </c>
      <c r="T28" s="140">
        <v>750</v>
      </c>
      <c r="U28" s="140">
        <v>0</v>
      </c>
      <c r="V28" s="142">
        <f t="shared" si="1"/>
        <v>1100</v>
      </c>
    </row>
    <row r="29" spans="1:22" ht="21.6" customHeight="1">
      <c r="A29" s="143" t="s">
        <v>317</v>
      </c>
      <c r="B29" s="139" t="s">
        <v>293</v>
      </c>
      <c r="C29" s="140">
        <v>11</v>
      </c>
      <c r="D29" s="140">
        <v>0</v>
      </c>
      <c r="E29" s="140">
        <v>0</v>
      </c>
      <c r="F29" s="140">
        <v>0</v>
      </c>
      <c r="G29" s="140">
        <v>0</v>
      </c>
      <c r="H29" s="140"/>
      <c r="I29" s="140">
        <v>0</v>
      </c>
      <c r="J29" s="140">
        <v>0</v>
      </c>
      <c r="K29" s="140">
        <v>0</v>
      </c>
      <c r="L29" s="140">
        <v>0</v>
      </c>
      <c r="M29" s="140">
        <v>190</v>
      </c>
      <c r="N29" s="140">
        <v>0</v>
      </c>
      <c r="O29" s="140">
        <v>0</v>
      </c>
      <c r="P29" s="140">
        <v>0</v>
      </c>
      <c r="Q29" s="140">
        <v>0</v>
      </c>
      <c r="R29" s="140"/>
      <c r="S29" s="141">
        <f t="shared" si="0"/>
        <v>201</v>
      </c>
      <c r="T29" s="140">
        <v>150</v>
      </c>
      <c r="U29" s="140">
        <v>0</v>
      </c>
      <c r="V29" s="142">
        <f t="shared" si="1"/>
        <v>351</v>
      </c>
    </row>
    <row r="30" spans="1:22" ht="21.6" customHeight="1">
      <c r="A30" s="650" t="s">
        <v>318</v>
      </c>
      <c r="B30" s="650"/>
      <c r="C30" s="140">
        <f t="shared" ref="C30:R30" si="2">SUM(C4:C29)</f>
        <v>408</v>
      </c>
      <c r="D30" s="140">
        <f t="shared" si="2"/>
        <v>1883</v>
      </c>
      <c r="E30" s="140">
        <f t="shared" si="2"/>
        <v>3057</v>
      </c>
      <c r="F30" s="140">
        <f t="shared" si="2"/>
        <v>2648</v>
      </c>
      <c r="G30" s="140">
        <f t="shared" si="2"/>
        <v>0</v>
      </c>
      <c r="H30" s="140">
        <f t="shared" si="2"/>
        <v>32928</v>
      </c>
      <c r="I30" s="140">
        <f t="shared" si="2"/>
        <v>819</v>
      </c>
      <c r="J30" s="140">
        <f t="shared" si="2"/>
        <v>887</v>
      </c>
      <c r="K30" s="140">
        <f t="shared" si="2"/>
        <v>4267</v>
      </c>
      <c r="L30" s="140">
        <f t="shared" si="2"/>
        <v>12</v>
      </c>
      <c r="M30" s="140">
        <f t="shared" si="2"/>
        <v>190</v>
      </c>
      <c r="N30" s="140">
        <f t="shared" si="2"/>
        <v>789</v>
      </c>
      <c r="O30" s="140">
        <f t="shared" si="2"/>
        <v>68</v>
      </c>
      <c r="P30" s="140">
        <f t="shared" si="2"/>
        <v>0</v>
      </c>
      <c r="Q30" s="140">
        <f t="shared" si="2"/>
        <v>158</v>
      </c>
      <c r="R30" s="140">
        <f t="shared" si="2"/>
        <v>598</v>
      </c>
      <c r="S30" s="141">
        <f t="shared" si="0"/>
        <v>48712</v>
      </c>
      <c r="T30" s="140">
        <f>SUM(T4:T29)</f>
        <v>3751</v>
      </c>
      <c r="U30" s="140">
        <f>SUM(U4:U29)</f>
        <v>0</v>
      </c>
      <c r="V30" s="142">
        <f t="shared" si="1"/>
        <v>52463</v>
      </c>
    </row>
    <row r="31" spans="1:22" ht="21.6" customHeight="1">
      <c r="A31" s="143" t="s">
        <v>319</v>
      </c>
      <c r="B31" s="139" t="s">
        <v>319</v>
      </c>
      <c r="C31" s="140">
        <v>2000</v>
      </c>
      <c r="D31" s="140">
        <v>400</v>
      </c>
      <c r="E31" s="140">
        <v>1200</v>
      </c>
      <c r="F31" s="140">
        <v>7000</v>
      </c>
      <c r="G31" s="140">
        <v>30</v>
      </c>
      <c r="H31" s="140">
        <v>2000</v>
      </c>
      <c r="I31" s="140">
        <v>0</v>
      </c>
      <c r="J31" s="140">
        <v>750</v>
      </c>
      <c r="K31" s="140">
        <v>1000</v>
      </c>
      <c r="L31" s="140">
        <v>0</v>
      </c>
      <c r="M31" s="140">
        <v>850</v>
      </c>
      <c r="N31" s="140">
        <v>550</v>
      </c>
      <c r="O31" s="140">
        <v>500</v>
      </c>
      <c r="P31" s="140">
        <v>0</v>
      </c>
      <c r="Q31" s="140">
        <v>1000</v>
      </c>
      <c r="R31" s="140">
        <v>15000</v>
      </c>
      <c r="S31" s="141">
        <f t="shared" si="0"/>
        <v>32280</v>
      </c>
      <c r="T31" s="140">
        <v>11000</v>
      </c>
      <c r="U31" s="140">
        <v>0</v>
      </c>
      <c r="V31" s="142">
        <f t="shared" si="1"/>
        <v>43280</v>
      </c>
    </row>
    <row r="32" spans="1:22" ht="21.6" customHeight="1">
      <c r="A32" s="143" t="s">
        <v>320</v>
      </c>
      <c r="B32" s="139" t="s">
        <v>321</v>
      </c>
      <c r="C32" s="140">
        <v>950</v>
      </c>
      <c r="D32" s="140">
        <v>0</v>
      </c>
      <c r="E32" s="140">
        <v>650</v>
      </c>
      <c r="F32" s="140">
        <v>700</v>
      </c>
      <c r="G32" s="140">
        <v>0</v>
      </c>
      <c r="H32" s="140">
        <v>3500</v>
      </c>
      <c r="I32" s="140">
        <v>40</v>
      </c>
      <c r="J32" s="140">
        <v>20</v>
      </c>
      <c r="K32" s="140">
        <v>600</v>
      </c>
      <c r="L32" s="140">
        <v>0</v>
      </c>
      <c r="M32" s="140">
        <v>25</v>
      </c>
      <c r="N32" s="140">
        <v>150</v>
      </c>
      <c r="O32" s="140">
        <v>0</v>
      </c>
      <c r="P32" s="140">
        <v>0</v>
      </c>
      <c r="Q32" s="140">
        <v>0</v>
      </c>
      <c r="R32" s="140">
        <v>0</v>
      </c>
      <c r="S32" s="141">
        <f t="shared" si="0"/>
        <v>6635</v>
      </c>
      <c r="T32" s="140">
        <v>0</v>
      </c>
      <c r="U32" s="140">
        <v>0</v>
      </c>
      <c r="V32" s="142">
        <f t="shared" si="1"/>
        <v>6635</v>
      </c>
    </row>
    <row r="33" spans="1:22" ht="21.6" customHeight="1">
      <c r="A33" s="143" t="s">
        <v>322</v>
      </c>
      <c r="B33" s="139" t="s">
        <v>323</v>
      </c>
      <c r="C33" s="140">
        <v>96</v>
      </c>
      <c r="D33" s="140">
        <v>0</v>
      </c>
      <c r="E33" s="140">
        <v>120</v>
      </c>
      <c r="F33" s="140">
        <v>300</v>
      </c>
      <c r="G33" s="140">
        <v>0</v>
      </c>
      <c r="H33" s="140">
        <v>1500</v>
      </c>
      <c r="I33" s="140">
        <v>0</v>
      </c>
      <c r="J33" s="140">
        <v>0</v>
      </c>
      <c r="K33" s="140">
        <v>100</v>
      </c>
      <c r="L33" s="140">
        <v>0</v>
      </c>
      <c r="M33" s="140">
        <v>20</v>
      </c>
      <c r="N33" s="140">
        <v>150</v>
      </c>
      <c r="O33" s="140">
        <v>0</v>
      </c>
      <c r="P33" s="140">
        <v>0</v>
      </c>
      <c r="Q33" s="140">
        <v>0</v>
      </c>
      <c r="R33" s="140">
        <v>0</v>
      </c>
      <c r="S33" s="141">
        <f t="shared" si="0"/>
        <v>2286</v>
      </c>
      <c r="T33" s="140"/>
      <c r="U33" s="140">
        <v>0</v>
      </c>
      <c r="V33" s="142">
        <f t="shared" si="1"/>
        <v>2286</v>
      </c>
    </row>
    <row r="34" spans="1:22" ht="21.6" customHeight="1">
      <c r="A34" s="650" t="s">
        <v>324</v>
      </c>
      <c r="B34" s="139" t="s">
        <v>325</v>
      </c>
      <c r="C34" s="140">
        <v>26</v>
      </c>
      <c r="D34" s="140">
        <v>0</v>
      </c>
      <c r="E34" s="140">
        <v>240</v>
      </c>
      <c r="F34" s="140">
        <v>335</v>
      </c>
      <c r="G34" s="140">
        <v>0</v>
      </c>
      <c r="H34" s="140">
        <v>1930</v>
      </c>
      <c r="I34" s="140">
        <v>0</v>
      </c>
      <c r="J34" s="140">
        <v>0</v>
      </c>
      <c r="K34" s="140">
        <v>60</v>
      </c>
      <c r="L34" s="140">
        <v>0</v>
      </c>
      <c r="M34" s="140">
        <v>0</v>
      </c>
      <c r="N34" s="140">
        <v>11</v>
      </c>
      <c r="O34" s="140">
        <v>0</v>
      </c>
      <c r="P34" s="140">
        <v>0</v>
      </c>
      <c r="Q34" s="140">
        <v>0</v>
      </c>
      <c r="R34" s="140">
        <v>0</v>
      </c>
      <c r="S34" s="141">
        <f t="shared" si="0"/>
        <v>2602</v>
      </c>
      <c r="T34" s="140">
        <v>5</v>
      </c>
      <c r="U34" s="140">
        <v>0</v>
      </c>
      <c r="V34" s="142">
        <f t="shared" si="1"/>
        <v>2607</v>
      </c>
    </row>
    <row r="35" spans="1:22" ht="21.6" customHeight="1">
      <c r="A35" s="650"/>
      <c r="B35" s="139" t="s">
        <v>326</v>
      </c>
      <c r="C35" s="140">
        <v>40</v>
      </c>
      <c r="D35" s="140">
        <v>0</v>
      </c>
      <c r="E35" s="140">
        <v>231</v>
      </c>
      <c r="F35" s="140">
        <v>260</v>
      </c>
      <c r="G35" s="140">
        <v>0</v>
      </c>
      <c r="H35" s="140">
        <v>700</v>
      </c>
      <c r="I35" s="140">
        <v>0</v>
      </c>
      <c r="J35" s="140">
        <v>0</v>
      </c>
      <c r="K35" s="140">
        <v>60</v>
      </c>
      <c r="L35" s="140">
        <v>0</v>
      </c>
      <c r="M35" s="140">
        <v>0</v>
      </c>
      <c r="N35" s="140">
        <v>8</v>
      </c>
      <c r="O35" s="140">
        <v>0</v>
      </c>
      <c r="P35" s="140">
        <v>0</v>
      </c>
      <c r="Q35" s="140">
        <v>0</v>
      </c>
      <c r="R35" s="140">
        <v>0</v>
      </c>
      <c r="S35" s="141">
        <f t="shared" si="0"/>
        <v>1299</v>
      </c>
      <c r="T35" s="140">
        <v>5</v>
      </c>
      <c r="U35" s="140">
        <v>0</v>
      </c>
      <c r="V35" s="142">
        <f t="shared" si="1"/>
        <v>1304</v>
      </c>
    </row>
    <row r="36" spans="1:22" ht="21.6" customHeight="1">
      <c r="A36" s="650"/>
      <c r="B36" s="139" t="s">
        <v>327</v>
      </c>
      <c r="C36" s="140">
        <v>12</v>
      </c>
      <c r="D36" s="140">
        <v>0</v>
      </c>
      <c r="E36" s="140">
        <v>200</v>
      </c>
      <c r="F36" s="140">
        <v>210</v>
      </c>
      <c r="G36" s="140">
        <v>0</v>
      </c>
      <c r="H36" s="140">
        <v>930</v>
      </c>
      <c r="I36" s="140">
        <v>0</v>
      </c>
      <c r="J36" s="140">
        <v>0</v>
      </c>
      <c r="K36" s="140">
        <v>60</v>
      </c>
      <c r="L36" s="140">
        <v>0</v>
      </c>
      <c r="M36" s="140">
        <v>0</v>
      </c>
      <c r="N36" s="140">
        <v>9</v>
      </c>
      <c r="O36" s="140">
        <v>7</v>
      </c>
      <c r="P36" s="140">
        <v>0</v>
      </c>
      <c r="Q36" s="140">
        <v>0</v>
      </c>
      <c r="R36" s="140">
        <v>0</v>
      </c>
      <c r="S36" s="141">
        <f t="shared" si="0"/>
        <v>1428</v>
      </c>
      <c r="T36" s="140">
        <v>8</v>
      </c>
      <c r="U36" s="140">
        <v>0</v>
      </c>
      <c r="V36" s="142">
        <f t="shared" si="1"/>
        <v>1436</v>
      </c>
    </row>
    <row r="37" spans="1:22" ht="21.6" customHeight="1">
      <c r="A37" s="143" t="s">
        <v>328</v>
      </c>
      <c r="B37" s="139" t="s">
        <v>329</v>
      </c>
      <c r="C37" s="140">
        <v>30</v>
      </c>
      <c r="D37" s="140">
        <v>0</v>
      </c>
      <c r="E37" s="140">
        <v>270</v>
      </c>
      <c r="F37" s="140">
        <v>400</v>
      </c>
      <c r="G37" s="140">
        <v>0</v>
      </c>
      <c r="H37" s="140">
        <v>140</v>
      </c>
      <c r="I37" s="140">
        <v>30</v>
      </c>
      <c r="J37" s="140"/>
      <c r="K37" s="140">
        <v>10</v>
      </c>
      <c r="L37" s="140">
        <v>0</v>
      </c>
      <c r="M37" s="140">
        <v>5</v>
      </c>
      <c r="N37" s="140">
        <v>80</v>
      </c>
      <c r="O37" s="140">
        <v>0</v>
      </c>
      <c r="P37" s="140">
        <v>0</v>
      </c>
      <c r="Q37" s="140">
        <v>0</v>
      </c>
      <c r="R37" s="140">
        <v>0</v>
      </c>
      <c r="S37" s="141">
        <f t="shared" si="0"/>
        <v>965</v>
      </c>
      <c r="T37" s="140">
        <v>3600</v>
      </c>
      <c r="U37" s="140">
        <v>0</v>
      </c>
      <c r="V37" s="142">
        <f t="shared" si="1"/>
        <v>4565</v>
      </c>
    </row>
    <row r="38" spans="1:22" ht="21.6" customHeight="1">
      <c r="A38" s="650" t="s">
        <v>330</v>
      </c>
      <c r="B38" s="139" t="s">
        <v>331</v>
      </c>
      <c r="C38" s="140">
        <v>0</v>
      </c>
      <c r="D38" s="140">
        <v>80</v>
      </c>
      <c r="E38" s="140">
        <v>3500</v>
      </c>
      <c r="F38" s="140">
        <v>2000</v>
      </c>
      <c r="G38" s="140">
        <v>0</v>
      </c>
      <c r="H38" s="140">
        <v>3600</v>
      </c>
      <c r="I38" s="140">
        <v>30</v>
      </c>
      <c r="J38" s="140">
        <v>0</v>
      </c>
      <c r="K38" s="140">
        <v>1700</v>
      </c>
      <c r="L38" s="140">
        <v>20</v>
      </c>
      <c r="M38" s="140">
        <v>0</v>
      </c>
      <c r="N38" s="140">
        <v>400</v>
      </c>
      <c r="O38" s="140">
        <v>0</v>
      </c>
      <c r="P38" s="140">
        <v>0</v>
      </c>
      <c r="Q38" s="140">
        <v>0</v>
      </c>
      <c r="R38" s="140">
        <v>0</v>
      </c>
      <c r="S38" s="141">
        <f t="shared" si="0"/>
        <v>11330</v>
      </c>
      <c r="T38" s="140">
        <v>0</v>
      </c>
      <c r="U38" s="140">
        <v>0</v>
      </c>
      <c r="V38" s="142">
        <f t="shared" si="1"/>
        <v>11330</v>
      </c>
    </row>
    <row r="39" spans="1:22" ht="21.6" customHeight="1">
      <c r="A39" s="650"/>
      <c r="B39" s="139" t="s">
        <v>332</v>
      </c>
      <c r="C39" s="140">
        <v>0</v>
      </c>
      <c r="D39" s="140">
        <v>400</v>
      </c>
      <c r="E39" s="140">
        <v>3000</v>
      </c>
      <c r="F39" s="140">
        <v>1000</v>
      </c>
      <c r="G39" s="140">
        <v>0</v>
      </c>
      <c r="H39" s="140">
        <v>2000</v>
      </c>
      <c r="I39" s="140">
        <v>40</v>
      </c>
      <c r="J39" s="140">
        <v>0</v>
      </c>
      <c r="K39" s="140">
        <v>2000</v>
      </c>
      <c r="L39" s="140">
        <v>20</v>
      </c>
      <c r="M39" s="140">
        <v>0</v>
      </c>
      <c r="N39" s="140">
        <v>380</v>
      </c>
      <c r="O39" s="140">
        <v>0</v>
      </c>
      <c r="P39" s="140">
        <v>3000</v>
      </c>
      <c r="Q39" s="140">
        <v>0</v>
      </c>
      <c r="R39" s="140">
        <v>0</v>
      </c>
      <c r="S39" s="141">
        <f t="shared" si="0"/>
        <v>11840</v>
      </c>
      <c r="T39" s="140">
        <v>0</v>
      </c>
      <c r="U39" s="140">
        <v>0</v>
      </c>
      <c r="V39" s="142">
        <f t="shared" si="1"/>
        <v>11840</v>
      </c>
    </row>
    <row r="40" spans="1:22" ht="21.6" customHeight="1">
      <c r="A40" s="650"/>
      <c r="B40" s="139" t="s">
        <v>333</v>
      </c>
      <c r="C40" s="140">
        <v>0</v>
      </c>
      <c r="D40" s="140">
        <v>80</v>
      </c>
      <c r="E40" s="140">
        <v>4500</v>
      </c>
      <c r="F40" s="140">
        <v>2000</v>
      </c>
      <c r="G40" s="140">
        <v>0</v>
      </c>
      <c r="H40" s="140">
        <v>0</v>
      </c>
      <c r="I40" s="140">
        <v>0</v>
      </c>
      <c r="J40" s="140">
        <v>0</v>
      </c>
      <c r="K40" s="140">
        <v>500</v>
      </c>
      <c r="L40" s="140">
        <v>0</v>
      </c>
      <c r="M40" s="140">
        <v>0</v>
      </c>
      <c r="N40" s="140">
        <v>400</v>
      </c>
      <c r="O40" s="140">
        <v>0</v>
      </c>
      <c r="P40" s="140">
        <v>0</v>
      </c>
      <c r="Q40" s="140">
        <v>0</v>
      </c>
      <c r="R40" s="140">
        <v>0</v>
      </c>
      <c r="S40" s="141">
        <f t="shared" si="0"/>
        <v>7480</v>
      </c>
      <c r="T40" s="140">
        <v>0</v>
      </c>
      <c r="U40" s="140">
        <v>0</v>
      </c>
      <c r="V40" s="142">
        <f t="shared" si="1"/>
        <v>7480</v>
      </c>
    </row>
    <row r="41" spans="1:22" ht="21.6" customHeight="1">
      <c r="A41" s="143" t="s">
        <v>334</v>
      </c>
      <c r="B41" s="139" t="s">
        <v>335</v>
      </c>
      <c r="C41" s="140">
        <v>0</v>
      </c>
      <c r="D41" s="140">
        <v>0</v>
      </c>
      <c r="E41" s="140">
        <v>0</v>
      </c>
      <c r="F41" s="140">
        <v>0</v>
      </c>
      <c r="G41" s="140">
        <v>0</v>
      </c>
      <c r="H41" s="140">
        <v>0</v>
      </c>
      <c r="I41" s="140">
        <v>200</v>
      </c>
      <c r="J41" s="140">
        <v>150</v>
      </c>
      <c r="K41" s="140">
        <v>0</v>
      </c>
      <c r="L41" s="140">
        <v>7</v>
      </c>
      <c r="M41" s="140">
        <v>0</v>
      </c>
      <c r="N41" s="140"/>
      <c r="O41" s="140">
        <v>0</v>
      </c>
      <c r="P41" s="140">
        <v>42</v>
      </c>
      <c r="Q41" s="140">
        <v>0</v>
      </c>
      <c r="R41" s="140">
        <v>0</v>
      </c>
      <c r="S41" s="141">
        <f t="shared" si="0"/>
        <v>399</v>
      </c>
      <c r="T41" s="140">
        <v>0</v>
      </c>
      <c r="U41" s="140">
        <v>0</v>
      </c>
      <c r="V41" s="142">
        <f t="shared" si="1"/>
        <v>399</v>
      </c>
    </row>
    <row r="42" spans="1:22" ht="21.6" customHeight="1">
      <c r="A42" s="651" t="s">
        <v>336</v>
      </c>
      <c r="B42" s="651"/>
      <c r="C42" s="144">
        <f t="shared" ref="C42:V42" si="3">SUM(C30:C41)</f>
        <v>3562</v>
      </c>
      <c r="D42" s="144">
        <f t="shared" si="3"/>
        <v>2843</v>
      </c>
      <c r="E42" s="144">
        <f t="shared" si="3"/>
        <v>16968</v>
      </c>
      <c r="F42" s="144">
        <f t="shared" si="3"/>
        <v>16853</v>
      </c>
      <c r="G42" s="144">
        <f t="shared" si="3"/>
        <v>30</v>
      </c>
      <c r="H42" s="144">
        <f t="shared" si="3"/>
        <v>49228</v>
      </c>
      <c r="I42" s="144">
        <f t="shared" si="3"/>
        <v>1159</v>
      </c>
      <c r="J42" s="144">
        <f t="shared" si="3"/>
        <v>1807</v>
      </c>
      <c r="K42" s="144">
        <f t="shared" si="3"/>
        <v>10357</v>
      </c>
      <c r="L42" s="144">
        <f t="shared" si="3"/>
        <v>59</v>
      </c>
      <c r="M42" s="144">
        <f t="shared" si="3"/>
        <v>1090</v>
      </c>
      <c r="N42" s="144">
        <f t="shared" si="3"/>
        <v>2927</v>
      </c>
      <c r="O42" s="144">
        <f t="shared" si="3"/>
        <v>575</v>
      </c>
      <c r="P42" s="144">
        <f t="shared" si="3"/>
        <v>3042</v>
      </c>
      <c r="Q42" s="144">
        <f t="shared" si="3"/>
        <v>1158</v>
      </c>
      <c r="R42" s="144">
        <f t="shared" si="3"/>
        <v>15598</v>
      </c>
      <c r="S42" s="144">
        <f t="shared" si="3"/>
        <v>127256</v>
      </c>
      <c r="T42" s="144">
        <f t="shared" si="3"/>
        <v>18369</v>
      </c>
      <c r="U42" s="144">
        <f t="shared" si="3"/>
        <v>0</v>
      </c>
      <c r="V42" s="145">
        <f t="shared" si="3"/>
        <v>145625</v>
      </c>
    </row>
    <row r="43" spans="1:22" ht="21.95" customHeight="1"/>
  </sheetData>
  <sheetProtection selectLockedCells="1" selectUnlockedCells="1"/>
  <mergeCells count="16">
    <mergeCell ref="A9:A11"/>
    <mergeCell ref="A1:D1"/>
    <mergeCell ref="A2:G2"/>
    <mergeCell ref="S2:V2"/>
    <mergeCell ref="A4:A6"/>
    <mergeCell ref="A7:A8"/>
    <mergeCell ref="A30:B30"/>
    <mergeCell ref="A34:A36"/>
    <mergeCell ref="A38:A40"/>
    <mergeCell ref="A42:B42"/>
    <mergeCell ref="A12:A13"/>
    <mergeCell ref="A14:A16"/>
    <mergeCell ref="A17:A18"/>
    <mergeCell ref="A19:A22"/>
    <mergeCell ref="A23:A25"/>
    <mergeCell ref="A26:A28"/>
  </mergeCells>
  <phoneticPr fontId="4"/>
  <pageMargins left="0.39370078740157483" right="0.39370078740157483" top="0.39370078740157483" bottom="0.39370078740157483" header="0" footer="0"/>
  <pageSetup paperSize="9" scale="62"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V42"/>
  <sheetViews>
    <sheetView view="pageLayout" zoomScaleNormal="100" workbookViewId="0">
      <selection sqref="A1:G1"/>
    </sheetView>
  </sheetViews>
  <sheetFormatPr defaultColWidth="9" defaultRowHeight="14.4"/>
  <cols>
    <col min="1" max="1" width="12.109375" style="132" customWidth="1"/>
    <col min="2" max="2" width="16.77734375" style="132" customWidth="1"/>
    <col min="3" max="22" width="10.21875" style="132" customWidth="1"/>
    <col min="23" max="16384" width="9" style="132"/>
  </cols>
  <sheetData>
    <row r="1" spans="1:22" ht="20.95" customHeight="1">
      <c r="A1" s="653" t="s">
        <v>337</v>
      </c>
      <c r="B1" s="653"/>
      <c r="C1" s="653"/>
      <c r="D1" s="653"/>
      <c r="E1" s="653"/>
      <c r="F1" s="653"/>
      <c r="G1" s="653"/>
      <c r="S1" s="654" t="s">
        <v>1267</v>
      </c>
      <c r="T1" s="655"/>
      <c r="U1" s="655"/>
      <c r="V1" s="655"/>
    </row>
    <row r="2" spans="1:22" ht="32.25" customHeight="1">
      <c r="A2" s="133" t="s">
        <v>338</v>
      </c>
      <c r="B2" s="429" t="s">
        <v>1529</v>
      </c>
      <c r="C2" s="134" t="s">
        <v>273</v>
      </c>
      <c r="D2" s="135" t="s">
        <v>274</v>
      </c>
      <c r="E2" s="135" t="s">
        <v>275</v>
      </c>
      <c r="F2" s="135" t="s">
        <v>276</v>
      </c>
      <c r="G2" s="135" t="s">
        <v>277</v>
      </c>
      <c r="H2" s="135" t="s">
        <v>278</v>
      </c>
      <c r="I2" s="135" t="s">
        <v>279</v>
      </c>
      <c r="J2" s="135" t="s">
        <v>280</v>
      </c>
      <c r="K2" s="136" t="s">
        <v>281</v>
      </c>
      <c r="L2" s="135" t="s">
        <v>282</v>
      </c>
      <c r="M2" s="136" t="s">
        <v>283</v>
      </c>
      <c r="N2" s="135" t="s">
        <v>284</v>
      </c>
      <c r="O2" s="135" t="s">
        <v>285</v>
      </c>
      <c r="P2" s="135" t="s">
        <v>286</v>
      </c>
      <c r="Q2" s="135" t="s">
        <v>287</v>
      </c>
      <c r="R2" s="135" t="s">
        <v>288</v>
      </c>
      <c r="S2" s="136" t="s">
        <v>289</v>
      </c>
      <c r="T2" s="136" t="s">
        <v>290</v>
      </c>
      <c r="U2" s="135" t="s">
        <v>288</v>
      </c>
      <c r="V2" s="137" t="s">
        <v>291</v>
      </c>
    </row>
    <row r="3" spans="1:22" ht="24.05" customHeight="1">
      <c r="A3" s="650" t="s">
        <v>292</v>
      </c>
      <c r="B3" s="139" t="s">
        <v>293</v>
      </c>
      <c r="C3" s="140">
        <v>0</v>
      </c>
      <c r="D3" s="140">
        <v>0</v>
      </c>
      <c r="E3" s="140">
        <v>18</v>
      </c>
      <c r="F3" s="140">
        <v>3</v>
      </c>
      <c r="G3" s="140">
        <v>0</v>
      </c>
      <c r="H3" s="140">
        <v>0</v>
      </c>
      <c r="I3" s="140">
        <v>0</v>
      </c>
      <c r="J3" s="140">
        <v>1</v>
      </c>
      <c r="K3" s="140">
        <v>50</v>
      </c>
      <c r="L3" s="140">
        <v>0</v>
      </c>
      <c r="M3" s="140">
        <v>0</v>
      </c>
      <c r="N3" s="140">
        <v>0</v>
      </c>
      <c r="O3" s="140">
        <v>0</v>
      </c>
      <c r="P3" s="140">
        <v>0</v>
      </c>
      <c r="Q3" s="140">
        <v>0</v>
      </c>
      <c r="R3" s="140">
        <v>0</v>
      </c>
      <c r="S3" s="140">
        <f t="shared" ref="S3:S28" si="0">SUM(C3:R3)</f>
        <v>72</v>
      </c>
      <c r="T3" s="140">
        <v>0</v>
      </c>
      <c r="U3" s="140">
        <v>0</v>
      </c>
      <c r="V3" s="142">
        <f t="shared" ref="V3:V28" si="1">SUM(S3:U3)</f>
        <v>72</v>
      </c>
    </row>
    <row r="4" spans="1:22" ht="24.05" customHeight="1">
      <c r="A4" s="650"/>
      <c r="B4" s="139" t="s">
        <v>294</v>
      </c>
      <c r="C4" s="140">
        <v>0</v>
      </c>
      <c r="D4" s="140">
        <v>0</v>
      </c>
      <c r="E4" s="140">
        <v>100</v>
      </c>
      <c r="F4" s="140">
        <v>25</v>
      </c>
      <c r="G4" s="140">
        <v>0</v>
      </c>
      <c r="H4" s="140">
        <v>83</v>
      </c>
      <c r="I4" s="140">
        <v>0</v>
      </c>
      <c r="J4" s="140">
        <v>1</v>
      </c>
      <c r="K4" s="140">
        <v>150</v>
      </c>
      <c r="L4" s="140">
        <v>0</v>
      </c>
      <c r="M4" s="140">
        <v>0</v>
      </c>
      <c r="N4" s="140">
        <v>0</v>
      </c>
      <c r="O4" s="140">
        <v>0</v>
      </c>
      <c r="P4" s="140">
        <v>0</v>
      </c>
      <c r="Q4" s="140">
        <v>0</v>
      </c>
      <c r="R4" s="140">
        <v>0</v>
      </c>
      <c r="S4" s="140">
        <f t="shared" si="0"/>
        <v>359</v>
      </c>
      <c r="T4" s="140">
        <v>0</v>
      </c>
      <c r="U4" s="140">
        <v>0</v>
      </c>
      <c r="V4" s="142">
        <f t="shared" si="1"/>
        <v>359</v>
      </c>
    </row>
    <row r="5" spans="1:22" ht="24.05" customHeight="1">
      <c r="A5" s="650"/>
      <c r="B5" s="139" t="s">
        <v>295</v>
      </c>
      <c r="C5" s="140">
        <v>0</v>
      </c>
      <c r="D5" s="140">
        <v>300</v>
      </c>
      <c r="E5" s="140">
        <v>350</v>
      </c>
      <c r="F5" s="140">
        <v>150</v>
      </c>
      <c r="G5" s="140">
        <v>0</v>
      </c>
      <c r="H5" s="140">
        <v>200</v>
      </c>
      <c r="I5" s="140">
        <v>0</v>
      </c>
      <c r="J5" s="140">
        <v>0</v>
      </c>
      <c r="K5" s="140">
        <v>238</v>
      </c>
      <c r="L5" s="140">
        <v>0</v>
      </c>
      <c r="M5" s="140">
        <v>0</v>
      </c>
      <c r="N5" s="140">
        <v>0</v>
      </c>
      <c r="O5" s="140">
        <v>0</v>
      </c>
      <c r="P5" s="140">
        <v>0</v>
      </c>
      <c r="Q5" s="140">
        <v>0</v>
      </c>
      <c r="R5" s="140">
        <v>0</v>
      </c>
      <c r="S5" s="140">
        <f t="shared" si="0"/>
        <v>1238</v>
      </c>
      <c r="T5" s="140">
        <v>0</v>
      </c>
      <c r="U5" s="140">
        <v>0</v>
      </c>
      <c r="V5" s="142">
        <f t="shared" si="1"/>
        <v>1238</v>
      </c>
    </row>
    <row r="6" spans="1:22" ht="24.05" customHeight="1">
      <c r="A6" s="650" t="s">
        <v>296</v>
      </c>
      <c r="B6" s="139" t="s">
        <v>293</v>
      </c>
      <c r="C6" s="140"/>
      <c r="D6" s="140">
        <v>0</v>
      </c>
      <c r="E6" s="140">
        <v>112</v>
      </c>
      <c r="F6" s="140">
        <v>116</v>
      </c>
      <c r="G6" s="140">
        <v>0</v>
      </c>
      <c r="H6" s="140">
        <v>200</v>
      </c>
      <c r="I6" s="140">
        <v>0</v>
      </c>
      <c r="J6" s="140">
        <v>64</v>
      </c>
      <c r="K6" s="140">
        <v>137</v>
      </c>
      <c r="L6" s="140">
        <v>0</v>
      </c>
      <c r="M6" s="140">
        <v>0</v>
      </c>
      <c r="N6" s="140">
        <v>0</v>
      </c>
      <c r="O6" s="140">
        <v>0</v>
      </c>
      <c r="P6" s="140">
        <v>0</v>
      </c>
      <c r="Q6" s="140">
        <v>40</v>
      </c>
      <c r="R6" s="140">
        <v>81</v>
      </c>
      <c r="S6" s="140">
        <f t="shared" si="0"/>
        <v>750</v>
      </c>
      <c r="T6" s="140">
        <v>0</v>
      </c>
      <c r="U6" s="140">
        <v>0</v>
      </c>
      <c r="V6" s="142">
        <f t="shared" si="1"/>
        <v>750</v>
      </c>
    </row>
    <row r="7" spans="1:22" ht="24.05" customHeight="1">
      <c r="A7" s="650"/>
      <c r="B7" s="139" t="s">
        <v>297</v>
      </c>
      <c r="C7" s="140">
        <v>0</v>
      </c>
      <c r="D7" s="140">
        <v>93</v>
      </c>
      <c r="E7" s="140">
        <v>292</v>
      </c>
      <c r="F7" s="140">
        <v>396</v>
      </c>
      <c r="G7" s="140">
        <v>0</v>
      </c>
      <c r="H7" s="140">
        <v>616</v>
      </c>
      <c r="I7" s="140">
        <v>45</v>
      </c>
      <c r="J7" s="140">
        <v>43</v>
      </c>
      <c r="K7" s="140">
        <v>188</v>
      </c>
      <c r="L7" s="140"/>
      <c r="M7" s="140">
        <v>0</v>
      </c>
      <c r="N7" s="140">
        <v>0</v>
      </c>
      <c r="O7" s="140">
        <v>0</v>
      </c>
      <c r="P7" s="140">
        <v>0</v>
      </c>
      <c r="Q7" s="140">
        <v>5</v>
      </c>
      <c r="R7" s="140"/>
      <c r="S7" s="140">
        <f t="shared" si="0"/>
        <v>1678</v>
      </c>
      <c r="T7" s="140">
        <v>0</v>
      </c>
      <c r="U7" s="140">
        <v>0</v>
      </c>
      <c r="V7" s="142">
        <f t="shared" si="1"/>
        <v>1678</v>
      </c>
    </row>
    <row r="8" spans="1:22" ht="24.05" customHeight="1">
      <c r="A8" s="650" t="s">
        <v>298</v>
      </c>
      <c r="B8" s="139" t="s">
        <v>293</v>
      </c>
      <c r="C8" s="140">
        <v>30</v>
      </c>
      <c r="D8" s="140">
        <v>0</v>
      </c>
      <c r="E8" s="140">
        <v>14</v>
      </c>
      <c r="F8" s="140">
        <v>3</v>
      </c>
      <c r="G8" s="140">
        <v>0</v>
      </c>
      <c r="H8" s="140">
        <v>1412</v>
      </c>
      <c r="I8" s="140">
        <v>0</v>
      </c>
      <c r="J8" s="140">
        <v>8</v>
      </c>
      <c r="K8" s="140">
        <v>113</v>
      </c>
      <c r="L8" s="140">
        <v>25</v>
      </c>
      <c r="M8" s="140">
        <v>0</v>
      </c>
      <c r="N8" s="140">
        <v>0</v>
      </c>
      <c r="O8" s="140">
        <v>0</v>
      </c>
      <c r="P8" s="140">
        <v>0</v>
      </c>
      <c r="Q8" s="140">
        <v>0</v>
      </c>
      <c r="R8" s="140">
        <v>0</v>
      </c>
      <c r="S8" s="140">
        <f t="shared" si="0"/>
        <v>1605</v>
      </c>
      <c r="T8" s="140">
        <v>0</v>
      </c>
      <c r="U8" s="140">
        <v>0</v>
      </c>
      <c r="V8" s="142">
        <f t="shared" si="1"/>
        <v>1605</v>
      </c>
    </row>
    <row r="9" spans="1:22" ht="24.05" customHeight="1">
      <c r="A9" s="650"/>
      <c r="B9" s="139" t="s">
        <v>299</v>
      </c>
      <c r="C9" s="140"/>
      <c r="D9" s="140"/>
      <c r="E9" s="140">
        <v>57</v>
      </c>
      <c r="F9" s="140">
        <v>57</v>
      </c>
      <c r="G9" s="140">
        <v>0</v>
      </c>
      <c r="H9" s="140">
        <v>64</v>
      </c>
      <c r="I9" s="140">
        <v>0</v>
      </c>
      <c r="J9" s="140">
        <v>0</v>
      </c>
      <c r="K9" s="140">
        <v>11</v>
      </c>
      <c r="L9" s="140">
        <v>0</v>
      </c>
      <c r="M9" s="140">
        <v>0</v>
      </c>
      <c r="N9" s="140">
        <v>0</v>
      </c>
      <c r="O9" s="140">
        <v>0</v>
      </c>
      <c r="P9" s="140">
        <v>0</v>
      </c>
      <c r="Q9" s="140">
        <v>0</v>
      </c>
      <c r="R9" s="140">
        <v>0</v>
      </c>
      <c r="S9" s="140">
        <f t="shared" si="0"/>
        <v>189</v>
      </c>
      <c r="T9" s="140">
        <v>0</v>
      </c>
      <c r="U9" s="140">
        <v>0</v>
      </c>
      <c r="V9" s="142">
        <f t="shared" si="1"/>
        <v>189</v>
      </c>
    </row>
    <row r="10" spans="1:22" ht="24.05" customHeight="1">
      <c r="A10" s="650"/>
      <c r="B10" s="139" t="s">
        <v>300</v>
      </c>
      <c r="C10" s="140"/>
      <c r="D10" s="140"/>
      <c r="E10" s="140">
        <v>6</v>
      </c>
      <c r="F10" s="140">
        <v>44</v>
      </c>
      <c r="G10" s="140">
        <v>0</v>
      </c>
      <c r="H10" s="140">
        <v>692</v>
      </c>
      <c r="I10" s="140">
        <v>0</v>
      </c>
      <c r="J10" s="140">
        <v>20</v>
      </c>
      <c r="K10" s="140">
        <v>20</v>
      </c>
      <c r="L10" s="140">
        <v>0</v>
      </c>
      <c r="M10" s="140">
        <v>0</v>
      </c>
      <c r="N10" s="140">
        <v>17</v>
      </c>
      <c r="O10" s="140">
        <v>0</v>
      </c>
      <c r="P10" s="140">
        <v>0</v>
      </c>
      <c r="Q10" s="140">
        <v>0</v>
      </c>
      <c r="R10" s="140">
        <v>0</v>
      </c>
      <c r="S10" s="140">
        <f t="shared" si="0"/>
        <v>799</v>
      </c>
      <c r="T10" s="140">
        <v>0</v>
      </c>
      <c r="U10" s="140">
        <v>0</v>
      </c>
      <c r="V10" s="142">
        <f t="shared" si="1"/>
        <v>799</v>
      </c>
    </row>
    <row r="11" spans="1:22" ht="24.05" customHeight="1">
      <c r="A11" s="650" t="s">
        <v>301</v>
      </c>
      <c r="B11" s="139" t="s">
        <v>293</v>
      </c>
      <c r="C11" s="140">
        <v>0</v>
      </c>
      <c r="D11" s="140">
        <v>20</v>
      </c>
      <c r="E11" s="140">
        <v>0</v>
      </c>
      <c r="F11" s="140">
        <v>10</v>
      </c>
      <c r="G11" s="140">
        <v>0</v>
      </c>
      <c r="H11" s="140">
        <v>416</v>
      </c>
      <c r="I11" s="140">
        <v>81</v>
      </c>
      <c r="J11" s="140">
        <v>162</v>
      </c>
      <c r="K11" s="140">
        <v>185</v>
      </c>
      <c r="L11" s="140">
        <v>0</v>
      </c>
      <c r="M11" s="140">
        <v>0</v>
      </c>
      <c r="N11" s="140">
        <v>0</v>
      </c>
      <c r="O11" s="140">
        <v>22</v>
      </c>
      <c r="P11" s="140">
        <v>0</v>
      </c>
      <c r="Q11" s="140">
        <v>0</v>
      </c>
      <c r="R11" s="140">
        <v>11</v>
      </c>
      <c r="S11" s="140">
        <f t="shared" si="0"/>
        <v>907</v>
      </c>
      <c r="T11" s="140">
        <v>0</v>
      </c>
      <c r="U11" s="140">
        <v>0</v>
      </c>
      <c r="V11" s="142">
        <f t="shared" si="1"/>
        <v>907</v>
      </c>
    </row>
    <row r="12" spans="1:22" ht="24.05" customHeight="1">
      <c r="A12" s="650"/>
      <c r="B12" s="139" t="s">
        <v>302</v>
      </c>
      <c r="C12" s="140">
        <v>14</v>
      </c>
      <c r="D12" s="140">
        <v>129</v>
      </c>
      <c r="E12" s="140">
        <v>55</v>
      </c>
      <c r="F12" s="140">
        <v>55</v>
      </c>
      <c r="G12" s="140">
        <v>0</v>
      </c>
      <c r="H12" s="140">
        <v>1200</v>
      </c>
      <c r="I12" s="140">
        <v>0</v>
      </c>
      <c r="J12" s="140">
        <v>0</v>
      </c>
      <c r="K12" s="140">
        <v>27</v>
      </c>
      <c r="L12" s="140">
        <v>0</v>
      </c>
      <c r="M12" s="140">
        <v>0</v>
      </c>
      <c r="N12" s="140">
        <v>22</v>
      </c>
      <c r="O12" s="140">
        <v>6</v>
      </c>
      <c r="P12" s="140">
        <v>0</v>
      </c>
      <c r="Q12" s="140">
        <v>0</v>
      </c>
      <c r="R12" s="140">
        <v>1.8</v>
      </c>
      <c r="S12" s="140">
        <f t="shared" si="0"/>
        <v>1509.8</v>
      </c>
      <c r="T12" s="140">
        <v>0</v>
      </c>
      <c r="U12" s="140">
        <v>0</v>
      </c>
      <c r="V12" s="142">
        <f t="shared" si="1"/>
        <v>1509.8</v>
      </c>
    </row>
    <row r="13" spans="1:22" ht="24.05" customHeight="1">
      <c r="A13" s="650" t="s">
        <v>303</v>
      </c>
      <c r="B13" s="139" t="s">
        <v>293</v>
      </c>
      <c r="C13" s="140">
        <v>0</v>
      </c>
      <c r="D13" s="140">
        <v>0</v>
      </c>
      <c r="E13" s="140">
        <v>0</v>
      </c>
      <c r="F13" s="140">
        <v>0</v>
      </c>
      <c r="G13" s="140">
        <v>0</v>
      </c>
      <c r="H13" s="140">
        <v>125</v>
      </c>
      <c r="I13" s="140">
        <v>35</v>
      </c>
      <c r="J13" s="140">
        <v>10</v>
      </c>
      <c r="K13" s="140">
        <v>80</v>
      </c>
      <c r="L13" s="140">
        <v>0</v>
      </c>
      <c r="M13" s="140">
        <v>0</v>
      </c>
      <c r="N13" s="140">
        <v>0</v>
      </c>
      <c r="O13" s="140">
        <v>0</v>
      </c>
      <c r="P13" s="140">
        <v>0</v>
      </c>
      <c r="Q13" s="140">
        <v>0</v>
      </c>
      <c r="R13" s="140">
        <v>0</v>
      </c>
      <c r="S13" s="140">
        <f t="shared" si="0"/>
        <v>250</v>
      </c>
      <c r="T13" s="140">
        <v>100</v>
      </c>
      <c r="U13" s="140">
        <v>0</v>
      </c>
      <c r="V13" s="142">
        <f t="shared" si="1"/>
        <v>350</v>
      </c>
    </row>
    <row r="14" spans="1:22" ht="24.05" customHeight="1">
      <c r="A14" s="650"/>
      <c r="B14" s="139" t="s">
        <v>304</v>
      </c>
      <c r="C14" s="140">
        <v>0</v>
      </c>
      <c r="D14" s="140">
        <v>0</v>
      </c>
      <c r="E14" s="140">
        <v>65</v>
      </c>
      <c r="F14" s="140">
        <v>120</v>
      </c>
      <c r="G14" s="140">
        <v>0</v>
      </c>
      <c r="H14" s="140">
        <v>1125</v>
      </c>
      <c r="I14" s="140">
        <v>15</v>
      </c>
      <c r="J14" s="140">
        <v>10</v>
      </c>
      <c r="K14" s="140">
        <v>200</v>
      </c>
      <c r="L14" s="140">
        <v>0</v>
      </c>
      <c r="M14" s="140">
        <v>0</v>
      </c>
      <c r="N14" s="140">
        <v>150</v>
      </c>
      <c r="O14" s="140">
        <v>0</v>
      </c>
      <c r="P14" s="140">
        <v>0</v>
      </c>
      <c r="Q14" s="140">
        <v>0</v>
      </c>
      <c r="R14" s="140">
        <v>0</v>
      </c>
      <c r="S14" s="140">
        <f t="shared" si="0"/>
        <v>1685</v>
      </c>
      <c r="T14" s="140">
        <v>10</v>
      </c>
      <c r="U14" s="140">
        <v>0</v>
      </c>
      <c r="V14" s="142">
        <f t="shared" si="1"/>
        <v>1695</v>
      </c>
    </row>
    <row r="15" spans="1:22" ht="24.05" customHeight="1">
      <c r="A15" s="650"/>
      <c r="B15" s="139" t="s">
        <v>303</v>
      </c>
      <c r="C15" s="140">
        <v>0</v>
      </c>
      <c r="D15" s="140">
        <v>20</v>
      </c>
      <c r="E15" s="140">
        <v>104</v>
      </c>
      <c r="F15" s="140">
        <v>120</v>
      </c>
      <c r="G15" s="140">
        <v>0</v>
      </c>
      <c r="H15" s="140">
        <v>12500</v>
      </c>
      <c r="I15" s="140">
        <v>40</v>
      </c>
      <c r="J15" s="140">
        <v>15</v>
      </c>
      <c r="K15" s="140">
        <v>1000</v>
      </c>
      <c r="L15" s="140">
        <v>0</v>
      </c>
      <c r="M15" s="140">
        <v>0</v>
      </c>
      <c r="N15" s="140">
        <v>900</v>
      </c>
      <c r="O15" s="140">
        <v>0</v>
      </c>
      <c r="P15" s="140">
        <v>0</v>
      </c>
      <c r="Q15" s="140">
        <v>0</v>
      </c>
      <c r="R15" s="140">
        <v>0</v>
      </c>
      <c r="S15" s="140">
        <f t="shared" si="0"/>
        <v>14699</v>
      </c>
      <c r="T15" s="140">
        <v>30</v>
      </c>
      <c r="U15" s="140">
        <v>0</v>
      </c>
      <c r="V15" s="142">
        <f t="shared" si="1"/>
        <v>14729</v>
      </c>
    </row>
    <row r="16" spans="1:22" ht="24.05" customHeight="1">
      <c r="A16" s="650" t="s">
        <v>305</v>
      </c>
      <c r="B16" s="139" t="s">
        <v>293</v>
      </c>
      <c r="C16" s="140">
        <v>0</v>
      </c>
      <c r="D16" s="140">
        <v>0</v>
      </c>
      <c r="E16" s="140">
        <v>0</v>
      </c>
      <c r="F16" s="140">
        <v>0</v>
      </c>
      <c r="G16" s="140">
        <v>0</v>
      </c>
      <c r="H16" s="140">
        <v>504</v>
      </c>
      <c r="I16" s="140">
        <v>0</v>
      </c>
      <c r="J16" s="140">
        <v>0</v>
      </c>
      <c r="K16" s="140">
        <v>0</v>
      </c>
      <c r="L16" s="140">
        <v>0</v>
      </c>
      <c r="M16" s="140">
        <v>0</v>
      </c>
      <c r="N16" s="140">
        <v>70</v>
      </c>
      <c r="O16" s="140">
        <v>0</v>
      </c>
      <c r="P16" s="140">
        <v>0</v>
      </c>
      <c r="Q16" s="140">
        <v>0</v>
      </c>
      <c r="R16" s="140">
        <v>0</v>
      </c>
      <c r="S16" s="140">
        <f t="shared" si="0"/>
        <v>574</v>
      </c>
      <c r="T16" s="140">
        <v>41</v>
      </c>
      <c r="U16" s="140">
        <v>0</v>
      </c>
      <c r="V16" s="142">
        <f t="shared" si="1"/>
        <v>615</v>
      </c>
    </row>
    <row r="17" spans="1:22" ht="24.05" customHeight="1">
      <c r="A17" s="650"/>
      <c r="B17" s="139" t="s">
        <v>305</v>
      </c>
      <c r="C17" s="140">
        <v>276</v>
      </c>
      <c r="D17" s="140">
        <v>991</v>
      </c>
      <c r="E17" s="140">
        <v>3568</v>
      </c>
      <c r="F17" s="140">
        <v>3323</v>
      </c>
      <c r="G17" s="140">
        <v>0</v>
      </c>
      <c r="H17" s="140">
        <v>95726</v>
      </c>
      <c r="I17" s="140">
        <v>126</v>
      </c>
      <c r="J17" s="140">
        <v>106</v>
      </c>
      <c r="K17" s="140">
        <v>2551</v>
      </c>
      <c r="L17" s="140">
        <v>8</v>
      </c>
      <c r="M17" s="140">
        <v>0</v>
      </c>
      <c r="N17" s="140">
        <v>2350</v>
      </c>
      <c r="O17" s="140">
        <v>54</v>
      </c>
      <c r="P17" s="140">
        <v>0</v>
      </c>
      <c r="Q17" s="140">
        <v>45</v>
      </c>
      <c r="R17" s="140">
        <v>0</v>
      </c>
      <c r="S17" s="140">
        <f t="shared" si="0"/>
        <v>109124</v>
      </c>
      <c r="T17" s="140">
        <v>149</v>
      </c>
      <c r="U17" s="140">
        <v>0</v>
      </c>
      <c r="V17" s="142">
        <f t="shared" si="1"/>
        <v>109273</v>
      </c>
    </row>
    <row r="18" spans="1:22" ht="24.05" customHeight="1">
      <c r="A18" s="650" t="s">
        <v>306</v>
      </c>
      <c r="B18" s="139" t="s">
        <v>293</v>
      </c>
      <c r="C18" s="140">
        <v>0</v>
      </c>
      <c r="D18" s="140">
        <v>0</v>
      </c>
      <c r="E18" s="140">
        <v>0</v>
      </c>
      <c r="F18" s="140">
        <v>0</v>
      </c>
      <c r="G18" s="140">
        <v>0</v>
      </c>
      <c r="H18" s="140">
        <v>700</v>
      </c>
      <c r="I18" s="140">
        <v>28</v>
      </c>
      <c r="J18" s="140">
        <v>0</v>
      </c>
      <c r="K18" s="140">
        <v>56</v>
      </c>
      <c r="L18" s="140">
        <v>0</v>
      </c>
      <c r="M18" s="140">
        <v>0</v>
      </c>
      <c r="N18" s="140">
        <v>0</v>
      </c>
      <c r="O18" s="140">
        <v>0</v>
      </c>
      <c r="P18" s="140">
        <v>0</v>
      </c>
      <c r="Q18" s="140">
        <v>0</v>
      </c>
      <c r="R18" s="140">
        <v>5</v>
      </c>
      <c r="S18" s="140">
        <f t="shared" si="0"/>
        <v>789</v>
      </c>
      <c r="T18" s="140">
        <v>600</v>
      </c>
      <c r="U18" s="140">
        <v>0</v>
      </c>
      <c r="V18" s="142">
        <f t="shared" si="1"/>
        <v>1389</v>
      </c>
    </row>
    <row r="19" spans="1:22" ht="24.05" customHeight="1">
      <c r="A19" s="650"/>
      <c r="B19" s="139" t="s">
        <v>307</v>
      </c>
      <c r="C19" s="140">
        <v>150</v>
      </c>
      <c r="D19" s="140">
        <v>0</v>
      </c>
      <c r="E19" s="140">
        <v>96</v>
      </c>
      <c r="F19" s="140">
        <v>108</v>
      </c>
      <c r="G19" s="140">
        <v>0</v>
      </c>
      <c r="H19" s="140">
        <v>175</v>
      </c>
      <c r="I19" s="140">
        <v>0</v>
      </c>
      <c r="J19" s="140">
        <v>0</v>
      </c>
      <c r="K19" s="140">
        <v>14</v>
      </c>
      <c r="L19" s="140">
        <v>0</v>
      </c>
      <c r="M19" s="140">
        <v>0</v>
      </c>
      <c r="N19" s="140">
        <v>60</v>
      </c>
      <c r="O19" s="140">
        <v>0</v>
      </c>
      <c r="P19" s="140">
        <v>0</v>
      </c>
      <c r="Q19" s="140">
        <v>0</v>
      </c>
      <c r="R19" s="140">
        <v>0</v>
      </c>
      <c r="S19" s="140">
        <f t="shared" si="0"/>
        <v>603</v>
      </c>
      <c r="T19" s="140">
        <v>60</v>
      </c>
      <c r="U19" s="140">
        <v>0</v>
      </c>
      <c r="V19" s="142">
        <f t="shared" si="1"/>
        <v>663</v>
      </c>
    </row>
    <row r="20" spans="1:22" ht="24.05" customHeight="1">
      <c r="A20" s="650"/>
      <c r="B20" s="139" t="s">
        <v>308</v>
      </c>
      <c r="C20" s="140">
        <v>120</v>
      </c>
      <c r="D20" s="140">
        <v>0</v>
      </c>
      <c r="E20" s="140">
        <v>60</v>
      </c>
      <c r="F20" s="140">
        <v>72</v>
      </c>
      <c r="G20" s="140">
        <v>0</v>
      </c>
      <c r="H20" s="140">
        <v>500</v>
      </c>
      <c r="I20" s="140">
        <v>0</v>
      </c>
      <c r="J20" s="140">
        <v>0</v>
      </c>
      <c r="K20" s="140">
        <v>21</v>
      </c>
      <c r="L20" s="140">
        <v>0</v>
      </c>
      <c r="M20" s="140">
        <v>0</v>
      </c>
      <c r="N20" s="140">
        <v>45</v>
      </c>
      <c r="O20" s="140">
        <v>0</v>
      </c>
      <c r="P20" s="140">
        <v>0</v>
      </c>
      <c r="Q20" s="140">
        <v>0</v>
      </c>
      <c r="R20" s="140">
        <v>0</v>
      </c>
      <c r="S20" s="140">
        <f t="shared" si="0"/>
        <v>818</v>
      </c>
      <c r="T20" s="140">
        <v>100</v>
      </c>
      <c r="U20" s="140">
        <v>0</v>
      </c>
      <c r="V20" s="142">
        <f t="shared" si="1"/>
        <v>918</v>
      </c>
    </row>
    <row r="21" spans="1:22" ht="24.05" customHeight="1">
      <c r="A21" s="650"/>
      <c r="B21" s="139" t="s">
        <v>309</v>
      </c>
      <c r="C21" s="140">
        <v>75</v>
      </c>
      <c r="D21" s="140">
        <v>0</v>
      </c>
      <c r="E21" s="140">
        <v>72</v>
      </c>
      <c r="F21" s="140">
        <v>36</v>
      </c>
      <c r="G21" s="140">
        <v>0</v>
      </c>
      <c r="H21" s="140">
        <v>100</v>
      </c>
      <c r="I21" s="140">
        <v>0</v>
      </c>
      <c r="J21" s="140">
        <v>0</v>
      </c>
      <c r="K21" s="140">
        <v>0</v>
      </c>
      <c r="L21" s="140">
        <v>0</v>
      </c>
      <c r="M21" s="140">
        <v>0</v>
      </c>
      <c r="N21" s="140">
        <v>75</v>
      </c>
      <c r="O21" s="140">
        <v>0</v>
      </c>
      <c r="P21" s="140">
        <v>0</v>
      </c>
      <c r="Q21" s="140">
        <v>0</v>
      </c>
      <c r="R21" s="140">
        <v>0</v>
      </c>
      <c r="S21" s="140">
        <f t="shared" si="0"/>
        <v>358</v>
      </c>
      <c r="T21" s="140">
        <v>60</v>
      </c>
      <c r="U21" s="140">
        <v>0</v>
      </c>
      <c r="V21" s="142">
        <f t="shared" si="1"/>
        <v>418</v>
      </c>
    </row>
    <row r="22" spans="1:22" ht="24.05" customHeight="1">
      <c r="A22" s="650" t="s">
        <v>310</v>
      </c>
      <c r="B22" s="139" t="s">
        <v>311</v>
      </c>
      <c r="C22" s="140"/>
      <c r="D22" s="140">
        <v>0</v>
      </c>
      <c r="E22" s="140">
        <v>4</v>
      </c>
      <c r="F22" s="140">
        <v>9</v>
      </c>
      <c r="G22" s="140">
        <v>0</v>
      </c>
      <c r="H22" s="140">
        <v>1684</v>
      </c>
      <c r="I22" s="140">
        <v>16</v>
      </c>
      <c r="J22" s="140">
        <v>0</v>
      </c>
      <c r="K22" s="140"/>
      <c r="L22" s="140">
        <v>2</v>
      </c>
      <c r="M22" s="140">
        <v>0</v>
      </c>
      <c r="N22" s="140">
        <v>30</v>
      </c>
      <c r="O22" s="140">
        <v>0</v>
      </c>
      <c r="P22" s="140">
        <v>0</v>
      </c>
      <c r="Q22" s="140">
        <v>0</v>
      </c>
      <c r="R22" s="140">
        <v>6</v>
      </c>
      <c r="S22" s="140">
        <f t="shared" si="0"/>
        <v>1751</v>
      </c>
      <c r="T22" s="140">
        <v>117</v>
      </c>
      <c r="U22" s="140">
        <v>0</v>
      </c>
      <c r="V22" s="142">
        <f t="shared" si="1"/>
        <v>1868</v>
      </c>
    </row>
    <row r="23" spans="1:22" ht="24.05" customHeight="1">
      <c r="A23" s="650"/>
      <c r="B23" s="139" t="s">
        <v>312</v>
      </c>
      <c r="C23" s="140">
        <v>0</v>
      </c>
      <c r="D23" s="140">
        <v>0</v>
      </c>
      <c r="E23" s="140">
        <v>103</v>
      </c>
      <c r="F23" s="140">
        <v>30</v>
      </c>
      <c r="G23" s="140">
        <v>0</v>
      </c>
      <c r="H23" s="140">
        <v>1665</v>
      </c>
      <c r="I23" s="140">
        <v>14</v>
      </c>
      <c r="J23" s="140">
        <v>1</v>
      </c>
      <c r="K23" s="140"/>
      <c r="L23" s="140">
        <v>16</v>
      </c>
      <c r="M23" s="140">
        <v>0</v>
      </c>
      <c r="N23" s="140">
        <v>75</v>
      </c>
      <c r="O23" s="140">
        <v>0</v>
      </c>
      <c r="P23" s="140">
        <v>0</v>
      </c>
      <c r="Q23" s="140">
        <v>0</v>
      </c>
      <c r="R23" s="140">
        <v>28</v>
      </c>
      <c r="S23" s="140">
        <f t="shared" si="0"/>
        <v>1932</v>
      </c>
      <c r="T23" s="140">
        <v>32</v>
      </c>
      <c r="U23" s="140">
        <v>0</v>
      </c>
      <c r="V23" s="142">
        <f t="shared" si="1"/>
        <v>1964</v>
      </c>
    </row>
    <row r="24" spans="1:22" ht="24.05" customHeight="1">
      <c r="A24" s="650"/>
      <c r="B24" s="139" t="s">
        <v>313</v>
      </c>
      <c r="C24" s="140">
        <v>32</v>
      </c>
      <c r="D24" s="140">
        <v>0</v>
      </c>
      <c r="E24" s="140">
        <v>18</v>
      </c>
      <c r="F24" s="140">
        <v>23</v>
      </c>
      <c r="G24" s="140">
        <v>0</v>
      </c>
      <c r="H24" s="140">
        <v>195</v>
      </c>
      <c r="I24" s="140">
        <v>7</v>
      </c>
      <c r="J24" s="140">
        <v>1</v>
      </c>
      <c r="K24" s="140"/>
      <c r="L24" s="140">
        <v>0</v>
      </c>
      <c r="M24" s="140">
        <v>0</v>
      </c>
      <c r="N24" s="140">
        <v>10</v>
      </c>
      <c r="O24" s="140">
        <v>0</v>
      </c>
      <c r="P24" s="140">
        <v>0</v>
      </c>
      <c r="Q24" s="140">
        <v>0</v>
      </c>
      <c r="R24" s="140">
        <v>6</v>
      </c>
      <c r="S24" s="140">
        <f t="shared" si="0"/>
        <v>292</v>
      </c>
      <c r="T24" s="140">
        <v>0</v>
      </c>
      <c r="U24" s="140">
        <v>0</v>
      </c>
      <c r="V24" s="142">
        <f t="shared" si="1"/>
        <v>292</v>
      </c>
    </row>
    <row r="25" spans="1:22" ht="24.05" customHeight="1">
      <c r="A25" s="650" t="s">
        <v>314</v>
      </c>
      <c r="B25" s="139" t="s">
        <v>293</v>
      </c>
      <c r="C25" s="140">
        <v>453</v>
      </c>
      <c r="D25" s="140">
        <v>0</v>
      </c>
      <c r="E25" s="140">
        <v>0</v>
      </c>
      <c r="F25" s="140">
        <v>0</v>
      </c>
      <c r="G25" s="140">
        <v>0</v>
      </c>
      <c r="H25" s="140">
        <v>170</v>
      </c>
      <c r="I25" s="140">
        <v>79</v>
      </c>
      <c r="J25" s="140">
        <v>49</v>
      </c>
      <c r="K25" s="140">
        <v>62</v>
      </c>
      <c r="L25" s="140">
        <v>0</v>
      </c>
      <c r="M25" s="140">
        <v>0</v>
      </c>
      <c r="N25" s="140">
        <v>0</v>
      </c>
      <c r="O25" s="140">
        <v>0</v>
      </c>
      <c r="P25" s="140">
        <v>0</v>
      </c>
      <c r="Q25" s="140">
        <v>0</v>
      </c>
      <c r="R25" s="140">
        <v>62</v>
      </c>
      <c r="S25" s="140">
        <f t="shared" si="0"/>
        <v>875</v>
      </c>
      <c r="T25" s="140">
        <v>3502</v>
      </c>
      <c r="U25" s="140">
        <v>0</v>
      </c>
      <c r="V25" s="142">
        <f t="shared" si="1"/>
        <v>4377</v>
      </c>
    </row>
    <row r="26" spans="1:22" ht="24.05" customHeight="1">
      <c r="A26" s="650"/>
      <c r="B26" s="139" t="s">
        <v>315</v>
      </c>
      <c r="C26" s="140">
        <v>103</v>
      </c>
      <c r="D26" s="140">
        <v>0</v>
      </c>
      <c r="E26" s="140">
        <v>108</v>
      </c>
      <c r="F26" s="140">
        <v>72</v>
      </c>
      <c r="G26" s="140">
        <v>0</v>
      </c>
      <c r="H26" s="140">
        <v>77</v>
      </c>
      <c r="I26" s="140">
        <v>13</v>
      </c>
      <c r="J26" s="140">
        <v>0</v>
      </c>
      <c r="K26" s="140">
        <v>26</v>
      </c>
      <c r="L26" s="140">
        <v>0</v>
      </c>
      <c r="M26" s="140">
        <v>0</v>
      </c>
      <c r="N26" s="140">
        <v>0</v>
      </c>
      <c r="O26" s="140">
        <v>0</v>
      </c>
      <c r="P26" s="140">
        <v>0</v>
      </c>
      <c r="Q26" s="140">
        <v>0</v>
      </c>
      <c r="R26" s="140">
        <v>26</v>
      </c>
      <c r="S26" s="140">
        <f t="shared" si="0"/>
        <v>425</v>
      </c>
      <c r="T26" s="140">
        <v>309</v>
      </c>
      <c r="U26" s="140">
        <v>0</v>
      </c>
      <c r="V26" s="142">
        <f t="shared" si="1"/>
        <v>734</v>
      </c>
    </row>
    <row r="27" spans="1:22" ht="24.05" customHeight="1">
      <c r="A27" s="650"/>
      <c r="B27" s="139" t="s">
        <v>316</v>
      </c>
      <c r="C27" s="140">
        <v>206</v>
      </c>
      <c r="D27" s="140">
        <v>0</v>
      </c>
      <c r="E27" s="140">
        <v>124</v>
      </c>
      <c r="F27" s="140">
        <v>82</v>
      </c>
      <c r="G27" s="140">
        <v>0</v>
      </c>
      <c r="H27" s="140">
        <v>62</v>
      </c>
      <c r="I27" s="140">
        <v>28.8</v>
      </c>
      <c r="J27" s="140">
        <v>16</v>
      </c>
      <c r="K27" s="140">
        <v>20.6</v>
      </c>
      <c r="L27" s="140">
        <v>0</v>
      </c>
      <c r="M27" s="140">
        <v>0</v>
      </c>
      <c r="N27" s="140">
        <v>0</v>
      </c>
      <c r="O27" s="140">
        <v>0</v>
      </c>
      <c r="P27" s="140">
        <v>0</v>
      </c>
      <c r="Q27" s="140">
        <v>0</v>
      </c>
      <c r="R27" s="140">
        <v>0</v>
      </c>
      <c r="S27" s="140">
        <f t="shared" si="0"/>
        <v>539.4</v>
      </c>
      <c r="T27" s="140">
        <v>1545</v>
      </c>
      <c r="U27" s="140">
        <v>0</v>
      </c>
      <c r="V27" s="142">
        <f t="shared" si="1"/>
        <v>2084.4</v>
      </c>
    </row>
    <row r="28" spans="1:22" ht="24.05" customHeight="1">
      <c r="A28" s="143" t="s">
        <v>317</v>
      </c>
      <c r="B28" s="139" t="s">
        <v>293</v>
      </c>
      <c r="C28" s="140">
        <v>21</v>
      </c>
      <c r="D28" s="140">
        <v>0</v>
      </c>
      <c r="E28" s="140">
        <v>0</v>
      </c>
      <c r="F28" s="140">
        <v>0</v>
      </c>
      <c r="G28" s="140">
        <v>0</v>
      </c>
      <c r="H28" s="140">
        <v>0</v>
      </c>
      <c r="I28" s="140">
        <v>0</v>
      </c>
      <c r="J28" s="140">
        <v>0</v>
      </c>
      <c r="K28" s="140">
        <v>0</v>
      </c>
      <c r="L28" s="140">
        <v>0</v>
      </c>
      <c r="M28" s="140">
        <v>48</v>
      </c>
      <c r="N28" s="140">
        <v>0</v>
      </c>
      <c r="O28" s="140">
        <v>0</v>
      </c>
      <c r="P28" s="140">
        <v>0</v>
      </c>
      <c r="Q28" s="140">
        <v>0</v>
      </c>
      <c r="R28" s="140">
        <v>0</v>
      </c>
      <c r="S28" s="140">
        <f t="shared" si="0"/>
        <v>69</v>
      </c>
      <c r="T28" s="140">
        <v>428</v>
      </c>
      <c r="U28" s="140">
        <v>0</v>
      </c>
      <c r="V28" s="142">
        <f t="shared" si="1"/>
        <v>497</v>
      </c>
    </row>
    <row r="29" spans="1:22" ht="24.05" customHeight="1">
      <c r="A29" s="650" t="s">
        <v>318</v>
      </c>
      <c r="B29" s="650"/>
      <c r="C29" s="140">
        <f t="shared" ref="C29:N29" si="2">SUM(C3:C28)</f>
        <v>1480</v>
      </c>
      <c r="D29" s="140">
        <f t="shared" si="2"/>
        <v>1553</v>
      </c>
      <c r="E29" s="140">
        <f t="shared" si="2"/>
        <v>5326</v>
      </c>
      <c r="F29" s="140">
        <f t="shared" si="2"/>
        <v>4854</v>
      </c>
      <c r="G29" s="140">
        <f t="shared" si="2"/>
        <v>0</v>
      </c>
      <c r="H29" s="140">
        <f t="shared" si="2"/>
        <v>120191</v>
      </c>
      <c r="I29" s="140">
        <f t="shared" si="2"/>
        <v>527.79999999999995</v>
      </c>
      <c r="J29" s="140">
        <f t="shared" si="2"/>
        <v>507</v>
      </c>
      <c r="K29" s="140">
        <f t="shared" si="2"/>
        <v>5149.6000000000004</v>
      </c>
      <c r="L29" s="140">
        <f t="shared" si="2"/>
        <v>51</v>
      </c>
      <c r="M29" s="140">
        <f t="shared" si="2"/>
        <v>48</v>
      </c>
      <c r="N29" s="140">
        <f t="shared" si="2"/>
        <v>3804</v>
      </c>
      <c r="O29" s="140">
        <v>82</v>
      </c>
      <c r="P29" s="140">
        <f t="shared" ref="P29:V29" si="3">SUM(P3:P28)</f>
        <v>0</v>
      </c>
      <c r="Q29" s="140">
        <f t="shared" si="3"/>
        <v>90</v>
      </c>
      <c r="R29" s="140">
        <f t="shared" si="3"/>
        <v>226.8</v>
      </c>
      <c r="S29" s="140">
        <f t="shared" si="3"/>
        <v>143890.19999999998</v>
      </c>
      <c r="T29" s="140">
        <f t="shared" si="3"/>
        <v>7083</v>
      </c>
      <c r="U29" s="140">
        <f t="shared" si="3"/>
        <v>0</v>
      </c>
      <c r="V29" s="142">
        <f t="shared" si="3"/>
        <v>150973.19999999998</v>
      </c>
    </row>
    <row r="30" spans="1:22" ht="24.05" customHeight="1">
      <c r="A30" s="143" t="s">
        <v>319</v>
      </c>
      <c r="B30" s="139" t="s">
        <v>319</v>
      </c>
      <c r="C30" s="140">
        <v>5000</v>
      </c>
      <c r="D30" s="140">
        <v>320</v>
      </c>
      <c r="E30" s="140">
        <v>1440</v>
      </c>
      <c r="F30" s="140">
        <v>8400</v>
      </c>
      <c r="G30" s="140">
        <v>45</v>
      </c>
      <c r="H30" s="140">
        <v>3600</v>
      </c>
      <c r="I30" s="140">
        <v>0</v>
      </c>
      <c r="J30" s="140">
        <v>450</v>
      </c>
      <c r="K30" s="140">
        <v>400</v>
      </c>
      <c r="L30" s="140">
        <v>0</v>
      </c>
      <c r="M30" s="140">
        <v>1700</v>
      </c>
      <c r="N30" s="140">
        <v>1650</v>
      </c>
      <c r="O30" s="140">
        <v>1500</v>
      </c>
      <c r="P30" s="140">
        <v>0</v>
      </c>
      <c r="Q30" s="140">
        <v>500</v>
      </c>
      <c r="R30" s="140">
        <v>6000</v>
      </c>
      <c r="S30" s="140">
        <f t="shared" ref="S30:S40" si="4">SUM(C30:R30)</f>
        <v>31005</v>
      </c>
      <c r="T30" s="140">
        <v>33000</v>
      </c>
      <c r="U30" s="140">
        <v>0</v>
      </c>
      <c r="V30" s="142">
        <f t="shared" ref="V30:V40" si="5">SUM(S30:U30)</f>
        <v>64005</v>
      </c>
    </row>
    <row r="31" spans="1:22" ht="24.05" customHeight="1">
      <c r="A31" s="143" t="s">
        <v>320</v>
      </c>
      <c r="B31" s="139" t="s">
        <v>321</v>
      </c>
      <c r="C31" s="140">
        <v>1900</v>
      </c>
      <c r="D31" s="140">
        <v>0</v>
      </c>
      <c r="E31" s="140">
        <v>455</v>
      </c>
      <c r="F31" s="140">
        <v>350</v>
      </c>
      <c r="G31" s="140">
        <v>0</v>
      </c>
      <c r="H31" s="140">
        <v>14000</v>
      </c>
      <c r="I31" s="140">
        <v>4</v>
      </c>
      <c r="J31" s="140">
        <v>1</v>
      </c>
      <c r="K31" s="140">
        <v>270</v>
      </c>
      <c r="L31" s="140">
        <v>0</v>
      </c>
      <c r="M31" s="140">
        <v>10</v>
      </c>
      <c r="N31" s="140">
        <v>8</v>
      </c>
      <c r="O31" s="140">
        <v>0</v>
      </c>
      <c r="P31" s="140">
        <v>0</v>
      </c>
      <c r="Q31" s="140">
        <v>0</v>
      </c>
      <c r="R31" s="140">
        <v>0</v>
      </c>
      <c r="S31" s="140">
        <f t="shared" si="4"/>
        <v>16998</v>
      </c>
      <c r="T31" s="140">
        <v>0</v>
      </c>
      <c r="U31" s="140">
        <v>0</v>
      </c>
      <c r="V31" s="142">
        <f t="shared" si="5"/>
        <v>16998</v>
      </c>
    </row>
    <row r="32" spans="1:22" ht="24.05" customHeight="1">
      <c r="A32" s="143" t="s">
        <v>322</v>
      </c>
      <c r="B32" s="139" t="s">
        <v>323</v>
      </c>
      <c r="C32" s="140">
        <v>240</v>
      </c>
      <c r="D32" s="140">
        <v>0</v>
      </c>
      <c r="E32" s="140">
        <v>72</v>
      </c>
      <c r="F32" s="140">
        <v>150</v>
      </c>
      <c r="G32" s="140">
        <v>0</v>
      </c>
      <c r="H32" s="140">
        <v>3000</v>
      </c>
      <c r="I32" s="140">
        <v>0</v>
      </c>
      <c r="J32" s="140">
        <v>0</v>
      </c>
      <c r="K32" s="140">
        <v>30</v>
      </c>
      <c r="L32" s="140">
        <v>0</v>
      </c>
      <c r="M32" s="140">
        <v>10</v>
      </c>
      <c r="N32" s="140">
        <v>450</v>
      </c>
      <c r="O32" s="140">
        <v>0</v>
      </c>
      <c r="P32" s="140">
        <v>0</v>
      </c>
      <c r="Q32" s="140">
        <v>0</v>
      </c>
      <c r="R32" s="140">
        <v>0</v>
      </c>
      <c r="S32" s="140">
        <f t="shared" si="4"/>
        <v>3952</v>
      </c>
      <c r="T32" s="140"/>
      <c r="U32" s="140">
        <v>0</v>
      </c>
      <c r="V32" s="142">
        <f t="shared" si="5"/>
        <v>3952</v>
      </c>
    </row>
    <row r="33" spans="1:22" ht="24.05" customHeight="1">
      <c r="A33" s="650" t="s">
        <v>324</v>
      </c>
      <c r="B33" s="139" t="s">
        <v>325</v>
      </c>
      <c r="C33" s="140">
        <v>26</v>
      </c>
      <c r="D33" s="140">
        <v>0</v>
      </c>
      <c r="E33" s="140">
        <v>48</v>
      </c>
      <c r="F33" s="140">
        <v>268</v>
      </c>
      <c r="G33" s="140">
        <v>0</v>
      </c>
      <c r="H33" s="140">
        <v>1930</v>
      </c>
      <c r="I33" s="140">
        <v>0</v>
      </c>
      <c r="J33" s="140">
        <v>0</v>
      </c>
      <c r="K33" s="140">
        <v>3</v>
      </c>
      <c r="L33" s="140">
        <v>0</v>
      </c>
      <c r="M33" s="140">
        <v>0</v>
      </c>
      <c r="N33" s="140">
        <v>1</v>
      </c>
      <c r="O33" s="140">
        <v>0</v>
      </c>
      <c r="P33" s="140">
        <v>0</v>
      </c>
      <c r="Q33" s="140">
        <v>0</v>
      </c>
      <c r="R33" s="140">
        <v>0</v>
      </c>
      <c r="S33" s="140">
        <f t="shared" si="4"/>
        <v>2276</v>
      </c>
      <c r="T33" s="140">
        <v>0.6</v>
      </c>
      <c r="U33" s="140">
        <v>0</v>
      </c>
      <c r="V33" s="142">
        <f t="shared" si="5"/>
        <v>2276.6</v>
      </c>
    </row>
    <row r="34" spans="1:22" ht="24.05" customHeight="1">
      <c r="A34" s="650"/>
      <c r="B34" s="139" t="s">
        <v>326</v>
      </c>
      <c r="C34" s="140">
        <v>40</v>
      </c>
      <c r="D34" s="140">
        <v>0</v>
      </c>
      <c r="E34" s="140">
        <v>46</v>
      </c>
      <c r="F34" s="140">
        <v>208</v>
      </c>
      <c r="G34" s="140">
        <v>0</v>
      </c>
      <c r="H34" s="140">
        <v>700</v>
      </c>
      <c r="I34" s="140">
        <v>0</v>
      </c>
      <c r="J34" s="140">
        <v>0</v>
      </c>
      <c r="K34" s="140">
        <v>3</v>
      </c>
      <c r="L34" s="140">
        <v>0</v>
      </c>
      <c r="M34" s="140">
        <v>0</v>
      </c>
      <c r="N34" s="140">
        <v>0.8</v>
      </c>
      <c r="O34" s="140">
        <v>0</v>
      </c>
      <c r="P34" s="140">
        <v>0</v>
      </c>
      <c r="Q34" s="140">
        <v>0</v>
      </c>
      <c r="R34" s="140">
        <v>0</v>
      </c>
      <c r="S34" s="140">
        <f t="shared" si="4"/>
        <v>997.8</v>
      </c>
      <c r="T34" s="140"/>
      <c r="U34" s="140">
        <v>0</v>
      </c>
      <c r="V34" s="142">
        <f t="shared" si="5"/>
        <v>997.8</v>
      </c>
    </row>
    <row r="35" spans="1:22" ht="24.05" customHeight="1">
      <c r="A35" s="650"/>
      <c r="B35" s="139" t="s">
        <v>327</v>
      </c>
      <c r="C35" s="140">
        <v>12</v>
      </c>
      <c r="D35" s="140">
        <v>0</v>
      </c>
      <c r="E35" s="140">
        <v>40</v>
      </c>
      <c r="F35" s="140">
        <v>168</v>
      </c>
      <c r="G35" s="140">
        <v>0</v>
      </c>
      <c r="H35" s="140">
        <v>930</v>
      </c>
      <c r="I35" s="140">
        <v>0</v>
      </c>
      <c r="J35" s="140">
        <v>0</v>
      </c>
      <c r="K35" s="140">
        <v>3</v>
      </c>
      <c r="L35" s="140">
        <v>0</v>
      </c>
      <c r="M35" s="140">
        <v>0</v>
      </c>
      <c r="N35" s="140">
        <v>1</v>
      </c>
      <c r="O35" s="140">
        <v>0</v>
      </c>
      <c r="P35" s="140">
        <v>0</v>
      </c>
      <c r="Q35" s="140">
        <v>0</v>
      </c>
      <c r="R35" s="140">
        <v>0</v>
      </c>
      <c r="S35" s="140">
        <f t="shared" si="4"/>
        <v>1154</v>
      </c>
      <c r="T35" s="140">
        <v>1</v>
      </c>
      <c r="U35" s="140">
        <v>0</v>
      </c>
      <c r="V35" s="142">
        <f t="shared" si="5"/>
        <v>1155</v>
      </c>
    </row>
    <row r="36" spans="1:22" ht="24.05" customHeight="1">
      <c r="A36" s="143" t="s">
        <v>328</v>
      </c>
      <c r="B36" s="139" t="s">
        <v>329</v>
      </c>
      <c r="C36" s="140">
        <v>90</v>
      </c>
      <c r="D36" s="140">
        <v>0</v>
      </c>
      <c r="E36" s="140">
        <v>405</v>
      </c>
      <c r="F36" s="140">
        <v>800</v>
      </c>
      <c r="G36" s="140">
        <v>0</v>
      </c>
      <c r="H36" s="140">
        <v>350</v>
      </c>
      <c r="I36" s="140">
        <v>24</v>
      </c>
      <c r="J36" s="140"/>
      <c r="K36" s="140">
        <v>5</v>
      </c>
      <c r="L36" s="140">
        <v>0</v>
      </c>
      <c r="M36" s="140">
        <v>8</v>
      </c>
      <c r="N36" s="140">
        <v>160</v>
      </c>
      <c r="O36" s="140">
        <v>0</v>
      </c>
      <c r="P36" s="140">
        <v>0</v>
      </c>
      <c r="Q36" s="140">
        <v>0</v>
      </c>
      <c r="R36" s="140">
        <v>0</v>
      </c>
      <c r="S36" s="140">
        <f t="shared" si="4"/>
        <v>1842</v>
      </c>
      <c r="T36" s="140">
        <v>3600</v>
      </c>
      <c r="U36" s="140">
        <v>0</v>
      </c>
      <c r="V36" s="142">
        <f t="shared" si="5"/>
        <v>5442</v>
      </c>
    </row>
    <row r="37" spans="1:22" ht="24.05" customHeight="1">
      <c r="A37" s="650" t="s">
        <v>330</v>
      </c>
      <c r="B37" s="139" t="s">
        <v>331</v>
      </c>
      <c r="C37" s="140">
        <v>0</v>
      </c>
      <c r="D37" s="140">
        <v>80</v>
      </c>
      <c r="E37" s="140">
        <v>5950</v>
      </c>
      <c r="F37" s="140">
        <v>3400</v>
      </c>
      <c r="G37" s="140">
        <v>0</v>
      </c>
      <c r="H37" s="140">
        <v>13680</v>
      </c>
      <c r="I37" s="140">
        <v>27</v>
      </c>
      <c r="J37" s="140">
        <v>0</v>
      </c>
      <c r="K37" s="140">
        <v>1190</v>
      </c>
      <c r="L37" s="140">
        <v>80</v>
      </c>
      <c r="M37" s="140">
        <v>0</v>
      </c>
      <c r="N37" s="140">
        <v>3200</v>
      </c>
      <c r="O37" s="140">
        <v>0</v>
      </c>
      <c r="P37" s="140">
        <v>0</v>
      </c>
      <c r="Q37" s="140">
        <v>0</v>
      </c>
      <c r="R37" s="140">
        <v>0</v>
      </c>
      <c r="S37" s="140">
        <f t="shared" si="4"/>
        <v>27607</v>
      </c>
      <c r="T37" s="140">
        <v>0</v>
      </c>
      <c r="U37" s="140">
        <v>0</v>
      </c>
      <c r="V37" s="142">
        <f t="shared" si="5"/>
        <v>27607</v>
      </c>
    </row>
    <row r="38" spans="1:22" ht="24.05" customHeight="1">
      <c r="A38" s="650"/>
      <c r="B38" s="139" t="s">
        <v>332</v>
      </c>
      <c r="C38" s="140">
        <v>0</v>
      </c>
      <c r="D38" s="140">
        <v>400</v>
      </c>
      <c r="E38" s="140">
        <v>5100</v>
      </c>
      <c r="F38" s="140">
        <v>1700</v>
      </c>
      <c r="G38" s="140">
        <v>0</v>
      </c>
      <c r="H38" s="140">
        <v>7600</v>
      </c>
      <c r="I38" s="140">
        <v>36</v>
      </c>
      <c r="J38" s="140">
        <v>0</v>
      </c>
      <c r="K38" s="140">
        <v>1400</v>
      </c>
      <c r="L38" s="140">
        <v>80</v>
      </c>
      <c r="M38" s="140">
        <v>0</v>
      </c>
      <c r="N38" s="140">
        <v>3040</v>
      </c>
      <c r="O38" s="140">
        <v>0</v>
      </c>
      <c r="P38" s="140">
        <v>3000</v>
      </c>
      <c r="Q38" s="140">
        <v>0</v>
      </c>
      <c r="R38" s="140">
        <v>0</v>
      </c>
      <c r="S38" s="140">
        <f t="shared" si="4"/>
        <v>22356</v>
      </c>
      <c r="T38" s="140">
        <v>0</v>
      </c>
      <c r="U38" s="140">
        <v>0</v>
      </c>
      <c r="V38" s="142">
        <f t="shared" si="5"/>
        <v>22356</v>
      </c>
    </row>
    <row r="39" spans="1:22" ht="24.05" customHeight="1">
      <c r="A39" s="650"/>
      <c r="B39" s="139" t="s">
        <v>333</v>
      </c>
      <c r="C39" s="140">
        <v>0</v>
      </c>
      <c r="D39" s="140">
        <v>80</v>
      </c>
      <c r="E39" s="140">
        <v>7650</v>
      </c>
      <c r="F39" s="140">
        <v>3400</v>
      </c>
      <c r="G39" s="140">
        <v>0</v>
      </c>
      <c r="H39" s="140">
        <v>0</v>
      </c>
      <c r="I39" s="140">
        <v>0</v>
      </c>
      <c r="J39" s="140">
        <v>0</v>
      </c>
      <c r="K39" s="140">
        <v>350</v>
      </c>
      <c r="L39" s="140">
        <v>0</v>
      </c>
      <c r="M39" s="140">
        <v>0</v>
      </c>
      <c r="N39" s="140">
        <v>3200</v>
      </c>
      <c r="O39" s="140">
        <v>0</v>
      </c>
      <c r="P39" s="140">
        <v>0</v>
      </c>
      <c r="Q39" s="140">
        <v>0</v>
      </c>
      <c r="R39" s="140">
        <v>0</v>
      </c>
      <c r="S39" s="140">
        <f t="shared" si="4"/>
        <v>14680</v>
      </c>
      <c r="T39" s="140">
        <v>0</v>
      </c>
      <c r="U39" s="140">
        <v>0</v>
      </c>
      <c r="V39" s="142">
        <f t="shared" si="5"/>
        <v>14680</v>
      </c>
    </row>
    <row r="40" spans="1:22" ht="24.05" customHeight="1">
      <c r="A40" s="143" t="s">
        <v>334</v>
      </c>
      <c r="B40" s="139" t="s">
        <v>335</v>
      </c>
      <c r="C40" s="140">
        <v>0</v>
      </c>
      <c r="D40" s="140">
        <v>0</v>
      </c>
      <c r="E40" s="140">
        <v>0</v>
      </c>
      <c r="F40" s="140">
        <v>0</v>
      </c>
      <c r="G40" s="140">
        <v>0</v>
      </c>
      <c r="H40" s="140">
        <v>0</v>
      </c>
      <c r="I40" s="140">
        <v>156</v>
      </c>
      <c r="J40" s="140">
        <v>145</v>
      </c>
      <c r="K40" s="140">
        <v>0</v>
      </c>
      <c r="L40" s="140">
        <v>58</v>
      </c>
      <c r="M40" s="140">
        <v>0</v>
      </c>
      <c r="N40" s="140">
        <v>0</v>
      </c>
      <c r="O40" s="140">
        <v>0</v>
      </c>
      <c r="P40" s="140">
        <v>73</v>
      </c>
      <c r="Q40" s="140">
        <v>0</v>
      </c>
      <c r="R40" s="140">
        <v>0</v>
      </c>
      <c r="S40" s="140">
        <f t="shared" si="4"/>
        <v>432</v>
      </c>
      <c r="T40" s="140">
        <v>0</v>
      </c>
      <c r="U40" s="140">
        <v>0</v>
      </c>
      <c r="V40" s="142">
        <f t="shared" si="5"/>
        <v>432</v>
      </c>
    </row>
    <row r="41" spans="1:22" ht="22.75" customHeight="1">
      <c r="A41" s="651" t="s">
        <v>336</v>
      </c>
      <c r="B41" s="651"/>
      <c r="C41" s="144">
        <f t="shared" ref="C41:V41" si="6">SUM(C29:C40)</f>
        <v>8788</v>
      </c>
      <c r="D41" s="144">
        <f t="shared" si="6"/>
        <v>2433</v>
      </c>
      <c r="E41" s="144">
        <f t="shared" si="6"/>
        <v>26532</v>
      </c>
      <c r="F41" s="144">
        <f t="shared" si="6"/>
        <v>23698</v>
      </c>
      <c r="G41" s="144">
        <f t="shared" si="6"/>
        <v>45</v>
      </c>
      <c r="H41" s="144">
        <f t="shared" si="6"/>
        <v>165981</v>
      </c>
      <c r="I41" s="144">
        <f t="shared" si="6"/>
        <v>774.8</v>
      </c>
      <c r="J41" s="144">
        <f t="shared" si="6"/>
        <v>1103</v>
      </c>
      <c r="K41" s="144">
        <f t="shared" si="6"/>
        <v>8803.6</v>
      </c>
      <c r="L41" s="144">
        <f t="shared" si="6"/>
        <v>269</v>
      </c>
      <c r="M41" s="144">
        <f t="shared" si="6"/>
        <v>1776</v>
      </c>
      <c r="N41" s="144">
        <f t="shared" si="6"/>
        <v>15514.8</v>
      </c>
      <c r="O41" s="144">
        <f t="shared" si="6"/>
        <v>1582</v>
      </c>
      <c r="P41" s="144">
        <f t="shared" si="6"/>
        <v>3073</v>
      </c>
      <c r="Q41" s="144">
        <f t="shared" si="6"/>
        <v>590</v>
      </c>
      <c r="R41" s="144">
        <f t="shared" si="6"/>
        <v>6226.8</v>
      </c>
      <c r="S41" s="144">
        <f t="shared" si="6"/>
        <v>267190</v>
      </c>
      <c r="T41" s="144">
        <f t="shared" si="6"/>
        <v>43684.6</v>
      </c>
      <c r="U41" s="144">
        <f t="shared" si="6"/>
        <v>0</v>
      </c>
      <c r="V41" s="145">
        <f t="shared" si="6"/>
        <v>310874.59999999998</v>
      </c>
    </row>
    <row r="42" spans="1:22" ht="21.95" customHeight="1"/>
  </sheetData>
  <sheetProtection selectLockedCells="1" selectUnlockedCells="1"/>
  <autoFilter ref="A2:V41" xr:uid="{00000000-0009-0000-0000-000012000000}"/>
  <mergeCells count="15">
    <mergeCell ref="A11:A12"/>
    <mergeCell ref="A1:G1"/>
    <mergeCell ref="S1:V1"/>
    <mergeCell ref="A3:A5"/>
    <mergeCell ref="A6:A7"/>
    <mergeCell ref="A8:A10"/>
    <mergeCell ref="A33:A35"/>
    <mergeCell ref="A37:A39"/>
    <mergeCell ref="A41:B41"/>
    <mergeCell ref="A13:A15"/>
    <mergeCell ref="A16:A17"/>
    <mergeCell ref="A18:A21"/>
    <mergeCell ref="A22:A24"/>
    <mergeCell ref="A25:A27"/>
    <mergeCell ref="A29:B29"/>
  </mergeCells>
  <phoneticPr fontId="4"/>
  <pageMargins left="0.78740157480314965" right="0.39370078740157483" top="0.39370078740157483" bottom="0.39370078740157483" header="0" footer="0"/>
  <pageSetup paperSize="9" scale="55" firstPageNumber="0" orientation="landscape" horizontalDpi="300"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35"/>
  <sheetViews>
    <sheetView showGridLines="0" view="pageLayout" zoomScaleNormal="100" workbookViewId="0">
      <selection activeCell="G28" sqref="G28"/>
    </sheetView>
  </sheetViews>
  <sheetFormatPr defaultColWidth="9" defaultRowHeight="12.45"/>
  <cols>
    <col min="1" max="1" width="24.6640625" style="146" customWidth="1"/>
    <col min="2" max="2" width="7.77734375" style="147" customWidth="1"/>
    <col min="3" max="3" width="2.44140625" style="147" customWidth="1"/>
    <col min="4" max="4" width="7.77734375" style="147" customWidth="1"/>
    <col min="5" max="5" width="6.77734375" style="147" customWidth="1"/>
    <col min="6" max="6" width="3.6640625" style="147" customWidth="1"/>
    <col min="7" max="7" width="9" style="146" customWidth="1"/>
    <col min="8" max="14" width="5.6640625" style="146" customWidth="1"/>
    <col min="15" max="15" width="6.109375" style="146" customWidth="1"/>
    <col min="16" max="16" width="5.6640625" style="146" customWidth="1"/>
    <col min="17" max="20" width="5" style="146" customWidth="1"/>
    <col min="21" max="24" width="9" style="146"/>
    <col min="25" max="26" width="18.109375" style="146" customWidth="1"/>
    <col min="27" max="16384" width="9" style="146"/>
  </cols>
  <sheetData>
    <row r="1" spans="1:20" ht="15.75" customHeight="1"/>
    <row r="2" spans="1:20" ht="15.75" customHeight="1">
      <c r="A2" s="14" t="s">
        <v>339</v>
      </c>
    </row>
    <row r="3" spans="1:20" ht="15.75" customHeight="1">
      <c r="A3" s="146" t="s">
        <v>1300</v>
      </c>
    </row>
    <row r="4" spans="1:20" ht="15.75" customHeight="1">
      <c r="A4" s="146" t="s">
        <v>1301</v>
      </c>
    </row>
    <row r="5" spans="1:20" ht="15.75" customHeight="1">
      <c r="A5" s="146" t="s">
        <v>1790</v>
      </c>
      <c r="R5" s="148"/>
      <c r="T5" s="148" t="s">
        <v>1269</v>
      </c>
    </row>
    <row r="6" spans="1:20" ht="15.75" customHeight="1">
      <c r="A6" s="151" t="s">
        <v>1302</v>
      </c>
      <c r="B6" s="683" t="s">
        <v>340</v>
      </c>
      <c r="C6" s="683"/>
      <c r="D6" s="683"/>
      <c r="E6" s="683"/>
      <c r="F6" s="683"/>
      <c r="G6" s="683"/>
      <c r="H6" s="683"/>
      <c r="I6" s="683"/>
      <c r="J6" s="683" t="s">
        <v>341</v>
      </c>
      <c r="K6" s="683"/>
      <c r="L6" s="683"/>
      <c r="M6" s="683"/>
      <c r="N6" s="683"/>
      <c r="O6" s="683"/>
      <c r="P6" s="683"/>
      <c r="Q6" s="683"/>
      <c r="R6" s="683"/>
      <c r="S6" s="683"/>
      <c r="T6" s="683"/>
    </row>
    <row r="7" spans="1:20" ht="15.75" customHeight="1">
      <c r="A7" s="667" t="s">
        <v>1303</v>
      </c>
      <c r="B7" s="683" t="s">
        <v>1304</v>
      </c>
      <c r="C7" s="683"/>
      <c r="D7" s="683"/>
      <c r="E7" s="683"/>
      <c r="F7" s="683"/>
      <c r="G7" s="683"/>
      <c r="H7" s="685" t="s">
        <v>342</v>
      </c>
      <c r="I7" s="685"/>
      <c r="J7" s="685" t="s">
        <v>343</v>
      </c>
      <c r="K7" s="685"/>
      <c r="L7" s="685"/>
      <c r="M7" s="149"/>
      <c r="N7" s="666" t="s">
        <v>1305</v>
      </c>
      <c r="O7" s="666"/>
      <c r="P7" s="666"/>
      <c r="Q7" s="666"/>
      <c r="R7" s="666"/>
      <c r="S7" s="666"/>
      <c r="T7" s="150"/>
    </row>
    <row r="8" spans="1:20" ht="15.75" customHeight="1">
      <c r="A8" s="684"/>
      <c r="B8" s="658" t="s">
        <v>344</v>
      </c>
      <c r="C8" s="658"/>
      <c r="D8" s="658"/>
      <c r="E8" s="660" t="s">
        <v>345</v>
      </c>
      <c r="F8" s="661"/>
      <c r="G8" s="662"/>
      <c r="H8" s="685"/>
      <c r="I8" s="685"/>
      <c r="J8" s="685" t="s">
        <v>346</v>
      </c>
      <c r="K8" s="685"/>
      <c r="L8" s="685"/>
      <c r="M8" s="669"/>
      <c r="N8" s="661" t="s">
        <v>1306</v>
      </c>
      <c r="O8" s="661"/>
      <c r="P8" s="661"/>
      <c r="Q8" s="661"/>
      <c r="R8" s="661"/>
      <c r="S8" s="661"/>
      <c r="T8" s="671"/>
    </row>
    <row r="9" spans="1:20" ht="15.75" customHeight="1">
      <c r="A9" s="668"/>
      <c r="B9" s="659" t="s">
        <v>347</v>
      </c>
      <c r="C9" s="659"/>
      <c r="D9" s="659"/>
      <c r="E9" s="663"/>
      <c r="F9" s="664"/>
      <c r="G9" s="665"/>
      <c r="H9" s="685"/>
      <c r="I9" s="685"/>
      <c r="J9" s="685"/>
      <c r="K9" s="685"/>
      <c r="L9" s="685"/>
      <c r="M9" s="670"/>
      <c r="N9" s="664"/>
      <c r="O9" s="664"/>
      <c r="P9" s="664"/>
      <c r="Q9" s="664"/>
      <c r="R9" s="664"/>
      <c r="S9" s="664"/>
      <c r="T9" s="672"/>
    </row>
    <row r="10" spans="1:20" ht="15.75" customHeight="1">
      <c r="A10" s="151" t="s">
        <v>348</v>
      </c>
      <c r="B10" s="683" t="s">
        <v>60</v>
      </c>
      <c r="C10" s="683"/>
      <c r="D10" s="683"/>
      <c r="E10" s="676" t="s">
        <v>60</v>
      </c>
      <c r="F10" s="677"/>
      <c r="G10" s="678"/>
      <c r="H10" s="683" t="s">
        <v>349</v>
      </c>
      <c r="I10" s="683"/>
      <c r="J10" s="683" t="s">
        <v>60</v>
      </c>
      <c r="K10" s="683"/>
      <c r="L10" s="683"/>
      <c r="M10" s="676" t="s">
        <v>350</v>
      </c>
      <c r="N10" s="678"/>
      <c r="O10" s="676" t="s">
        <v>351</v>
      </c>
      <c r="P10" s="677"/>
      <c r="Q10" s="678"/>
      <c r="R10" s="676" t="s">
        <v>352</v>
      </c>
      <c r="S10" s="677"/>
      <c r="T10" s="678"/>
    </row>
    <row r="11" spans="1:20" ht="15.75" customHeight="1">
      <c r="A11" s="151" t="s">
        <v>1307</v>
      </c>
      <c r="B11" s="679">
        <v>4</v>
      </c>
      <c r="C11" s="679"/>
      <c r="D11" s="679"/>
      <c r="E11" s="680">
        <v>3</v>
      </c>
      <c r="F11" s="681"/>
      <c r="G11" s="682"/>
      <c r="H11" s="679">
        <v>2</v>
      </c>
      <c r="I11" s="679"/>
      <c r="J11" s="679">
        <v>28</v>
      </c>
      <c r="K11" s="679"/>
      <c r="L11" s="679"/>
      <c r="M11" s="680">
        <v>6</v>
      </c>
      <c r="N11" s="682"/>
      <c r="O11" s="680">
        <v>1</v>
      </c>
      <c r="P11" s="681"/>
      <c r="Q11" s="682"/>
      <c r="R11" s="680">
        <v>1</v>
      </c>
      <c r="S11" s="681"/>
      <c r="T11" s="682"/>
    </row>
    <row r="12" spans="1:20" ht="15.75" customHeight="1"/>
    <row r="13" spans="1:20" ht="15.75" customHeight="1"/>
    <row r="14" spans="1:20" ht="15.75" customHeight="1">
      <c r="A14" s="146" t="s">
        <v>1871</v>
      </c>
      <c r="T14" s="148" t="s">
        <v>1269</v>
      </c>
    </row>
    <row r="15" spans="1:20" ht="15.75" customHeight="1">
      <c r="A15" s="658" t="s">
        <v>353</v>
      </c>
      <c r="B15" s="660" t="s">
        <v>354</v>
      </c>
      <c r="C15" s="661"/>
      <c r="D15" s="662"/>
      <c r="E15" s="660" t="s">
        <v>355</v>
      </c>
      <c r="F15" s="661"/>
      <c r="G15" s="662"/>
      <c r="H15" s="149"/>
      <c r="I15" s="666" t="s">
        <v>1308</v>
      </c>
      <c r="J15" s="666"/>
      <c r="K15" s="666"/>
      <c r="L15" s="666"/>
      <c r="M15" s="666"/>
      <c r="N15" s="666"/>
      <c r="O15" s="150"/>
      <c r="P15" s="667" t="s">
        <v>356</v>
      </c>
      <c r="Q15" s="669"/>
      <c r="R15" s="661" t="s">
        <v>1309</v>
      </c>
      <c r="S15" s="661"/>
      <c r="T15" s="671"/>
    </row>
    <row r="16" spans="1:20" ht="15.75" customHeight="1">
      <c r="A16" s="659"/>
      <c r="B16" s="663"/>
      <c r="C16" s="664"/>
      <c r="D16" s="665"/>
      <c r="E16" s="663"/>
      <c r="F16" s="664"/>
      <c r="G16" s="665"/>
      <c r="H16" s="152" t="s">
        <v>357</v>
      </c>
      <c r="I16" s="152" t="s">
        <v>358</v>
      </c>
      <c r="J16" s="152" t="s">
        <v>359</v>
      </c>
      <c r="K16" s="152" t="s">
        <v>360</v>
      </c>
      <c r="L16" s="152" t="s">
        <v>361</v>
      </c>
      <c r="M16" s="152" t="s">
        <v>362</v>
      </c>
      <c r="N16" s="152" t="s">
        <v>363</v>
      </c>
      <c r="O16" s="151" t="s">
        <v>364</v>
      </c>
      <c r="P16" s="668"/>
      <c r="Q16" s="670"/>
      <c r="R16" s="664"/>
      <c r="S16" s="664"/>
      <c r="T16" s="672"/>
    </row>
    <row r="17" spans="1:20" ht="15.75" customHeight="1">
      <c r="A17" s="152" t="s">
        <v>365</v>
      </c>
      <c r="B17" s="153" t="s">
        <v>366</v>
      </c>
      <c r="C17" s="154" t="s">
        <v>1310</v>
      </c>
      <c r="D17" s="155" t="s">
        <v>367</v>
      </c>
      <c r="E17" s="156">
        <v>9.1</v>
      </c>
      <c r="F17" s="154" t="s">
        <v>1310</v>
      </c>
      <c r="G17" s="488" t="s">
        <v>1311</v>
      </c>
      <c r="H17" s="277">
        <v>1</v>
      </c>
      <c r="I17" s="277">
        <v>2</v>
      </c>
      <c r="J17" s="277">
        <v>2</v>
      </c>
      <c r="K17" s="277">
        <v>1</v>
      </c>
      <c r="L17" s="277">
        <v>4</v>
      </c>
      <c r="M17" s="277">
        <v>4</v>
      </c>
      <c r="N17" s="277"/>
      <c r="O17" s="277">
        <v>12</v>
      </c>
      <c r="P17" s="277">
        <f t="shared" ref="P17:P34" si="0">SUM(H17:O17)</f>
        <v>26</v>
      </c>
      <c r="Q17" s="656" t="s">
        <v>368</v>
      </c>
      <c r="R17" s="656"/>
      <c r="S17" s="656"/>
      <c r="T17" s="656"/>
    </row>
    <row r="18" spans="1:20" ht="15.75" customHeight="1">
      <c r="A18" s="152" t="s">
        <v>369</v>
      </c>
      <c r="B18" s="673" t="s">
        <v>369</v>
      </c>
      <c r="C18" s="674"/>
      <c r="D18" s="675"/>
      <c r="E18" s="157" t="s">
        <v>1312</v>
      </c>
      <c r="F18" s="158"/>
      <c r="G18" s="159"/>
      <c r="H18" s="277">
        <v>1</v>
      </c>
      <c r="I18" s="277">
        <v>1</v>
      </c>
      <c r="J18" s="277">
        <v>9</v>
      </c>
      <c r="K18" s="277">
        <v>3</v>
      </c>
      <c r="L18" s="277">
        <v>7</v>
      </c>
      <c r="M18" s="277">
        <v>3</v>
      </c>
      <c r="N18" s="277">
        <v>1</v>
      </c>
      <c r="O18" s="277">
        <v>3</v>
      </c>
      <c r="P18" s="277">
        <f t="shared" si="0"/>
        <v>28</v>
      </c>
      <c r="Q18" s="656" t="s">
        <v>370</v>
      </c>
      <c r="R18" s="656"/>
      <c r="S18" s="656"/>
      <c r="T18" s="656"/>
    </row>
    <row r="19" spans="1:20" ht="15.75" customHeight="1">
      <c r="A19" s="152" t="s">
        <v>371</v>
      </c>
      <c r="B19" s="153" t="s">
        <v>1270</v>
      </c>
      <c r="C19" s="154" t="s">
        <v>1310</v>
      </c>
      <c r="D19" s="155" t="s">
        <v>1271</v>
      </c>
      <c r="E19" s="156">
        <v>4.0999999999999996</v>
      </c>
      <c r="F19" s="154" t="s">
        <v>1310</v>
      </c>
      <c r="G19" s="155">
        <v>12.31</v>
      </c>
      <c r="H19" s="277"/>
      <c r="I19" s="277">
        <v>3</v>
      </c>
      <c r="J19" s="277">
        <v>29</v>
      </c>
      <c r="K19" s="277"/>
      <c r="L19" s="277"/>
      <c r="M19" s="277"/>
      <c r="N19" s="277"/>
      <c r="O19" s="277"/>
      <c r="P19" s="277">
        <f t="shared" si="0"/>
        <v>32</v>
      </c>
      <c r="Q19" s="656" t="s">
        <v>372</v>
      </c>
      <c r="R19" s="656"/>
      <c r="S19" s="656"/>
      <c r="T19" s="656"/>
    </row>
    <row r="20" spans="1:20" ht="15.75" customHeight="1">
      <c r="A20" s="152" t="s">
        <v>373</v>
      </c>
      <c r="B20" s="153" t="s">
        <v>366</v>
      </c>
      <c r="C20" s="154" t="s">
        <v>1310</v>
      </c>
      <c r="D20" s="155" t="s">
        <v>367</v>
      </c>
      <c r="E20" s="156">
        <v>2.15</v>
      </c>
      <c r="F20" s="154" t="s">
        <v>1310</v>
      </c>
      <c r="G20" s="155" t="s">
        <v>1015</v>
      </c>
      <c r="H20" s="277"/>
      <c r="I20" s="277">
        <v>4</v>
      </c>
      <c r="J20" s="277">
        <v>11</v>
      </c>
      <c r="K20" s="277">
        <v>7</v>
      </c>
      <c r="L20" s="277">
        <v>2</v>
      </c>
      <c r="M20" s="277">
        <v>3</v>
      </c>
      <c r="N20" s="277">
        <v>10</v>
      </c>
      <c r="O20" s="277">
        <v>3</v>
      </c>
      <c r="P20" s="277">
        <f t="shared" si="0"/>
        <v>40</v>
      </c>
      <c r="Q20" s="656" t="s">
        <v>374</v>
      </c>
      <c r="R20" s="656"/>
      <c r="S20" s="656"/>
      <c r="T20" s="656"/>
    </row>
    <row r="21" spans="1:20" ht="15.75" customHeight="1">
      <c r="A21" s="152" t="s">
        <v>369</v>
      </c>
      <c r="B21" s="153" t="s">
        <v>375</v>
      </c>
      <c r="C21" s="154" t="s">
        <v>1310</v>
      </c>
      <c r="D21" s="155" t="s">
        <v>376</v>
      </c>
      <c r="E21" s="156">
        <v>5.0999999999999996</v>
      </c>
      <c r="F21" s="154" t="s">
        <v>1310</v>
      </c>
      <c r="G21" s="488" t="s">
        <v>1313</v>
      </c>
      <c r="H21" s="277"/>
      <c r="I21" s="277"/>
      <c r="J21" s="277">
        <v>5</v>
      </c>
      <c r="K21" s="277">
        <v>9</v>
      </c>
      <c r="L21" s="277">
        <v>3</v>
      </c>
      <c r="M21" s="277">
        <v>6</v>
      </c>
      <c r="N21" s="277">
        <v>10</v>
      </c>
      <c r="O21" s="277">
        <v>5</v>
      </c>
      <c r="P21" s="277">
        <f t="shared" si="0"/>
        <v>38</v>
      </c>
      <c r="Q21" s="656" t="s">
        <v>377</v>
      </c>
      <c r="R21" s="656"/>
      <c r="S21" s="656"/>
      <c r="T21" s="656"/>
    </row>
    <row r="22" spans="1:20" ht="15.75" customHeight="1">
      <c r="A22" s="152" t="s">
        <v>378</v>
      </c>
      <c r="B22" s="153" t="s">
        <v>379</v>
      </c>
      <c r="C22" s="154" t="s">
        <v>1310</v>
      </c>
      <c r="D22" s="155" t="s">
        <v>380</v>
      </c>
      <c r="E22" s="156">
        <v>5.15</v>
      </c>
      <c r="F22" s="154" t="s">
        <v>1310</v>
      </c>
      <c r="G22" s="155" t="s">
        <v>381</v>
      </c>
      <c r="H22" s="277"/>
      <c r="I22" s="277"/>
      <c r="J22" s="277">
        <v>5</v>
      </c>
      <c r="K22" s="277">
        <v>2</v>
      </c>
      <c r="L22" s="277">
        <v>1</v>
      </c>
      <c r="M22" s="277">
        <v>2</v>
      </c>
      <c r="N22" s="277">
        <v>1</v>
      </c>
      <c r="O22" s="277">
        <v>1</v>
      </c>
      <c r="P22" s="277">
        <f t="shared" si="0"/>
        <v>12</v>
      </c>
      <c r="Q22" s="656"/>
      <c r="R22" s="656"/>
      <c r="S22" s="656"/>
      <c r="T22" s="656"/>
    </row>
    <row r="23" spans="1:20" ht="15.75" customHeight="1">
      <c r="A23" s="152" t="s">
        <v>382</v>
      </c>
      <c r="B23" s="153" t="s">
        <v>383</v>
      </c>
      <c r="C23" s="154" t="s">
        <v>1310</v>
      </c>
      <c r="D23" s="155" t="s">
        <v>384</v>
      </c>
      <c r="E23" s="156">
        <v>4.0999999999999996</v>
      </c>
      <c r="F23" s="154" t="s">
        <v>1310</v>
      </c>
      <c r="G23" s="155">
        <v>12.31</v>
      </c>
      <c r="H23" s="277"/>
      <c r="I23" s="277">
        <v>2</v>
      </c>
      <c r="J23" s="277">
        <v>12</v>
      </c>
      <c r="K23" s="277">
        <v>6</v>
      </c>
      <c r="L23" s="277">
        <v>2</v>
      </c>
      <c r="M23" s="277"/>
      <c r="N23" s="277"/>
      <c r="O23" s="277">
        <v>1</v>
      </c>
      <c r="P23" s="277">
        <f t="shared" si="0"/>
        <v>23</v>
      </c>
      <c r="Q23" s="656"/>
      <c r="R23" s="656"/>
      <c r="S23" s="656"/>
      <c r="T23" s="656"/>
    </row>
    <row r="24" spans="1:20" ht="15.75" customHeight="1">
      <c r="A24" s="152" t="s">
        <v>385</v>
      </c>
      <c r="B24" s="153" t="s">
        <v>1272</v>
      </c>
      <c r="C24" s="154" t="s">
        <v>1310</v>
      </c>
      <c r="D24" s="155" t="s">
        <v>1273</v>
      </c>
      <c r="E24" s="156">
        <v>7.1</v>
      </c>
      <c r="F24" s="154" t="s">
        <v>1310</v>
      </c>
      <c r="G24" s="155">
        <v>10.31</v>
      </c>
      <c r="H24" s="277"/>
      <c r="I24" s="277"/>
      <c r="J24" s="277">
        <v>4</v>
      </c>
      <c r="K24" s="277"/>
      <c r="L24" s="277">
        <v>1</v>
      </c>
      <c r="M24" s="277">
        <v>3</v>
      </c>
      <c r="N24" s="277"/>
      <c r="O24" s="277">
        <v>1</v>
      </c>
      <c r="P24" s="277">
        <f t="shared" si="0"/>
        <v>9</v>
      </c>
      <c r="Q24" s="656"/>
      <c r="R24" s="656"/>
      <c r="S24" s="656"/>
      <c r="T24" s="656"/>
    </row>
    <row r="25" spans="1:20" ht="15.75" customHeight="1">
      <c r="A25" s="152" t="s">
        <v>386</v>
      </c>
      <c r="B25" s="153" t="s">
        <v>1274</v>
      </c>
      <c r="C25" s="154" t="s">
        <v>1310</v>
      </c>
      <c r="D25" s="155" t="s">
        <v>1271</v>
      </c>
      <c r="E25" s="156">
        <v>4.0999999999999996</v>
      </c>
      <c r="F25" s="154" t="s">
        <v>1310</v>
      </c>
      <c r="G25" s="155" t="s">
        <v>1016</v>
      </c>
      <c r="H25" s="277"/>
      <c r="I25" s="277"/>
      <c r="J25" s="277"/>
      <c r="K25" s="277"/>
      <c r="L25" s="277"/>
      <c r="M25" s="277"/>
      <c r="N25" s="277">
        <v>2</v>
      </c>
      <c r="O25" s="277">
        <v>1</v>
      </c>
      <c r="P25" s="277">
        <f t="shared" si="0"/>
        <v>3</v>
      </c>
      <c r="Q25" s="656"/>
      <c r="R25" s="656"/>
      <c r="S25" s="656"/>
      <c r="T25" s="656"/>
    </row>
    <row r="26" spans="1:20" ht="15.75" customHeight="1">
      <c r="A26" s="152" t="s">
        <v>387</v>
      </c>
      <c r="B26" s="153" t="s">
        <v>1275</v>
      </c>
      <c r="C26" s="154" t="s">
        <v>1310</v>
      </c>
      <c r="D26" s="155" t="s">
        <v>1276</v>
      </c>
      <c r="E26" s="156">
        <v>12.1</v>
      </c>
      <c r="F26" s="154" t="s">
        <v>1310</v>
      </c>
      <c r="G26" s="488" t="s">
        <v>1313</v>
      </c>
      <c r="H26" s="277"/>
      <c r="I26" s="277"/>
      <c r="J26" s="277">
        <v>2</v>
      </c>
      <c r="K26" s="277"/>
      <c r="L26" s="277"/>
      <c r="M26" s="277"/>
      <c r="N26" s="277"/>
      <c r="O26" s="277"/>
      <c r="P26" s="277">
        <f t="shared" si="0"/>
        <v>2</v>
      </c>
      <c r="Q26" s="656"/>
      <c r="R26" s="656"/>
      <c r="S26" s="656"/>
      <c r="T26" s="656"/>
    </row>
    <row r="27" spans="1:20" ht="15.75" customHeight="1">
      <c r="A27" s="152" t="s">
        <v>388</v>
      </c>
      <c r="B27" s="153" t="s">
        <v>1277</v>
      </c>
      <c r="C27" s="154" t="s">
        <v>1310</v>
      </c>
      <c r="D27" s="155" t="s">
        <v>1278</v>
      </c>
      <c r="E27" s="156">
        <v>6.1</v>
      </c>
      <c r="F27" s="154" t="s">
        <v>1310</v>
      </c>
      <c r="G27" s="155">
        <v>8.31</v>
      </c>
      <c r="H27" s="277"/>
      <c r="I27" s="277"/>
      <c r="J27" s="277"/>
      <c r="K27" s="277"/>
      <c r="L27" s="277"/>
      <c r="M27" s="277"/>
      <c r="N27" s="277"/>
      <c r="O27" s="277">
        <v>3</v>
      </c>
      <c r="P27" s="277">
        <f t="shared" si="0"/>
        <v>3</v>
      </c>
      <c r="Q27" s="656"/>
      <c r="R27" s="656"/>
      <c r="S27" s="656"/>
      <c r="T27" s="656"/>
    </row>
    <row r="28" spans="1:20" ht="15.75" customHeight="1">
      <c r="A28" s="152" t="s">
        <v>389</v>
      </c>
      <c r="B28" s="153" t="s">
        <v>390</v>
      </c>
      <c r="C28" s="154" t="s">
        <v>1310</v>
      </c>
      <c r="D28" s="155" t="s">
        <v>391</v>
      </c>
      <c r="E28" s="156">
        <v>4.0999999999999996</v>
      </c>
      <c r="F28" s="154" t="s">
        <v>1310</v>
      </c>
      <c r="G28" s="488" t="s">
        <v>1314</v>
      </c>
      <c r="H28" s="277"/>
      <c r="I28" s="277"/>
      <c r="J28" s="277">
        <v>1</v>
      </c>
      <c r="K28" s="277">
        <v>1</v>
      </c>
      <c r="L28" s="277"/>
      <c r="M28" s="277"/>
      <c r="N28" s="277"/>
      <c r="O28" s="277"/>
      <c r="P28" s="277">
        <f t="shared" si="0"/>
        <v>2</v>
      </c>
      <c r="Q28" s="656"/>
      <c r="R28" s="656"/>
      <c r="S28" s="656"/>
      <c r="T28" s="656"/>
    </row>
    <row r="29" spans="1:20" ht="15.75" customHeight="1">
      <c r="A29" s="152" t="s">
        <v>392</v>
      </c>
      <c r="B29" s="153" t="s">
        <v>393</v>
      </c>
      <c r="C29" s="154" t="s">
        <v>1310</v>
      </c>
      <c r="D29" s="155" t="s">
        <v>1315</v>
      </c>
      <c r="E29" s="156">
        <v>3.1</v>
      </c>
      <c r="F29" s="154" t="s">
        <v>1310</v>
      </c>
      <c r="G29" s="155" t="s">
        <v>1016</v>
      </c>
      <c r="H29" s="277"/>
      <c r="I29" s="277">
        <v>7</v>
      </c>
      <c r="J29" s="277">
        <v>17</v>
      </c>
      <c r="K29" s="277">
        <v>12</v>
      </c>
      <c r="L29" s="277">
        <v>5</v>
      </c>
      <c r="M29" s="277">
        <v>3</v>
      </c>
      <c r="N29" s="277"/>
      <c r="O29" s="277">
        <v>6</v>
      </c>
      <c r="P29" s="277">
        <f t="shared" si="0"/>
        <v>50</v>
      </c>
      <c r="Q29" s="656"/>
      <c r="R29" s="656"/>
      <c r="S29" s="656"/>
      <c r="T29" s="656"/>
    </row>
    <row r="30" spans="1:20" ht="15.75" customHeight="1">
      <c r="A30" s="152" t="s">
        <v>394</v>
      </c>
      <c r="B30" s="153" t="s">
        <v>395</v>
      </c>
      <c r="C30" s="154" t="s">
        <v>1310</v>
      </c>
      <c r="D30" s="155" t="s">
        <v>396</v>
      </c>
      <c r="E30" s="156" t="s">
        <v>397</v>
      </c>
      <c r="F30" s="154" t="s">
        <v>1310</v>
      </c>
      <c r="G30" s="488" t="s">
        <v>1313</v>
      </c>
      <c r="H30" s="277">
        <v>4</v>
      </c>
      <c r="I30" s="277"/>
      <c r="J30" s="277"/>
      <c r="K30" s="277"/>
      <c r="L30" s="277"/>
      <c r="M30" s="277"/>
      <c r="N30" s="277"/>
      <c r="O30" s="277"/>
      <c r="P30" s="277">
        <f t="shared" si="0"/>
        <v>4</v>
      </c>
      <c r="Q30" s="656"/>
      <c r="R30" s="656"/>
      <c r="S30" s="656"/>
      <c r="T30" s="656"/>
    </row>
    <row r="31" spans="1:20" ht="15.75" customHeight="1">
      <c r="A31" s="152" t="s">
        <v>398</v>
      </c>
      <c r="B31" s="153" t="s">
        <v>399</v>
      </c>
      <c r="C31" s="154" t="s">
        <v>1310</v>
      </c>
      <c r="D31" s="155" t="s">
        <v>400</v>
      </c>
      <c r="E31" s="156" t="s">
        <v>401</v>
      </c>
      <c r="F31" s="154" t="s">
        <v>1310</v>
      </c>
      <c r="G31" s="155">
        <v>4.1500000000000004</v>
      </c>
      <c r="H31" s="277">
        <v>4</v>
      </c>
      <c r="I31" s="277"/>
      <c r="J31" s="277"/>
      <c r="K31" s="277"/>
      <c r="L31" s="277"/>
      <c r="M31" s="277"/>
      <c r="N31" s="277"/>
      <c r="O31" s="277"/>
      <c r="P31" s="277">
        <f t="shared" si="0"/>
        <v>4</v>
      </c>
      <c r="Q31" s="656"/>
      <c r="R31" s="656"/>
      <c r="S31" s="656"/>
      <c r="T31" s="656"/>
    </row>
    <row r="32" spans="1:20" ht="15.75" customHeight="1">
      <c r="A32" s="152" t="s">
        <v>402</v>
      </c>
      <c r="B32" s="153" t="s">
        <v>375</v>
      </c>
      <c r="C32" s="154" t="s">
        <v>1310</v>
      </c>
      <c r="D32" s="155" t="s">
        <v>376</v>
      </c>
      <c r="E32" s="156">
        <v>5.0999999999999996</v>
      </c>
      <c r="F32" s="154" t="s">
        <v>1310</v>
      </c>
      <c r="G32" s="488" t="s">
        <v>1313</v>
      </c>
      <c r="H32" s="277">
        <v>1</v>
      </c>
      <c r="I32" s="277"/>
      <c r="J32" s="277">
        <v>2</v>
      </c>
      <c r="K32" s="277"/>
      <c r="L32" s="277">
        <v>1</v>
      </c>
      <c r="M32" s="277"/>
      <c r="N32" s="277"/>
      <c r="O32" s="277"/>
      <c r="P32" s="277">
        <f t="shared" si="0"/>
        <v>4</v>
      </c>
      <c r="Q32" s="656"/>
      <c r="R32" s="656"/>
      <c r="S32" s="656"/>
      <c r="T32" s="656"/>
    </row>
    <row r="33" spans="1:20" ht="15.75" customHeight="1">
      <c r="A33" s="152" t="s">
        <v>403</v>
      </c>
      <c r="B33" s="153" t="s">
        <v>1279</v>
      </c>
      <c r="C33" s="154" t="s">
        <v>1310</v>
      </c>
      <c r="D33" s="155" t="s">
        <v>1276</v>
      </c>
      <c r="E33" s="156">
        <v>12.1</v>
      </c>
      <c r="F33" s="154" t="s">
        <v>1310</v>
      </c>
      <c r="G33" s="488" t="s">
        <v>1316</v>
      </c>
      <c r="H33" s="277"/>
      <c r="I33" s="277">
        <v>1</v>
      </c>
      <c r="J33" s="277"/>
      <c r="K33" s="277"/>
      <c r="L33" s="277"/>
      <c r="M33" s="277">
        <v>1</v>
      </c>
      <c r="N33" s="277"/>
      <c r="O33" s="277"/>
      <c r="P33" s="277">
        <f t="shared" si="0"/>
        <v>2</v>
      </c>
      <c r="Q33" s="656"/>
      <c r="R33" s="656"/>
      <c r="S33" s="656"/>
      <c r="T33" s="656"/>
    </row>
    <row r="34" spans="1:20" ht="15.75" customHeight="1">
      <c r="A34" s="152" t="s">
        <v>404</v>
      </c>
      <c r="B34" s="153" t="s">
        <v>383</v>
      </c>
      <c r="C34" s="154" t="s">
        <v>1310</v>
      </c>
      <c r="D34" s="155" t="s">
        <v>384</v>
      </c>
      <c r="E34" s="156">
        <v>9.1</v>
      </c>
      <c r="F34" s="154" t="s">
        <v>1310</v>
      </c>
      <c r="G34" s="155" t="s">
        <v>405</v>
      </c>
      <c r="H34" s="277">
        <v>20</v>
      </c>
      <c r="I34" s="277"/>
      <c r="J34" s="277"/>
      <c r="K34" s="277"/>
      <c r="L34" s="277"/>
      <c r="M34" s="277"/>
      <c r="N34" s="277"/>
      <c r="O34" s="277"/>
      <c r="P34" s="277">
        <f t="shared" si="0"/>
        <v>20</v>
      </c>
      <c r="Q34" s="656"/>
      <c r="R34" s="656"/>
      <c r="S34" s="656"/>
      <c r="T34" s="656"/>
    </row>
    <row r="35" spans="1:20" ht="15.75" customHeight="1">
      <c r="A35" s="151" t="s">
        <v>356</v>
      </c>
      <c r="B35" s="657"/>
      <c r="C35" s="657"/>
      <c r="D35" s="657"/>
      <c r="E35" s="160"/>
      <c r="F35" s="161"/>
      <c r="G35" s="162"/>
      <c r="H35" s="277">
        <f t="shared" ref="H35:P35" si="1">SUM(H17:H34)</f>
        <v>31</v>
      </c>
      <c r="I35" s="277">
        <f t="shared" si="1"/>
        <v>20</v>
      </c>
      <c r="J35" s="277">
        <f t="shared" si="1"/>
        <v>99</v>
      </c>
      <c r="K35" s="277">
        <f t="shared" si="1"/>
        <v>41</v>
      </c>
      <c r="L35" s="277">
        <f t="shared" si="1"/>
        <v>26</v>
      </c>
      <c r="M35" s="277">
        <f t="shared" si="1"/>
        <v>25</v>
      </c>
      <c r="N35" s="277">
        <f t="shared" si="1"/>
        <v>24</v>
      </c>
      <c r="O35" s="277">
        <f t="shared" si="1"/>
        <v>36</v>
      </c>
      <c r="P35" s="277">
        <f t="shared" si="1"/>
        <v>302</v>
      </c>
      <c r="Q35" s="656"/>
      <c r="R35" s="656"/>
      <c r="S35" s="656"/>
      <c r="T35" s="656"/>
    </row>
  </sheetData>
  <mergeCells count="57">
    <mergeCell ref="B6:I6"/>
    <mergeCell ref="J6:T6"/>
    <mergeCell ref="A7:A9"/>
    <mergeCell ref="B7:G7"/>
    <mergeCell ref="H7:I9"/>
    <mergeCell ref="J7:L7"/>
    <mergeCell ref="N7:S7"/>
    <mergeCell ref="B8:D8"/>
    <mergeCell ref="E8:G9"/>
    <mergeCell ref="J8:L9"/>
    <mergeCell ref="M8:M9"/>
    <mergeCell ref="N8:S9"/>
    <mergeCell ref="T8:T9"/>
    <mergeCell ref="B9:D9"/>
    <mergeCell ref="O10:Q10"/>
    <mergeCell ref="R10:T10"/>
    <mergeCell ref="B11:D11"/>
    <mergeCell ref="E11:G11"/>
    <mergeCell ref="H11:I11"/>
    <mergeCell ref="J11:L11"/>
    <mergeCell ref="M11:N11"/>
    <mergeCell ref="O11:Q11"/>
    <mergeCell ref="R11:T11"/>
    <mergeCell ref="B10:D10"/>
    <mergeCell ref="E10:G10"/>
    <mergeCell ref="H10:I10"/>
    <mergeCell ref="J10:L10"/>
    <mergeCell ref="M10:N10"/>
    <mergeCell ref="Q19:T19"/>
    <mergeCell ref="A15:A16"/>
    <mergeCell ref="B15:D16"/>
    <mergeCell ref="E15:G16"/>
    <mergeCell ref="I15:N15"/>
    <mergeCell ref="P15:P16"/>
    <mergeCell ref="Q15:Q16"/>
    <mergeCell ref="R15:S16"/>
    <mergeCell ref="T15:T16"/>
    <mergeCell ref="Q17:T17"/>
    <mergeCell ref="B18:D18"/>
    <mergeCell ref="Q18:T18"/>
    <mergeCell ref="Q31:T31"/>
    <mergeCell ref="Q20:T20"/>
    <mergeCell ref="Q21:T21"/>
    <mergeCell ref="Q22:T22"/>
    <mergeCell ref="Q23:T23"/>
    <mergeCell ref="Q24:T24"/>
    <mergeCell ref="Q25:T25"/>
    <mergeCell ref="Q26:T26"/>
    <mergeCell ref="Q27:T27"/>
    <mergeCell ref="Q28:T28"/>
    <mergeCell ref="Q29:T29"/>
    <mergeCell ref="Q30:T30"/>
    <mergeCell ref="Q32:T32"/>
    <mergeCell ref="Q33:T33"/>
    <mergeCell ref="Q34:T34"/>
    <mergeCell ref="B35:D35"/>
    <mergeCell ref="Q35:T35"/>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1"/>
  <sheetViews>
    <sheetView view="pageLayout" zoomScaleNormal="100" workbookViewId="0">
      <selection sqref="A1:E1"/>
    </sheetView>
  </sheetViews>
  <sheetFormatPr defaultColWidth="9" defaultRowHeight="12.45"/>
  <cols>
    <col min="1" max="1" width="40.44140625" style="146" customWidth="1"/>
    <col min="2" max="2" width="5.6640625" style="466" customWidth="1"/>
    <col min="3" max="3" width="40" style="146" customWidth="1"/>
    <col min="4" max="4" width="5.6640625" style="466" customWidth="1"/>
    <col min="5" max="5" width="39.44140625" style="146" customWidth="1"/>
    <col min="6" max="6" width="5.6640625" style="466" customWidth="1"/>
    <col min="7" max="16384" width="9" style="146"/>
  </cols>
  <sheetData>
    <row r="1" spans="1:6" ht="19" customHeight="1">
      <c r="A1" s="522" t="s">
        <v>2</v>
      </c>
      <c r="B1" s="522"/>
      <c r="C1" s="522"/>
      <c r="D1" s="522"/>
      <c r="E1" s="522"/>
    </row>
    <row r="2" spans="1:6" ht="19" customHeight="1">
      <c r="A2" s="465"/>
      <c r="B2" s="465"/>
      <c r="C2" s="465"/>
      <c r="D2" s="465"/>
      <c r="E2" s="465"/>
    </row>
    <row r="3" spans="1:6" ht="19" customHeight="1">
      <c r="A3" s="146" t="s">
        <v>6</v>
      </c>
      <c r="B3" s="466">
        <v>1</v>
      </c>
      <c r="C3" s="146" t="s">
        <v>1635</v>
      </c>
      <c r="E3" s="146" t="s">
        <v>1679</v>
      </c>
      <c r="F3" s="466">
        <v>33</v>
      </c>
    </row>
    <row r="4" spans="1:6" ht="19" customHeight="1">
      <c r="A4" s="146" t="s">
        <v>7</v>
      </c>
      <c r="B4" s="466">
        <v>2</v>
      </c>
      <c r="C4" s="146" t="s">
        <v>1716</v>
      </c>
      <c r="D4" s="466">
        <v>21</v>
      </c>
      <c r="E4" s="146" t="s">
        <v>1641</v>
      </c>
    </row>
    <row r="5" spans="1:6" ht="19" customHeight="1">
      <c r="A5" s="146" t="s">
        <v>8</v>
      </c>
      <c r="B5" s="466">
        <v>3</v>
      </c>
      <c r="C5" s="146" t="s">
        <v>1717</v>
      </c>
      <c r="D5" s="466">
        <v>22</v>
      </c>
      <c r="E5" s="146" t="s">
        <v>1718</v>
      </c>
      <c r="F5" s="466">
        <v>34</v>
      </c>
    </row>
    <row r="6" spans="1:6" ht="19" customHeight="1">
      <c r="A6" s="146" t="s">
        <v>1719</v>
      </c>
      <c r="B6" s="466">
        <v>3</v>
      </c>
      <c r="C6" s="146" t="s">
        <v>1636</v>
      </c>
      <c r="E6" s="146" t="s">
        <v>1720</v>
      </c>
      <c r="F6" s="466">
        <v>35</v>
      </c>
    </row>
    <row r="7" spans="1:6" ht="19" customHeight="1">
      <c r="A7" s="146" t="s">
        <v>9</v>
      </c>
      <c r="B7" s="466">
        <v>4</v>
      </c>
      <c r="C7" s="146" t="s">
        <v>1721</v>
      </c>
      <c r="D7" s="466">
        <v>23</v>
      </c>
      <c r="E7" s="146" t="s">
        <v>1722</v>
      </c>
      <c r="F7" s="466">
        <v>35</v>
      </c>
    </row>
    <row r="8" spans="1:6" ht="19" customHeight="1">
      <c r="A8" s="146" t="s">
        <v>10</v>
      </c>
      <c r="B8" s="466">
        <v>5</v>
      </c>
      <c r="C8" s="146" t="s">
        <v>1637</v>
      </c>
      <c r="E8" s="146" t="s">
        <v>1642</v>
      </c>
    </row>
    <row r="9" spans="1:6" ht="19" customHeight="1">
      <c r="A9" s="146" t="s">
        <v>11</v>
      </c>
      <c r="B9" s="466">
        <v>5</v>
      </c>
      <c r="C9" s="146" t="s">
        <v>1723</v>
      </c>
      <c r="D9" s="466">
        <v>24</v>
      </c>
      <c r="E9" s="146" t="s">
        <v>1724</v>
      </c>
      <c r="F9" s="466">
        <v>36</v>
      </c>
    </row>
    <row r="10" spans="1:6" ht="19" customHeight="1">
      <c r="A10" s="146" t="s">
        <v>12</v>
      </c>
      <c r="B10" s="466">
        <v>6</v>
      </c>
      <c r="C10" s="146" t="s">
        <v>3</v>
      </c>
      <c r="D10" s="466">
        <v>25</v>
      </c>
      <c r="E10" s="146" t="s">
        <v>1725</v>
      </c>
      <c r="F10" s="466" t="s">
        <v>1227</v>
      </c>
    </row>
    <row r="11" spans="1:6" ht="19" customHeight="1">
      <c r="A11" s="146" t="s">
        <v>1633</v>
      </c>
      <c r="C11" s="146" t="s">
        <v>1726</v>
      </c>
      <c r="D11" s="466">
        <v>26</v>
      </c>
    </row>
    <row r="12" spans="1:6" ht="19" customHeight="1">
      <c r="A12" s="146" t="s">
        <v>1727</v>
      </c>
      <c r="C12" s="146" t="s">
        <v>1728</v>
      </c>
      <c r="D12" s="466">
        <v>26</v>
      </c>
    </row>
    <row r="13" spans="1:6" ht="19" customHeight="1">
      <c r="A13" s="146" t="s">
        <v>13</v>
      </c>
      <c r="B13" s="466" t="s">
        <v>4</v>
      </c>
      <c r="C13" s="146" t="s">
        <v>1729</v>
      </c>
      <c r="D13" s="466">
        <v>26</v>
      </c>
    </row>
    <row r="14" spans="1:6" ht="19" customHeight="1">
      <c r="A14" s="146" t="s">
        <v>14</v>
      </c>
      <c r="B14" s="466" t="s">
        <v>5</v>
      </c>
      <c r="C14" s="146" t="s">
        <v>1680</v>
      </c>
      <c r="D14" s="466">
        <v>26</v>
      </c>
    </row>
    <row r="15" spans="1:6" ht="19" customHeight="1">
      <c r="A15" s="146" t="s">
        <v>15</v>
      </c>
      <c r="B15" s="466">
        <v>11</v>
      </c>
      <c r="C15" s="146" t="s">
        <v>1638</v>
      </c>
    </row>
    <row r="16" spans="1:6" ht="19" customHeight="1">
      <c r="A16" s="146" t="s">
        <v>16</v>
      </c>
      <c r="B16" s="466">
        <v>12</v>
      </c>
      <c r="C16" s="146" t="s">
        <v>1730</v>
      </c>
      <c r="D16" s="466">
        <v>27</v>
      </c>
    </row>
    <row r="17" spans="1:4" ht="19" customHeight="1">
      <c r="A17" s="146" t="s">
        <v>17</v>
      </c>
      <c r="B17" s="466">
        <v>13</v>
      </c>
      <c r="C17" s="146" t="s">
        <v>1731</v>
      </c>
      <c r="D17" s="466">
        <v>27</v>
      </c>
    </row>
    <row r="18" spans="1:4" ht="19" customHeight="1">
      <c r="A18" s="146" t="s">
        <v>18</v>
      </c>
      <c r="B18" s="466">
        <v>14</v>
      </c>
      <c r="C18" s="146" t="s">
        <v>1732</v>
      </c>
      <c r="D18" s="466">
        <v>27</v>
      </c>
    </row>
    <row r="19" spans="1:4" ht="19" customHeight="1">
      <c r="A19" s="146" t="s">
        <v>1733</v>
      </c>
      <c r="C19" s="146" t="s">
        <v>1734</v>
      </c>
      <c r="D19" s="466">
        <v>27</v>
      </c>
    </row>
    <row r="20" spans="1:4" ht="19" customHeight="1">
      <c r="A20" s="146" t="s">
        <v>19</v>
      </c>
      <c r="B20" s="466">
        <v>15</v>
      </c>
      <c r="C20" s="146" t="s">
        <v>1639</v>
      </c>
    </row>
    <row r="21" spans="1:4" ht="19" customHeight="1">
      <c r="A21" s="146" t="s">
        <v>20</v>
      </c>
      <c r="B21" s="466">
        <v>16</v>
      </c>
      <c r="C21" s="146" t="s">
        <v>1735</v>
      </c>
      <c r="D21" s="466">
        <v>28</v>
      </c>
    </row>
    <row r="22" spans="1:4" ht="19" customHeight="1">
      <c r="A22" s="146" t="s">
        <v>1634</v>
      </c>
      <c r="C22" s="146" t="s">
        <v>1640</v>
      </c>
    </row>
    <row r="23" spans="1:4" ht="19" customHeight="1">
      <c r="A23" s="146" t="s">
        <v>1736</v>
      </c>
      <c r="B23" s="466">
        <v>17</v>
      </c>
      <c r="C23" s="146" t="s">
        <v>1737</v>
      </c>
      <c r="D23" s="466">
        <v>29</v>
      </c>
    </row>
    <row r="24" spans="1:4" ht="19" customHeight="1">
      <c r="A24" s="146" t="s">
        <v>1738</v>
      </c>
      <c r="B24" s="466">
        <v>17</v>
      </c>
      <c r="C24" s="146" t="s">
        <v>1739</v>
      </c>
      <c r="D24" s="466">
        <v>30</v>
      </c>
    </row>
    <row r="25" spans="1:4" ht="19" customHeight="1">
      <c r="A25" s="146" t="s">
        <v>1740</v>
      </c>
      <c r="B25" s="466">
        <v>18</v>
      </c>
      <c r="C25" s="146" t="s">
        <v>1741</v>
      </c>
      <c r="D25" s="466">
        <v>31</v>
      </c>
    </row>
    <row r="26" spans="1:4" ht="19" customHeight="1">
      <c r="A26" s="146" t="s">
        <v>1742</v>
      </c>
      <c r="B26" s="466">
        <v>18</v>
      </c>
      <c r="C26" s="146" t="s">
        <v>1743</v>
      </c>
      <c r="D26" s="466">
        <v>32</v>
      </c>
    </row>
    <row r="27" spans="1:4" ht="19" customHeight="1">
      <c r="A27" s="146" t="s">
        <v>1744</v>
      </c>
      <c r="B27" s="466">
        <v>19</v>
      </c>
      <c r="C27" s="146" t="s">
        <v>1745</v>
      </c>
      <c r="D27" s="466">
        <v>32</v>
      </c>
    </row>
    <row r="28" spans="1:4" ht="19" customHeight="1">
      <c r="A28" s="146" t="s">
        <v>1746</v>
      </c>
      <c r="B28" s="466">
        <v>19</v>
      </c>
      <c r="C28" s="146" t="s">
        <v>1747</v>
      </c>
      <c r="D28" s="466">
        <v>32</v>
      </c>
    </row>
    <row r="29" spans="1:4" ht="19" customHeight="1">
      <c r="A29" s="146" t="s">
        <v>1748</v>
      </c>
      <c r="B29" s="466">
        <v>19</v>
      </c>
      <c r="C29" s="146" t="s">
        <v>1749</v>
      </c>
      <c r="D29" s="466">
        <v>32</v>
      </c>
    </row>
    <row r="30" spans="1:4" ht="19" customHeight="1">
      <c r="A30" s="146" t="s">
        <v>1678</v>
      </c>
      <c r="B30" s="466">
        <v>20</v>
      </c>
      <c r="C30" s="146" t="s">
        <v>1750</v>
      </c>
      <c r="D30" s="466">
        <v>33</v>
      </c>
    </row>
    <row r="31" spans="1:4" ht="16.55" customHeight="1"/>
  </sheetData>
  <mergeCells count="1">
    <mergeCell ref="A1:E1"/>
  </mergeCells>
  <phoneticPr fontId="4"/>
  <pageMargins left="0.78740157480314965" right="0.39370078740157483" top="0.39370078740157483" bottom="0.39370078740157483" header="0" footer="0"/>
  <pageSetup paperSize="9" orientation="landscape" horizontalDpi="1200" verticalDpi="1200"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G28"/>
  <sheetViews>
    <sheetView showGridLines="0" view="pageLayout" zoomScaleNormal="100" workbookViewId="0">
      <selection activeCell="B2" sqref="B2"/>
    </sheetView>
  </sheetViews>
  <sheetFormatPr defaultColWidth="9" defaultRowHeight="14.4"/>
  <cols>
    <col min="1" max="1" width="2.44140625" style="165" customWidth="1"/>
    <col min="2" max="2" width="13.44140625" style="165" customWidth="1"/>
    <col min="3" max="3" width="22.21875" style="165" customWidth="1"/>
    <col min="4" max="4" width="22.33203125" style="165" customWidth="1"/>
    <col min="5" max="5" width="33.6640625" style="165" customWidth="1"/>
    <col min="6" max="7" width="18.77734375" style="165" customWidth="1"/>
    <col min="8" max="8" width="2" style="165" customWidth="1"/>
    <col min="9" max="16384" width="9" style="165"/>
  </cols>
  <sheetData>
    <row r="2" spans="2:7" ht="20.95" customHeight="1">
      <c r="B2" s="163" t="s">
        <v>1791</v>
      </c>
      <c r="C2" s="164"/>
      <c r="D2" s="164"/>
      <c r="E2" s="164"/>
      <c r="F2" s="164"/>
      <c r="G2" s="431" t="s">
        <v>1298</v>
      </c>
    </row>
    <row r="3" spans="2:7" ht="20.95" customHeight="1">
      <c r="B3" s="166" t="s">
        <v>406</v>
      </c>
      <c r="C3" s="166" t="s">
        <v>407</v>
      </c>
      <c r="D3" s="166" t="s">
        <v>408</v>
      </c>
      <c r="E3" s="166" t="s">
        <v>409</v>
      </c>
      <c r="F3" s="686" t="s">
        <v>410</v>
      </c>
      <c r="G3" s="686"/>
    </row>
    <row r="4" spans="2:7" ht="20.95" customHeight="1">
      <c r="B4" s="166" t="s">
        <v>411</v>
      </c>
      <c r="C4" s="166" t="s">
        <v>1280</v>
      </c>
      <c r="D4" s="166" t="s">
        <v>412</v>
      </c>
      <c r="E4" s="166" t="s">
        <v>413</v>
      </c>
      <c r="F4" s="166" t="s">
        <v>414</v>
      </c>
      <c r="G4" s="166" t="s">
        <v>1017</v>
      </c>
    </row>
    <row r="5" spans="2:7" ht="20.95" customHeight="1">
      <c r="B5" s="166" t="s">
        <v>415</v>
      </c>
      <c r="C5" s="166" t="s">
        <v>415</v>
      </c>
      <c r="D5" s="166" t="s">
        <v>415</v>
      </c>
      <c r="E5" s="166" t="s">
        <v>1792</v>
      </c>
      <c r="F5" s="166" t="s">
        <v>416</v>
      </c>
      <c r="G5" s="166" t="s">
        <v>1017</v>
      </c>
    </row>
    <row r="6" spans="2:7" ht="20.95" customHeight="1">
      <c r="B6" s="166" t="s">
        <v>415</v>
      </c>
      <c r="C6" s="166" t="s">
        <v>415</v>
      </c>
      <c r="D6" s="166" t="s">
        <v>415</v>
      </c>
      <c r="E6" s="166" t="s">
        <v>1793</v>
      </c>
      <c r="F6" s="166" t="s">
        <v>417</v>
      </c>
      <c r="G6" s="166" t="s">
        <v>418</v>
      </c>
    </row>
    <row r="7" spans="2:7" ht="20.95" customHeight="1">
      <c r="B7" s="166" t="s">
        <v>419</v>
      </c>
      <c r="C7" s="166" t="s">
        <v>1281</v>
      </c>
      <c r="D7" s="166" t="s">
        <v>420</v>
      </c>
      <c r="E7" s="166" t="s">
        <v>413</v>
      </c>
      <c r="F7" s="166" t="s">
        <v>1282</v>
      </c>
      <c r="G7" s="166" t="s">
        <v>421</v>
      </c>
    </row>
    <row r="8" spans="2:7" ht="20.95" customHeight="1">
      <c r="B8" s="166" t="s">
        <v>422</v>
      </c>
      <c r="C8" s="166" t="s">
        <v>1872</v>
      </c>
      <c r="D8" s="166" t="s">
        <v>1530</v>
      </c>
      <c r="E8" s="166" t="s">
        <v>423</v>
      </c>
      <c r="F8" s="166" t="s">
        <v>424</v>
      </c>
      <c r="G8" s="166" t="s">
        <v>425</v>
      </c>
    </row>
    <row r="9" spans="2:7" ht="20.95" customHeight="1">
      <c r="B9" s="166" t="s">
        <v>426</v>
      </c>
      <c r="C9" s="166"/>
      <c r="D9" s="166"/>
      <c r="E9" s="166"/>
      <c r="F9" s="430" t="s">
        <v>1018</v>
      </c>
      <c r="G9" s="430" t="s">
        <v>1018</v>
      </c>
    </row>
    <row r="10" spans="2:7" ht="20.95" customHeight="1">
      <c r="B10" s="167" t="s">
        <v>1794</v>
      </c>
    </row>
    <row r="11" spans="2:7" ht="20.95" customHeight="1">
      <c r="B11" s="167"/>
    </row>
    <row r="12" spans="2:7" ht="20.95" customHeight="1">
      <c r="B12" s="163" t="s">
        <v>1795</v>
      </c>
      <c r="C12" s="164"/>
      <c r="D12" s="164"/>
      <c r="E12" s="164"/>
      <c r="F12" s="164"/>
      <c r="G12" s="431" t="s">
        <v>1299</v>
      </c>
    </row>
    <row r="13" spans="2:7" ht="20.95" customHeight="1">
      <c r="B13" s="168" t="s">
        <v>427</v>
      </c>
      <c r="C13" s="168" t="s">
        <v>428</v>
      </c>
      <c r="D13" s="168" t="s">
        <v>429</v>
      </c>
      <c r="E13" s="168" t="s">
        <v>430</v>
      </c>
      <c r="F13" s="168" t="s">
        <v>431</v>
      </c>
      <c r="G13" s="168" t="s">
        <v>432</v>
      </c>
    </row>
    <row r="14" spans="2:7" ht="20.95" customHeight="1">
      <c r="B14" s="168" t="s">
        <v>433</v>
      </c>
      <c r="C14" s="168">
        <v>32</v>
      </c>
      <c r="D14" s="168" t="s">
        <v>1285</v>
      </c>
      <c r="E14" s="168" t="s">
        <v>1287</v>
      </c>
      <c r="F14" s="168"/>
      <c r="G14" s="168" t="s">
        <v>1295</v>
      </c>
    </row>
    <row r="15" spans="2:7" ht="20.95" customHeight="1">
      <c r="B15" s="168" t="s">
        <v>434</v>
      </c>
      <c r="C15" s="168">
        <v>29</v>
      </c>
      <c r="D15" s="168" t="s">
        <v>1286</v>
      </c>
      <c r="E15" s="168" t="s">
        <v>1288</v>
      </c>
      <c r="F15" s="168">
        <v>1</v>
      </c>
      <c r="G15" s="168" t="s">
        <v>1296</v>
      </c>
    </row>
    <row r="16" spans="2:7" ht="20.95" customHeight="1">
      <c r="B16" s="168" t="s">
        <v>435</v>
      </c>
      <c r="C16" s="168">
        <v>1</v>
      </c>
      <c r="D16" s="168"/>
      <c r="E16" s="168"/>
      <c r="F16" s="168"/>
      <c r="G16" s="168" t="s">
        <v>1290</v>
      </c>
    </row>
    <row r="17" spans="2:7" ht="20.95" customHeight="1">
      <c r="B17" s="168" t="s">
        <v>436</v>
      </c>
      <c r="C17" s="168" t="s">
        <v>1284</v>
      </c>
      <c r="D17" s="168" t="s">
        <v>1591</v>
      </c>
      <c r="E17" s="168" t="s">
        <v>1289</v>
      </c>
      <c r="F17" s="168"/>
      <c r="G17" s="168" t="s">
        <v>1285</v>
      </c>
    </row>
    <row r="18" spans="2:7" ht="20.95" customHeight="1">
      <c r="B18" s="168" t="s">
        <v>437</v>
      </c>
      <c r="C18" s="168"/>
      <c r="D18" s="168"/>
      <c r="E18" s="168" t="s">
        <v>1290</v>
      </c>
      <c r="F18" s="168"/>
      <c r="G18" s="168" t="s">
        <v>1290</v>
      </c>
    </row>
    <row r="19" spans="2:7" ht="20.95" customHeight="1">
      <c r="B19" s="168" t="s">
        <v>438</v>
      </c>
      <c r="C19" s="168" t="s">
        <v>1796</v>
      </c>
      <c r="D19" s="168" t="s">
        <v>1797</v>
      </c>
      <c r="E19" s="168"/>
      <c r="F19" s="168"/>
      <c r="G19" s="168" t="s">
        <v>1798</v>
      </c>
    </row>
    <row r="20" spans="2:7" ht="20.95" customHeight="1">
      <c r="B20" s="168" t="s">
        <v>439</v>
      </c>
      <c r="C20" s="168"/>
      <c r="D20" s="168"/>
      <c r="E20" s="168" t="s">
        <v>1291</v>
      </c>
      <c r="F20" s="168"/>
      <c r="G20" s="168" t="s">
        <v>1291</v>
      </c>
    </row>
    <row r="21" spans="2:7" ht="20.95" customHeight="1">
      <c r="B21" s="168" t="s">
        <v>440</v>
      </c>
      <c r="C21" s="168"/>
      <c r="D21" s="168"/>
      <c r="E21" s="168" t="s">
        <v>1291</v>
      </c>
      <c r="F21" s="168"/>
      <c r="G21" s="168" t="s">
        <v>1291</v>
      </c>
    </row>
    <row r="22" spans="2:7" ht="20.95" customHeight="1">
      <c r="B22" s="168" t="s">
        <v>441</v>
      </c>
      <c r="C22" s="168"/>
      <c r="D22" s="168">
        <v>3</v>
      </c>
      <c r="E22" s="168" t="s">
        <v>1289</v>
      </c>
      <c r="F22" s="168"/>
      <c r="G22" s="168" t="s">
        <v>1297</v>
      </c>
    </row>
    <row r="23" spans="2:7" ht="20.95" customHeight="1">
      <c r="B23" s="168" t="s">
        <v>442</v>
      </c>
      <c r="C23" s="168"/>
      <c r="D23" s="168"/>
      <c r="E23" s="168" t="s">
        <v>1292</v>
      </c>
      <c r="F23" s="168"/>
      <c r="G23" s="168" t="s">
        <v>1292</v>
      </c>
    </row>
    <row r="24" spans="2:7" ht="20.95" customHeight="1">
      <c r="B24" s="168" t="s">
        <v>443</v>
      </c>
      <c r="C24" s="168"/>
      <c r="D24" s="168">
        <v>1</v>
      </c>
      <c r="E24" s="168" t="s">
        <v>1293</v>
      </c>
      <c r="F24" s="168"/>
      <c r="G24" s="168" t="s">
        <v>1297</v>
      </c>
    </row>
    <row r="25" spans="2:7" ht="20.95" customHeight="1">
      <c r="B25" s="168" t="s">
        <v>444</v>
      </c>
      <c r="C25" s="168"/>
      <c r="D25" s="168"/>
      <c r="E25" s="168" t="s">
        <v>1291</v>
      </c>
      <c r="F25" s="168"/>
      <c r="G25" s="168" t="s">
        <v>1291</v>
      </c>
    </row>
    <row r="26" spans="2:7" ht="20.95" customHeight="1">
      <c r="B26" s="168" t="s">
        <v>432</v>
      </c>
      <c r="C26" s="168" t="s">
        <v>1799</v>
      </c>
      <c r="D26" s="168" t="s">
        <v>1800</v>
      </c>
      <c r="E26" s="168" t="s">
        <v>1294</v>
      </c>
      <c r="F26" s="168">
        <v>1</v>
      </c>
      <c r="G26" s="168" t="s">
        <v>1801</v>
      </c>
    </row>
    <row r="27" spans="2:7" ht="20.95" customHeight="1">
      <c r="B27" s="169" t="s">
        <v>1802</v>
      </c>
      <c r="C27" s="169"/>
      <c r="D27" s="169"/>
      <c r="E27" s="169"/>
      <c r="F27" s="169"/>
      <c r="G27" s="169"/>
    </row>
    <row r="28" spans="2:7">
      <c r="B28" s="170"/>
    </row>
  </sheetData>
  <mergeCells count="1">
    <mergeCell ref="F3:G3"/>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N23"/>
  <sheetViews>
    <sheetView view="pageLayout" zoomScaleNormal="100" workbookViewId="0">
      <selection activeCell="G4" sqref="G4"/>
    </sheetView>
  </sheetViews>
  <sheetFormatPr defaultColWidth="9" defaultRowHeight="14.4"/>
  <cols>
    <col min="1" max="1" width="4.33203125" style="9" customWidth="1"/>
    <col min="2" max="3" width="8.44140625" style="9" customWidth="1"/>
    <col min="4" max="12" width="9.6640625" style="9" customWidth="1"/>
    <col min="13" max="16384" width="9" style="9"/>
  </cols>
  <sheetData>
    <row r="2" spans="2:14" s="14" customFormat="1" ht="24.05" customHeight="1">
      <c r="B2" s="14" t="s">
        <v>1803</v>
      </c>
      <c r="N2" s="278" t="s">
        <v>1283</v>
      </c>
    </row>
    <row r="3" spans="2:14" ht="24.05" customHeight="1">
      <c r="B3" s="560"/>
      <c r="C3" s="560"/>
      <c r="D3" s="574" t="s">
        <v>482</v>
      </c>
      <c r="E3" s="574"/>
      <c r="F3" s="574"/>
      <c r="G3" s="177" t="s">
        <v>481</v>
      </c>
      <c r="H3" s="687" t="s">
        <v>480</v>
      </c>
      <c r="I3" s="688"/>
      <c r="J3" s="687" t="s">
        <v>479</v>
      </c>
      <c r="K3" s="689"/>
      <c r="L3" s="689"/>
      <c r="M3" s="689"/>
      <c r="N3" s="688"/>
    </row>
    <row r="4" spans="2:14" ht="24.05" customHeight="1">
      <c r="B4" s="574" t="s">
        <v>478</v>
      </c>
      <c r="C4" s="574"/>
      <c r="D4" s="574" t="s">
        <v>477</v>
      </c>
      <c r="E4" s="574"/>
      <c r="F4" s="574"/>
      <c r="G4" s="279">
        <v>1</v>
      </c>
      <c r="H4" s="687" t="s">
        <v>476</v>
      </c>
      <c r="I4" s="688"/>
      <c r="J4" s="564" t="s">
        <v>475</v>
      </c>
      <c r="K4" s="690"/>
      <c r="L4" s="690"/>
      <c r="M4" s="690"/>
      <c r="N4" s="565"/>
    </row>
    <row r="5" spans="2:14" ht="24.05" customHeight="1">
      <c r="B5" s="574"/>
      <c r="C5" s="574"/>
      <c r="D5" s="574" t="s">
        <v>474</v>
      </c>
      <c r="E5" s="574"/>
      <c r="F5" s="574"/>
      <c r="G5" s="279">
        <v>1</v>
      </c>
      <c r="H5" s="687" t="s">
        <v>473</v>
      </c>
      <c r="I5" s="688"/>
      <c r="J5" s="564" t="s">
        <v>472</v>
      </c>
      <c r="K5" s="690"/>
      <c r="L5" s="690"/>
      <c r="M5" s="690"/>
      <c r="N5" s="565"/>
    </row>
    <row r="6" spans="2:14" ht="24.05" customHeight="1">
      <c r="B6" s="574"/>
      <c r="C6" s="574"/>
      <c r="D6" s="574" t="s">
        <v>471</v>
      </c>
      <c r="E6" s="574"/>
      <c r="F6" s="574"/>
      <c r="G6" s="279">
        <v>3</v>
      </c>
      <c r="H6" s="687" t="s">
        <v>468</v>
      </c>
      <c r="I6" s="688"/>
      <c r="J6" s="564" t="s">
        <v>467</v>
      </c>
      <c r="K6" s="690"/>
      <c r="L6" s="690"/>
      <c r="M6" s="690"/>
      <c r="N6" s="565"/>
    </row>
    <row r="7" spans="2:14" ht="24.05" customHeight="1">
      <c r="B7" s="574" t="s">
        <v>470</v>
      </c>
      <c r="C7" s="574"/>
      <c r="D7" s="687" t="s">
        <v>469</v>
      </c>
      <c r="E7" s="689"/>
      <c r="F7" s="688"/>
      <c r="G7" s="279">
        <v>4</v>
      </c>
      <c r="H7" s="687" t="s">
        <v>468</v>
      </c>
      <c r="I7" s="688"/>
      <c r="J7" s="564" t="s">
        <v>467</v>
      </c>
      <c r="K7" s="690"/>
      <c r="L7" s="690"/>
      <c r="M7" s="690"/>
      <c r="N7" s="565"/>
    </row>
    <row r="8" spans="2:14" ht="24.05" customHeight="1"/>
    <row r="9" spans="2:14" ht="24.05" customHeight="1"/>
    <row r="10" spans="2:14" s="14" customFormat="1" ht="24.05" customHeight="1">
      <c r="B10" s="14" t="s">
        <v>1873</v>
      </c>
      <c r="L10" s="278" t="s">
        <v>1283</v>
      </c>
    </row>
    <row r="11" spans="2:14" ht="24.05" customHeight="1">
      <c r="B11" s="174"/>
      <c r="C11" s="173" t="s">
        <v>460</v>
      </c>
      <c r="D11" s="560" t="s">
        <v>466</v>
      </c>
      <c r="E11" s="560"/>
      <c r="F11" s="560"/>
      <c r="G11" s="560"/>
      <c r="H11" s="560"/>
      <c r="I11" s="560"/>
      <c r="J11" s="560"/>
      <c r="K11" s="560"/>
      <c r="L11" s="560"/>
    </row>
    <row r="12" spans="2:14" ht="24.05" customHeight="1">
      <c r="B12" s="176" t="s">
        <v>465</v>
      </c>
      <c r="C12" s="175"/>
      <c r="D12" s="11" t="s">
        <v>455</v>
      </c>
      <c r="E12" s="11" t="s">
        <v>454</v>
      </c>
      <c r="F12" s="11" t="s">
        <v>453</v>
      </c>
      <c r="G12" s="11" t="s">
        <v>452</v>
      </c>
      <c r="H12" s="11" t="s">
        <v>451</v>
      </c>
      <c r="I12" s="11" t="s">
        <v>450</v>
      </c>
      <c r="J12" s="11" t="s">
        <v>449</v>
      </c>
      <c r="K12" s="11" t="s">
        <v>448</v>
      </c>
      <c r="L12" s="11" t="s">
        <v>461</v>
      </c>
    </row>
    <row r="13" spans="2:14" ht="24.05" customHeight="1">
      <c r="B13" s="560" t="s">
        <v>464</v>
      </c>
      <c r="C13" s="560"/>
      <c r="D13" s="279">
        <v>21</v>
      </c>
      <c r="E13" s="279">
        <v>2</v>
      </c>
      <c r="F13" s="279">
        <v>7</v>
      </c>
      <c r="G13" s="279"/>
      <c r="H13" s="279"/>
      <c r="I13" s="279">
        <v>6</v>
      </c>
      <c r="J13" s="279">
        <v>11</v>
      </c>
      <c r="K13" s="279">
        <v>14</v>
      </c>
      <c r="L13" s="279">
        <f>SUM(D13:K13)</f>
        <v>61</v>
      </c>
    </row>
    <row r="14" spans="2:14" ht="24.05" customHeight="1">
      <c r="B14" s="560" t="s">
        <v>463</v>
      </c>
      <c r="C14" s="560"/>
      <c r="D14" s="279">
        <v>19</v>
      </c>
      <c r="E14" s="279">
        <v>1</v>
      </c>
      <c r="F14" s="279"/>
      <c r="G14" s="279"/>
      <c r="H14" s="279"/>
      <c r="I14" s="279"/>
      <c r="J14" s="279">
        <v>2</v>
      </c>
      <c r="K14" s="279">
        <v>49</v>
      </c>
      <c r="L14" s="279">
        <f>SUM(D14:K14)</f>
        <v>71</v>
      </c>
    </row>
    <row r="15" spans="2:14" ht="24.05" customHeight="1">
      <c r="B15" s="560" t="s">
        <v>462</v>
      </c>
      <c r="C15" s="560"/>
      <c r="D15" s="279">
        <v>2</v>
      </c>
      <c r="E15" s="279"/>
      <c r="F15" s="279">
        <v>5</v>
      </c>
      <c r="G15" s="279"/>
      <c r="H15" s="279">
        <v>11</v>
      </c>
      <c r="I15" s="279"/>
      <c r="J15" s="279"/>
      <c r="K15" s="279"/>
      <c r="L15" s="279">
        <f>SUM(D15:K15)</f>
        <v>18</v>
      </c>
    </row>
    <row r="16" spans="2:14" ht="24.05" customHeight="1">
      <c r="B16" s="560" t="s">
        <v>461</v>
      </c>
      <c r="C16" s="560"/>
      <c r="D16" s="279">
        <f t="shared" ref="D16:K16" si="0">SUM(D13:D15)</f>
        <v>42</v>
      </c>
      <c r="E16" s="279">
        <f t="shared" si="0"/>
        <v>3</v>
      </c>
      <c r="F16" s="279">
        <f t="shared" si="0"/>
        <v>12</v>
      </c>
      <c r="G16" s="279">
        <f t="shared" si="0"/>
        <v>0</v>
      </c>
      <c r="H16" s="279">
        <f t="shared" si="0"/>
        <v>11</v>
      </c>
      <c r="I16" s="279">
        <f t="shared" si="0"/>
        <v>6</v>
      </c>
      <c r="J16" s="279">
        <f t="shared" si="0"/>
        <v>13</v>
      </c>
      <c r="K16" s="279">
        <f t="shared" si="0"/>
        <v>63</v>
      </c>
      <c r="L16" s="279">
        <v>150</v>
      </c>
    </row>
    <row r="17" spans="2:14" ht="24.05" customHeight="1"/>
    <row r="18" spans="2:14" ht="24.05" customHeight="1"/>
    <row r="19" spans="2:14" s="14" customFormat="1" ht="24.05" customHeight="1">
      <c r="B19" s="14" t="s">
        <v>1804</v>
      </c>
      <c r="N19" s="278" t="s">
        <v>1283</v>
      </c>
    </row>
    <row r="20" spans="2:14" ht="24.05" customHeight="1">
      <c r="B20" s="174"/>
      <c r="C20" s="173" t="s">
        <v>460</v>
      </c>
      <c r="D20" s="557" t="s">
        <v>459</v>
      </c>
      <c r="E20" s="691"/>
      <c r="F20" s="691"/>
      <c r="G20" s="691"/>
      <c r="H20" s="691"/>
      <c r="I20" s="691"/>
      <c r="J20" s="691"/>
      <c r="K20" s="691"/>
      <c r="L20" s="558"/>
      <c r="M20" s="560" t="s">
        <v>458</v>
      </c>
      <c r="N20" s="560" t="s">
        <v>457</v>
      </c>
    </row>
    <row r="21" spans="2:14" ht="24.05" customHeight="1">
      <c r="B21" s="172" t="s">
        <v>456</v>
      </c>
      <c r="C21" s="171"/>
      <c r="D21" s="11" t="s">
        <v>455</v>
      </c>
      <c r="E21" s="11" t="s">
        <v>454</v>
      </c>
      <c r="F21" s="11" t="s">
        <v>453</v>
      </c>
      <c r="G21" s="11" t="s">
        <v>452</v>
      </c>
      <c r="H21" s="11" t="s">
        <v>451</v>
      </c>
      <c r="I21" s="11" t="s">
        <v>450</v>
      </c>
      <c r="J21" s="11" t="s">
        <v>449</v>
      </c>
      <c r="K21" s="11" t="s">
        <v>448</v>
      </c>
      <c r="L21" s="11" t="s">
        <v>447</v>
      </c>
      <c r="M21" s="560"/>
      <c r="N21" s="560"/>
    </row>
    <row r="22" spans="2:14" ht="24.05" customHeight="1">
      <c r="B22" s="692" t="s">
        <v>446</v>
      </c>
      <c r="C22" s="693"/>
      <c r="D22" s="279">
        <v>16</v>
      </c>
      <c r="E22" s="279">
        <v>4</v>
      </c>
      <c r="F22" s="279">
        <v>9</v>
      </c>
      <c r="G22" s="279">
        <v>5</v>
      </c>
      <c r="H22" s="279">
        <v>5</v>
      </c>
      <c r="I22" s="279">
        <v>5</v>
      </c>
      <c r="J22" s="279">
        <v>7</v>
      </c>
      <c r="K22" s="279">
        <v>9</v>
      </c>
      <c r="L22" s="279">
        <v>60</v>
      </c>
      <c r="M22" s="279">
        <v>48</v>
      </c>
      <c r="N22" s="279">
        <v>108</v>
      </c>
    </row>
    <row r="23" spans="2:14" ht="24.05" customHeight="1">
      <c r="B23" s="557" t="s">
        <v>445</v>
      </c>
      <c r="C23" s="558"/>
      <c r="D23" s="279">
        <v>16</v>
      </c>
      <c r="E23" s="279">
        <v>4</v>
      </c>
      <c r="F23" s="279">
        <v>9</v>
      </c>
      <c r="G23" s="279">
        <v>5</v>
      </c>
      <c r="H23" s="279">
        <v>6</v>
      </c>
      <c r="I23" s="279">
        <v>6</v>
      </c>
      <c r="J23" s="279">
        <v>7</v>
      </c>
      <c r="K23" s="279">
        <v>9</v>
      </c>
      <c r="L23" s="279">
        <v>62</v>
      </c>
      <c r="M23" s="279">
        <v>46</v>
      </c>
      <c r="N23" s="279">
        <v>108</v>
      </c>
    </row>
  </sheetData>
  <mergeCells count="28">
    <mergeCell ref="J3:N3"/>
    <mergeCell ref="J5:N5"/>
    <mergeCell ref="J6:N6"/>
    <mergeCell ref="J4:N4"/>
    <mergeCell ref="B23:C23"/>
    <mergeCell ref="N20:N21"/>
    <mergeCell ref="D11:L11"/>
    <mergeCell ref="B13:C13"/>
    <mergeCell ref="B14:C14"/>
    <mergeCell ref="B15:C15"/>
    <mergeCell ref="B16:C16"/>
    <mergeCell ref="D20:L20"/>
    <mergeCell ref="M20:M21"/>
    <mergeCell ref="B22:C22"/>
    <mergeCell ref="J7:N7"/>
    <mergeCell ref="D7:F7"/>
    <mergeCell ref="H3:I3"/>
    <mergeCell ref="H7:I7"/>
    <mergeCell ref="H6:I6"/>
    <mergeCell ref="H5:I5"/>
    <mergeCell ref="B7:C7"/>
    <mergeCell ref="H4:I4"/>
    <mergeCell ref="B3:C3"/>
    <mergeCell ref="B4:C6"/>
    <mergeCell ref="D3:F3"/>
    <mergeCell ref="D4:F4"/>
    <mergeCell ref="D5:F5"/>
    <mergeCell ref="D6:F6"/>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3509C-1B6E-497D-A4CC-0908BB95425D}">
  <sheetPr>
    <pageSetUpPr fitToPage="1"/>
  </sheetPr>
  <dimension ref="A1:O36"/>
  <sheetViews>
    <sheetView view="pageLayout" zoomScale="90" zoomScaleNormal="100" zoomScaleSheetLayoutView="100" zoomScalePageLayoutView="90" workbookViewId="0"/>
  </sheetViews>
  <sheetFormatPr defaultColWidth="9" defaultRowHeight="14.4"/>
  <cols>
    <col min="1" max="1" width="1.88671875" style="3" customWidth="1"/>
    <col min="2" max="2" width="6.109375" style="3" customWidth="1"/>
    <col min="3" max="3" width="12.5546875" style="3" customWidth="1"/>
    <col min="4" max="4" width="17.33203125" style="3" customWidth="1"/>
    <col min="5" max="5" width="8" style="3" customWidth="1"/>
    <col min="6" max="6" width="7.21875" style="3" customWidth="1"/>
    <col min="7" max="7" width="12.77734375" style="3" customWidth="1"/>
    <col min="8" max="8" width="3.77734375" style="3" customWidth="1"/>
    <col min="9" max="9" width="16.88671875" style="3" customWidth="1"/>
    <col min="10" max="10" width="8" style="3" customWidth="1"/>
    <col min="11" max="11" width="5.44140625" style="3" customWidth="1"/>
    <col min="12" max="12" width="12.88671875" style="3" customWidth="1"/>
    <col min="13" max="13" width="15.33203125" style="3" customWidth="1"/>
    <col min="14" max="14" width="10" style="3" customWidth="1"/>
    <col min="15" max="15" width="5.44140625" style="3" customWidth="1"/>
    <col min="16" max="16384" width="9" style="3"/>
  </cols>
  <sheetData>
    <row r="1" spans="1:15" ht="17.7" customHeight="1">
      <c r="A1" s="3" t="s">
        <v>1644</v>
      </c>
    </row>
    <row r="2" spans="1:15" ht="17.7" customHeight="1">
      <c r="A2" s="178"/>
      <c r="B2" s="178"/>
      <c r="C2" s="178"/>
      <c r="D2" s="178"/>
      <c r="E2" s="178"/>
      <c r="F2" s="178"/>
      <c r="G2" s="178"/>
      <c r="H2" s="178"/>
      <c r="I2" s="178"/>
      <c r="J2" s="178"/>
      <c r="K2" s="178"/>
      <c r="L2" s="178"/>
      <c r="M2" s="178"/>
      <c r="N2" s="178"/>
    </row>
    <row r="3" spans="1:15" ht="17.7" customHeight="1">
      <c r="A3" s="3" t="s">
        <v>1645</v>
      </c>
    </row>
    <row r="4" spans="1:15" ht="17.7" customHeight="1">
      <c r="A4" s="3" t="s">
        <v>1805</v>
      </c>
    </row>
    <row r="5" spans="1:15" ht="17.7" customHeight="1">
      <c r="A5" s="3" t="s">
        <v>1646</v>
      </c>
    </row>
    <row r="6" spans="1:15" ht="17.7" customHeight="1">
      <c r="A6" s="3" t="s">
        <v>1647</v>
      </c>
    </row>
    <row r="7" spans="1:15" ht="17.7" customHeight="1">
      <c r="A7" s="3" t="s">
        <v>1648</v>
      </c>
    </row>
    <row r="8" spans="1:15" ht="17.7" customHeight="1"/>
    <row r="9" spans="1:15" ht="17.7" customHeight="1">
      <c r="A9" s="3" t="s">
        <v>1806</v>
      </c>
    </row>
    <row r="10" spans="1:15" ht="17.7" customHeight="1">
      <c r="B10" s="179" t="s">
        <v>483</v>
      </c>
      <c r="C10" s="180"/>
      <c r="D10" s="180" t="s">
        <v>484</v>
      </c>
      <c r="E10" s="181" t="s">
        <v>1649</v>
      </c>
      <c r="F10" s="180" t="s">
        <v>1807</v>
      </c>
      <c r="G10" s="180"/>
      <c r="H10" s="180"/>
      <c r="I10" s="182"/>
      <c r="J10" s="182"/>
      <c r="K10" s="182"/>
      <c r="L10" s="182"/>
      <c r="M10" s="182"/>
      <c r="N10" s="182"/>
      <c r="O10" s="183"/>
    </row>
    <row r="11" spans="1:15" ht="17.7" customHeight="1">
      <c r="B11" s="184"/>
      <c r="C11" s="694" t="s">
        <v>485</v>
      </c>
      <c r="D11" s="695"/>
      <c r="E11" s="695"/>
      <c r="F11" s="696"/>
      <c r="G11" s="694" t="s">
        <v>1317</v>
      </c>
      <c r="H11" s="695"/>
      <c r="I11" s="695"/>
      <c r="J11" s="695"/>
      <c r="K11" s="696"/>
      <c r="L11" s="694" t="s">
        <v>1650</v>
      </c>
      <c r="M11" s="695"/>
      <c r="N11" s="695"/>
      <c r="O11" s="697"/>
    </row>
    <row r="12" spans="1:15" ht="17.7" customHeight="1">
      <c r="B12" s="184"/>
      <c r="D12" s="186"/>
      <c r="E12" s="502"/>
      <c r="F12" s="503"/>
      <c r="G12" s="186"/>
      <c r="H12" s="432"/>
      <c r="I12" s="186"/>
      <c r="J12" s="187"/>
      <c r="K12" s="503"/>
      <c r="L12" s="186" t="s">
        <v>1318</v>
      </c>
      <c r="M12" s="186" t="s">
        <v>1651</v>
      </c>
      <c r="N12" s="3" t="s">
        <v>1652</v>
      </c>
      <c r="O12" s="504" t="s">
        <v>1653</v>
      </c>
    </row>
    <row r="13" spans="1:15" ht="17.7" customHeight="1">
      <c r="B13" s="184"/>
      <c r="C13" s="189"/>
      <c r="E13" s="29"/>
      <c r="F13" s="505"/>
      <c r="G13" s="190"/>
      <c r="H13" s="189"/>
      <c r="I13" s="190"/>
      <c r="K13" s="249"/>
      <c r="L13" s="188"/>
      <c r="M13" s="190" t="s">
        <v>1654</v>
      </c>
      <c r="N13" s="3" t="s">
        <v>1655</v>
      </c>
      <c r="O13" s="504"/>
    </row>
    <row r="14" spans="1:15" ht="17.7" customHeight="1">
      <c r="B14" s="184"/>
      <c r="C14" s="506"/>
      <c r="D14" s="192"/>
      <c r="E14" s="507"/>
      <c r="F14" s="505"/>
      <c r="G14" s="190"/>
      <c r="H14" s="189"/>
      <c r="I14" s="193"/>
      <c r="J14" s="192"/>
      <c r="K14" s="508"/>
      <c r="L14" s="190"/>
      <c r="M14" s="190" t="s">
        <v>1656</v>
      </c>
      <c r="N14" s="3" t="s">
        <v>1657</v>
      </c>
      <c r="O14" s="504" t="s">
        <v>1658</v>
      </c>
    </row>
    <row r="15" spans="1:15" ht="17.7" customHeight="1">
      <c r="B15" s="194"/>
      <c r="C15" s="196"/>
      <c r="D15" s="196" t="s">
        <v>487</v>
      </c>
      <c r="E15" s="195" t="s">
        <v>1659</v>
      </c>
      <c r="F15" s="195" t="s">
        <v>1808</v>
      </c>
      <c r="G15" s="196"/>
      <c r="H15" s="196"/>
      <c r="I15" s="196"/>
      <c r="J15" s="196"/>
      <c r="K15" s="195"/>
      <c r="L15" s="196"/>
      <c r="M15" s="196"/>
      <c r="N15" s="500"/>
      <c r="O15" s="509"/>
    </row>
    <row r="16" spans="1:15" ht="17.7" customHeight="1">
      <c r="B16" s="194"/>
      <c r="C16" s="510"/>
      <c r="E16" s="249"/>
      <c r="F16" s="249"/>
      <c r="G16" s="186"/>
      <c r="H16" s="432"/>
      <c r="K16" s="249"/>
      <c r="L16" s="186" t="s">
        <v>1660</v>
      </c>
      <c r="M16" s="186" t="s">
        <v>1661</v>
      </c>
      <c r="N16" s="187" t="s">
        <v>1657</v>
      </c>
      <c r="O16" s="511" t="s">
        <v>1662</v>
      </c>
    </row>
    <row r="17" spans="1:15" ht="17.7" customHeight="1">
      <c r="B17" s="512"/>
      <c r="C17" s="202"/>
      <c r="D17" s="202"/>
      <c r="E17" s="501"/>
      <c r="F17" s="513"/>
      <c r="G17" s="202"/>
      <c r="H17" s="514"/>
      <c r="I17" s="202"/>
      <c r="J17" s="200"/>
      <c r="K17" s="201"/>
      <c r="L17" s="202"/>
      <c r="M17" s="202" t="s">
        <v>1809</v>
      </c>
      <c r="N17" s="200"/>
      <c r="O17" s="515"/>
    </row>
    <row r="18" spans="1:15" ht="17.7" customHeight="1">
      <c r="B18" s="194" t="s">
        <v>488</v>
      </c>
      <c r="C18" s="192"/>
      <c r="D18" s="192" t="s">
        <v>487</v>
      </c>
      <c r="E18" s="508" t="s">
        <v>1663</v>
      </c>
      <c r="F18" s="508" t="s">
        <v>1810</v>
      </c>
      <c r="G18" s="192"/>
      <c r="H18" s="192"/>
      <c r="I18" s="192"/>
      <c r="J18" s="192"/>
      <c r="K18" s="508"/>
      <c r="L18" s="192"/>
      <c r="M18" s="192"/>
      <c r="N18" s="192"/>
      <c r="O18" s="516"/>
    </row>
    <row r="19" spans="1:15" ht="17.7" customHeight="1">
      <c r="B19" s="197"/>
      <c r="C19" s="193"/>
      <c r="D19" s="198"/>
      <c r="E19" s="195"/>
      <c r="F19" s="517"/>
      <c r="G19" s="507"/>
      <c r="H19" s="192"/>
      <c r="I19" s="198"/>
      <c r="J19" s="192"/>
      <c r="K19" s="508"/>
      <c r="L19" s="198"/>
      <c r="M19" s="198"/>
      <c r="N19" s="192"/>
      <c r="O19" s="516"/>
    </row>
    <row r="20" spans="1:15" ht="17.7" customHeight="1">
      <c r="B20" s="199" t="s">
        <v>489</v>
      </c>
      <c r="C20" s="200"/>
      <c r="D20" s="201"/>
      <c r="E20" s="201" t="s">
        <v>1664</v>
      </c>
      <c r="F20" s="201" t="s">
        <v>1811</v>
      </c>
      <c r="G20" s="200"/>
      <c r="H20" s="200"/>
      <c r="I20" s="200"/>
      <c r="J20" s="200"/>
      <c r="K20" s="201"/>
      <c r="L20" s="518"/>
      <c r="M20" s="200"/>
      <c r="N20" s="200"/>
      <c r="O20" s="515"/>
    </row>
    <row r="21" spans="1:15" ht="17.7" customHeight="1">
      <c r="A21" s="17"/>
      <c r="B21" s="17" t="s">
        <v>1812</v>
      </c>
      <c r="C21" s="178"/>
      <c r="D21" s="178"/>
      <c r="E21" s="178"/>
      <c r="F21" s="178"/>
      <c r="G21" s="178"/>
      <c r="H21" s="178"/>
      <c r="I21" s="178"/>
      <c r="J21" s="178"/>
      <c r="K21" s="178"/>
      <c r="L21" s="178"/>
      <c r="M21" s="178"/>
      <c r="N21" s="178"/>
      <c r="O21" s="178"/>
    </row>
    <row r="22" spans="1:15" ht="17.7" customHeight="1"/>
    <row r="23" spans="1:15" ht="17.7" customHeight="1">
      <c r="A23" s="178" t="s">
        <v>490</v>
      </c>
      <c r="O23" s="178"/>
    </row>
    <row r="24" spans="1:15" ht="17.7" customHeight="1">
      <c r="A24" s="3" t="s">
        <v>1665</v>
      </c>
      <c r="L24" s="3" t="s">
        <v>1666</v>
      </c>
      <c r="O24" s="178"/>
    </row>
    <row r="25" spans="1:15" s="519" customFormat="1" ht="17.7" customHeight="1"/>
    <row r="26" spans="1:15" ht="17.7" customHeight="1">
      <c r="B26" s="203" t="s">
        <v>491</v>
      </c>
    </row>
    <row r="27" spans="1:15" ht="17.7" customHeight="1">
      <c r="C27" s="204" t="s">
        <v>492</v>
      </c>
      <c r="D27" s="3" t="s">
        <v>1667</v>
      </c>
      <c r="G27" s="204" t="s">
        <v>493</v>
      </c>
      <c r="I27" s="17" t="s">
        <v>1668</v>
      </c>
      <c r="J27" s="204"/>
      <c r="K27" s="204"/>
      <c r="L27" s="3" t="s">
        <v>1019</v>
      </c>
    </row>
    <row r="28" spans="1:15" ht="17.7" customHeight="1">
      <c r="C28" s="204" t="s">
        <v>494</v>
      </c>
      <c r="D28" s="3" t="s">
        <v>495</v>
      </c>
      <c r="G28" s="204"/>
      <c r="I28" s="3" t="s">
        <v>1669</v>
      </c>
      <c r="J28" s="204"/>
      <c r="K28" s="204"/>
      <c r="L28" s="3" t="s">
        <v>1023</v>
      </c>
    </row>
    <row r="29" spans="1:15" ht="17.7" customHeight="1">
      <c r="C29" s="204" t="s">
        <v>496</v>
      </c>
      <c r="D29" s="3" t="s">
        <v>1625</v>
      </c>
      <c r="G29" s="204" t="s">
        <v>497</v>
      </c>
      <c r="I29" s="3" t="s">
        <v>1670</v>
      </c>
      <c r="J29" s="204"/>
      <c r="K29" s="204"/>
      <c r="L29" s="3" t="s">
        <v>1621</v>
      </c>
    </row>
    <row r="30" spans="1:15" ht="17.7" customHeight="1">
      <c r="C30" s="204"/>
      <c r="D30" s="3" t="s">
        <v>1626</v>
      </c>
      <c r="I30" s="3" t="s">
        <v>1671</v>
      </c>
      <c r="J30" s="204"/>
      <c r="K30" s="204"/>
      <c r="M30" s="3" t="s">
        <v>1627</v>
      </c>
    </row>
    <row r="31" spans="1:15" ht="17.7" customHeight="1">
      <c r="C31" s="204"/>
      <c r="D31" s="3" t="s">
        <v>498</v>
      </c>
      <c r="I31" s="3" t="s">
        <v>1874</v>
      </c>
      <c r="J31" s="204"/>
      <c r="K31" s="204"/>
      <c r="L31" s="3" t="s">
        <v>1021</v>
      </c>
    </row>
    <row r="32" spans="1:15" ht="17.7" customHeight="1">
      <c r="C32" s="204"/>
      <c r="D32" s="3" t="s">
        <v>499</v>
      </c>
      <c r="I32" s="3" t="s">
        <v>1672</v>
      </c>
      <c r="J32" s="204"/>
      <c r="K32" s="204"/>
      <c r="L32" s="3" t="s">
        <v>1022</v>
      </c>
    </row>
    <row r="33" spans="3:12" ht="17.7" customHeight="1">
      <c r="C33" s="204" t="s">
        <v>500</v>
      </c>
      <c r="D33" s="3" t="s">
        <v>501</v>
      </c>
      <c r="I33" s="3" t="s">
        <v>1673</v>
      </c>
      <c r="J33" s="204"/>
      <c r="K33" s="204"/>
      <c r="L33" s="285" t="s">
        <v>1020</v>
      </c>
    </row>
    <row r="34" spans="3:12" ht="17.7" customHeight="1">
      <c r="C34" s="204" t="s">
        <v>502</v>
      </c>
      <c r="D34" s="3" t="s">
        <v>1674</v>
      </c>
      <c r="I34" s="3" t="s">
        <v>1675</v>
      </c>
      <c r="J34" s="204"/>
      <c r="K34" s="204"/>
    </row>
    <row r="35" spans="3:12" ht="17.7" customHeight="1">
      <c r="C35" s="204" t="s">
        <v>503</v>
      </c>
      <c r="D35" s="205" t="s">
        <v>1676</v>
      </c>
      <c r="I35" s="3" t="s">
        <v>1677</v>
      </c>
      <c r="J35" s="204"/>
      <c r="K35" s="204"/>
    </row>
    <row r="36" spans="3:12" ht="15.75" customHeight="1"/>
  </sheetData>
  <mergeCells count="3">
    <mergeCell ref="C11:F11"/>
    <mergeCell ref="G11:K11"/>
    <mergeCell ref="L11:O11"/>
  </mergeCells>
  <phoneticPr fontId="4"/>
  <pageMargins left="0.78740157480314965" right="0.39370078740157483" top="0.39370078740157483" bottom="0.39370078740157483" header="0" footer="0"/>
  <pageSetup paperSize="9" scale="93"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O47"/>
  <sheetViews>
    <sheetView showGridLines="0" view="pageLayout" zoomScaleNormal="100" workbookViewId="0">
      <selection activeCell="E14" sqref="E14"/>
    </sheetView>
  </sheetViews>
  <sheetFormatPr defaultColWidth="9" defaultRowHeight="15.05"/>
  <cols>
    <col min="1" max="1" width="5.77734375" style="206" customWidth="1"/>
    <col min="2" max="2" width="10.44140625" style="206" customWidth="1"/>
    <col min="3" max="4" width="5.109375" style="206" customWidth="1"/>
    <col min="5" max="6" width="10.6640625" style="206" customWidth="1"/>
    <col min="7" max="8" width="5.21875" style="206" customWidth="1"/>
    <col min="9" max="9" width="3.44140625" style="206" customWidth="1"/>
    <col min="10" max="10" width="3.21875" style="206" customWidth="1"/>
    <col min="11" max="11" width="3.77734375" style="206" customWidth="1"/>
    <col min="12" max="14" width="10.6640625" style="206" customWidth="1"/>
    <col min="15" max="15" width="12.6640625" style="206" customWidth="1"/>
    <col min="16" max="16" width="14.109375" style="206" customWidth="1"/>
    <col min="17" max="21" width="21" style="206" customWidth="1"/>
    <col min="22" max="16384" width="9" style="206"/>
  </cols>
  <sheetData>
    <row r="1" spans="2:15" ht="20.3" customHeight="1">
      <c r="B1" s="207" t="s">
        <v>504</v>
      </c>
      <c r="C1" s="163"/>
    </row>
    <row r="2" spans="2:15" ht="20.3" customHeight="1">
      <c r="B2" s="207"/>
      <c r="C2" s="163"/>
    </row>
    <row r="3" spans="2:15" ht="20.3" customHeight="1">
      <c r="B3" s="163" t="s">
        <v>1628</v>
      </c>
      <c r="C3" s="163"/>
    </row>
    <row r="4" spans="2:15" ht="20.3" customHeight="1">
      <c r="B4" s="163" t="s">
        <v>1024</v>
      </c>
      <c r="C4" s="163"/>
      <c r="F4" s="286" t="s">
        <v>505</v>
      </c>
      <c r="G4" s="286"/>
    </row>
    <row r="5" spans="2:15" ht="20.3" customHeight="1">
      <c r="B5" s="163" t="s">
        <v>1025</v>
      </c>
      <c r="C5" s="163"/>
      <c r="F5" s="163" t="s">
        <v>1026</v>
      </c>
      <c r="G5" s="163"/>
    </row>
    <row r="6" spans="2:15" ht="20.3" customHeight="1">
      <c r="B6" s="163" t="s">
        <v>1027</v>
      </c>
      <c r="C6" s="163"/>
      <c r="F6" s="163" t="s">
        <v>1028</v>
      </c>
      <c r="G6" s="163"/>
    </row>
    <row r="7" spans="2:15" ht="20.3" customHeight="1">
      <c r="B7" s="437" t="s">
        <v>506</v>
      </c>
      <c r="C7" s="700" t="s">
        <v>1629</v>
      </c>
      <c r="D7" s="700"/>
      <c r="E7" s="700"/>
      <c r="F7" s="700"/>
      <c r="G7" s="700"/>
      <c r="H7" s="700"/>
      <c r="I7" s="700"/>
      <c r="J7" s="700"/>
      <c r="K7" s="700"/>
      <c r="L7" s="700"/>
      <c r="M7" s="700"/>
      <c r="N7" s="700"/>
      <c r="O7" s="437" t="s">
        <v>507</v>
      </c>
    </row>
    <row r="8" spans="2:15" ht="20.3" customHeight="1">
      <c r="B8" s="437" t="s">
        <v>1624</v>
      </c>
      <c r="C8" s="700" t="s">
        <v>508</v>
      </c>
      <c r="D8" s="700"/>
      <c r="E8" s="437">
        <v>2140</v>
      </c>
      <c r="F8" s="437">
        <v>2182</v>
      </c>
      <c r="G8" s="702" t="s">
        <v>509</v>
      </c>
      <c r="H8" s="703"/>
      <c r="I8" s="702">
        <v>4411</v>
      </c>
      <c r="J8" s="704"/>
      <c r="K8" s="703"/>
      <c r="L8" s="437">
        <v>4420</v>
      </c>
      <c r="M8" s="437">
        <v>8794</v>
      </c>
      <c r="N8" s="437">
        <v>8740</v>
      </c>
      <c r="O8" s="437" t="s">
        <v>1622</v>
      </c>
    </row>
    <row r="9" spans="2:15" ht="20.3" customHeight="1">
      <c r="B9" s="208"/>
      <c r="C9" s="208"/>
      <c r="D9" s="208"/>
      <c r="E9" s="208"/>
      <c r="F9" s="208"/>
      <c r="G9" s="208"/>
      <c r="H9" s="208"/>
      <c r="I9" s="208"/>
      <c r="J9" s="208"/>
      <c r="K9" s="208"/>
      <c r="L9" s="208"/>
      <c r="M9" s="208"/>
      <c r="N9" s="208"/>
      <c r="O9" s="208"/>
    </row>
    <row r="10" spans="2:15" ht="20.3" customHeight="1">
      <c r="B10" s="163" t="s">
        <v>510</v>
      </c>
      <c r="C10" s="163"/>
      <c r="D10" s="701" t="s">
        <v>511</v>
      </c>
      <c r="E10" s="701"/>
      <c r="F10" s="163" t="s">
        <v>1630</v>
      </c>
      <c r="G10" s="163"/>
      <c r="L10" s="163" t="s">
        <v>1631</v>
      </c>
    </row>
    <row r="11" spans="2:15" ht="20.3" customHeight="1">
      <c r="D11" s="701" t="s">
        <v>512</v>
      </c>
      <c r="E11" s="701"/>
      <c r="F11" s="163" t="s">
        <v>513</v>
      </c>
      <c r="G11" s="163"/>
      <c r="L11" s="163" t="s">
        <v>1632</v>
      </c>
    </row>
    <row r="12" spans="2:15" ht="20.3" customHeight="1">
      <c r="D12" s="701" t="s">
        <v>514</v>
      </c>
      <c r="E12" s="701"/>
      <c r="F12" s="163" t="s">
        <v>515</v>
      </c>
      <c r="G12" s="163"/>
    </row>
    <row r="13" spans="2:15" ht="20.3" customHeight="1">
      <c r="D13" s="163"/>
      <c r="K13" s="163"/>
    </row>
    <row r="14" spans="2:15" ht="20.3" customHeight="1">
      <c r="B14" s="206" t="s">
        <v>516</v>
      </c>
    </row>
    <row r="15" spans="2:15" ht="20.3" customHeight="1"/>
    <row r="16" spans="2:15" ht="20.3" customHeight="1">
      <c r="B16" s="206" t="s">
        <v>1319</v>
      </c>
    </row>
    <row r="17" spans="2:14" ht="20.3" customHeight="1">
      <c r="B17" s="698" t="s">
        <v>517</v>
      </c>
      <c r="C17" s="698"/>
      <c r="D17" s="698"/>
      <c r="E17" s="698"/>
      <c r="F17" s="423" t="s">
        <v>518</v>
      </c>
      <c r="G17" s="705" t="s">
        <v>519</v>
      </c>
      <c r="H17" s="706"/>
      <c r="I17" s="706"/>
      <c r="J17" s="707"/>
    </row>
    <row r="18" spans="2:14" ht="20.3" customHeight="1">
      <c r="B18" s="698" t="s">
        <v>1623</v>
      </c>
      <c r="C18" s="699" t="s">
        <v>520</v>
      </c>
      <c r="D18" s="699"/>
      <c r="E18" s="699"/>
      <c r="F18" s="284">
        <v>404</v>
      </c>
      <c r="G18" s="433">
        <v>13</v>
      </c>
      <c r="H18" s="434" t="s">
        <v>1327</v>
      </c>
      <c r="I18" s="435" t="s">
        <v>1321</v>
      </c>
      <c r="J18" s="438" t="s">
        <v>1320</v>
      </c>
      <c r="N18" s="440"/>
    </row>
    <row r="19" spans="2:14" ht="20.3" customHeight="1">
      <c r="B19" s="698"/>
      <c r="C19" s="699" t="s">
        <v>521</v>
      </c>
      <c r="D19" s="699"/>
      <c r="E19" s="699"/>
      <c r="F19" s="284">
        <v>1081</v>
      </c>
      <c r="G19" s="433">
        <v>122</v>
      </c>
      <c r="H19" s="436" t="s">
        <v>1327</v>
      </c>
      <c r="I19" s="435" t="s">
        <v>1322</v>
      </c>
      <c r="J19" s="439" t="s">
        <v>1320</v>
      </c>
    </row>
    <row r="20" spans="2:14" ht="20.3" customHeight="1">
      <c r="B20" s="698"/>
      <c r="C20" s="699" t="s">
        <v>522</v>
      </c>
      <c r="D20" s="699"/>
      <c r="E20" s="699"/>
      <c r="F20" s="284">
        <v>1092</v>
      </c>
      <c r="G20" s="433">
        <v>36</v>
      </c>
      <c r="H20" s="436" t="s">
        <v>1327</v>
      </c>
      <c r="I20" s="435" t="s">
        <v>1284</v>
      </c>
      <c r="J20" s="439" t="s">
        <v>1320</v>
      </c>
    </row>
    <row r="21" spans="2:14" ht="20.3" customHeight="1">
      <c r="B21" s="698"/>
      <c r="C21" s="699" t="s">
        <v>523</v>
      </c>
      <c r="D21" s="699"/>
      <c r="E21" s="699"/>
      <c r="F21" s="284">
        <v>2100</v>
      </c>
      <c r="G21" s="433">
        <v>110</v>
      </c>
      <c r="H21" s="436" t="s">
        <v>1327</v>
      </c>
      <c r="I21" s="435" t="s">
        <v>1323</v>
      </c>
      <c r="J21" s="439" t="s">
        <v>1320</v>
      </c>
    </row>
    <row r="22" spans="2:14" ht="20.3" customHeight="1">
      <c r="B22" s="698"/>
      <c r="C22" s="699" t="s">
        <v>524</v>
      </c>
      <c r="D22" s="699"/>
      <c r="E22" s="699"/>
      <c r="F22" s="284">
        <v>4</v>
      </c>
      <c r="G22" s="433"/>
      <c r="H22" s="436" t="s">
        <v>1327</v>
      </c>
      <c r="I22" s="435" t="s">
        <v>1289</v>
      </c>
      <c r="J22" s="439" t="s">
        <v>1320</v>
      </c>
    </row>
    <row r="23" spans="2:14" ht="20.3" customHeight="1">
      <c r="B23" s="698"/>
      <c r="C23" s="699" t="s">
        <v>525</v>
      </c>
      <c r="D23" s="699"/>
      <c r="E23" s="699"/>
      <c r="F23" s="284">
        <v>4681</v>
      </c>
      <c r="G23" s="433">
        <v>278</v>
      </c>
      <c r="H23" s="436" t="s">
        <v>1327</v>
      </c>
      <c r="I23" s="435" t="s">
        <v>1324</v>
      </c>
      <c r="J23" s="439" t="s">
        <v>1320</v>
      </c>
      <c r="N23" s="280"/>
    </row>
    <row r="24" spans="2:14" ht="20.3" customHeight="1">
      <c r="B24" s="698" t="s">
        <v>1029</v>
      </c>
      <c r="C24" s="698"/>
      <c r="D24" s="698"/>
      <c r="E24" s="698"/>
      <c r="F24" s="284">
        <v>8154</v>
      </c>
      <c r="G24" s="433">
        <v>408</v>
      </c>
      <c r="H24" s="436" t="s">
        <v>1327</v>
      </c>
      <c r="I24" s="435" t="s">
        <v>1325</v>
      </c>
      <c r="J24" s="439" t="s">
        <v>1320</v>
      </c>
    </row>
    <row r="25" spans="2:14" ht="20.3" customHeight="1">
      <c r="B25" s="698" t="s">
        <v>1030</v>
      </c>
      <c r="C25" s="698"/>
      <c r="D25" s="698"/>
      <c r="E25" s="698"/>
      <c r="F25" s="284">
        <v>12835</v>
      </c>
      <c r="G25" s="433">
        <v>686</v>
      </c>
      <c r="H25" s="436" t="s">
        <v>1327</v>
      </c>
      <c r="I25" s="435" t="s">
        <v>1326</v>
      </c>
      <c r="J25" s="439" t="s">
        <v>1320</v>
      </c>
    </row>
    <row r="26" spans="2:14" ht="17.2" customHeight="1"/>
    <row r="27" spans="2:14" ht="15.75" customHeight="1"/>
    <row r="28" spans="2:14" ht="15.75" customHeight="1"/>
    <row r="29" spans="2:14" ht="15.75" customHeight="1"/>
    <row r="30" spans="2:14" ht="15.75" customHeight="1"/>
    <row r="31" spans="2:14" ht="15.75" customHeight="1"/>
    <row r="32" spans="2: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7" ht="15.75" customHeight="1"/>
  </sheetData>
  <mergeCells count="18">
    <mergeCell ref="B17:E17"/>
    <mergeCell ref="C7:N7"/>
    <mergeCell ref="C8:D8"/>
    <mergeCell ref="D10:E10"/>
    <mergeCell ref="D11:E11"/>
    <mergeCell ref="D12:E12"/>
    <mergeCell ref="G8:H8"/>
    <mergeCell ref="I8:K8"/>
    <mergeCell ref="G17:J17"/>
    <mergeCell ref="B25:E25"/>
    <mergeCell ref="B18:B23"/>
    <mergeCell ref="C18:E18"/>
    <mergeCell ref="C19:E19"/>
    <mergeCell ref="C20:E20"/>
    <mergeCell ref="C21:E21"/>
    <mergeCell ref="C22:E22"/>
    <mergeCell ref="C23:E23"/>
    <mergeCell ref="B24:E24"/>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21"/>
  <sheetViews>
    <sheetView view="pageLayout" zoomScaleNormal="100" workbookViewId="0">
      <selection activeCell="G26" sqref="G26"/>
    </sheetView>
  </sheetViews>
  <sheetFormatPr defaultColWidth="9" defaultRowHeight="14.4"/>
  <cols>
    <col min="1" max="1" width="2.109375" style="9" customWidth="1"/>
    <col min="2" max="2" width="18.44140625" style="9" customWidth="1"/>
    <col min="3" max="3" width="2.109375" style="9" customWidth="1"/>
    <col min="4" max="5" width="11.88671875" style="9" customWidth="1"/>
    <col min="6" max="9" width="20.21875" style="9" customWidth="1"/>
    <col min="10" max="16384" width="9" style="9"/>
  </cols>
  <sheetData>
    <row r="1" spans="1:9" ht="19" customHeight="1"/>
    <row r="2" spans="1:9" ht="18" customHeight="1"/>
    <row r="3" spans="1:9" ht="18" customHeight="1">
      <c r="B3" s="209" t="s">
        <v>1813</v>
      </c>
      <c r="C3" s="209"/>
      <c r="D3" s="209"/>
      <c r="E3" s="209"/>
      <c r="F3" s="209"/>
      <c r="G3" s="209"/>
      <c r="H3" s="209"/>
      <c r="I3" s="209"/>
    </row>
    <row r="4" spans="1:9" ht="18" customHeight="1">
      <c r="A4" s="421"/>
      <c r="B4" s="441" t="s">
        <v>526</v>
      </c>
      <c r="C4" s="211"/>
      <c r="D4" s="708" t="s">
        <v>527</v>
      </c>
      <c r="E4" s="709"/>
      <c r="F4" s="213" t="s">
        <v>528</v>
      </c>
      <c r="G4" s="213" t="s">
        <v>529</v>
      </c>
      <c r="H4" s="213" t="s">
        <v>530</v>
      </c>
      <c r="I4" s="213" t="s">
        <v>531</v>
      </c>
    </row>
    <row r="5" spans="1:9" ht="18" customHeight="1">
      <c r="A5" s="421"/>
      <c r="B5" s="210" t="s">
        <v>532</v>
      </c>
      <c r="C5" s="211"/>
      <c r="D5" s="710">
        <v>22370</v>
      </c>
      <c r="E5" s="711"/>
      <c r="F5" s="212">
        <v>24007</v>
      </c>
      <c r="G5" s="212">
        <v>26243</v>
      </c>
      <c r="H5" s="212">
        <v>27310</v>
      </c>
      <c r="I5" s="212">
        <v>28669</v>
      </c>
    </row>
    <row r="6" spans="1:9" ht="18" customHeight="1">
      <c r="A6" s="421"/>
      <c r="B6" s="210" t="s">
        <v>533</v>
      </c>
      <c r="C6" s="211"/>
      <c r="D6" s="708" t="s">
        <v>534</v>
      </c>
      <c r="E6" s="709"/>
      <c r="F6" s="213" t="s">
        <v>535</v>
      </c>
      <c r="G6" s="213" t="s">
        <v>536</v>
      </c>
      <c r="H6" s="213" t="s">
        <v>537</v>
      </c>
      <c r="I6" s="213" t="s">
        <v>538</v>
      </c>
    </row>
    <row r="7" spans="1:9" ht="18" customHeight="1">
      <c r="A7" s="421"/>
      <c r="B7" s="210" t="s">
        <v>539</v>
      </c>
      <c r="C7" s="211"/>
      <c r="D7" s="708" t="s">
        <v>540</v>
      </c>
      <c r="E7" s="709"/>
      <c r="F7" s="213" t="s">
        <v>540</v>
      </c>
      <c r="G7" s="213" t="s">
        <v>540</v>
      </c>
      <c r="H7" s="213" t="s">
        <v>540</v>
      </c>
      <c r="I7" s="213" t="s">
        <v>540</v>
      </c>
    </row>
    <row r="8" spans="1:9" ht="18" customHeight="1">
      <c r="A8" s="421"/>
      <c r="B8" s="210" t="s">
        <v>1814</v>
      </c>
      <c r="C8" s="211"/>
      <c r="D8" s="708" t="s">
        <v>541</v>
      </c>
      <c r="E8" s="709"/>
      <c r="F8" s="213" t="s">
        <v>541</v>
      </c>
      <c r="G8" s="213" t="s">
        <v>542</v>
      </c>
      <c r="H8" s="213" t="s">
        <v>543</v>
      </c>
      <c r="I8" s="213" t="s">
        <v>544</v>
      </c>
    </row>
    <row r="9" spans="1:9" ht="18" customHeight="1">
      <c r="A9" s="421"/>
      <c r="B9" s="210" t="s">
        <v>545</v>
      </c>
      <c r="C9" s="211"/>
      <c r="D9" s="708" t="s">
        <v>546</v>
      </c>
      <c r="E9" s="709"/>
      <c r="F9" s="213" t="s">
        <v>546</v>
      </c>
      <c r="G9" s="213" t="s">
        <v>546</v>
      </c>
      <c r="H9" s="213" t="s">
        <v>546</v>
      </c>
      <c r="I9" s="213" t="s">
        <v>546</v>
      </c>
    </row>
    <row r="10" spans="1:9" ht="18" customHeight="1">
      <c r="A10" s="421"/>
      <c r="B10" s="210" t="s">
        <v>547</v>
      </c>
      <c r="C10" s="211"/>
      <c r="D10" s="715">
        <v>43</v>
      </c>
      <c r="E10" s="716"/>
      <c r="F10" s="214">
        <v>43</v>
      </c>
      <c r="G10" s="214">
        <v>40</v>
      </c>
      <c r="H10" s="214">
        <v>55</v>
      </c>
      <c r="I10" s="214">
        <v>12</v>
      </c>
    </row>
    <row r="11" spans="1:9" ht="18" customHeight="1">
      <c r="A11" s="422"/>
      <c r="B11" s="714" t="s">
        <v>548</v>
      </c>
      <c r="C11" s="215"/>
      <c r="D11" s="717" t="s">
        <v>1329</v>
      </c>
      <c r="E11" s="718"/>
      <c r="F11" s="712" t="s">
        <v>1330</v>
      </c>
      <c r="G11" s="712" t="s">
        <v>1331</v>
      </c>
      <c r="H11" s="712" t="s">
        <v>1332</v>
      </c>
      <c r="I11" s="712" t="s">
        <v>1333</v>
      </c>
    </row>
    <row r="12" spans="1:9" ht="18" customHeight="1">
      <c r="A12" s="172"/>
      <c r="B12" s="714"/>
      <c r="C12" s="442"/>
      <c r="D12" s="719"/>
      <c r="E12" s="720"/>
      <c r="F12" s="713"/>
      <c r="G12" s="713"/>
      <c r="H12" s="713"/>
      <c r="I12" s="713"/>
    </row>
    <row r="13" spans="1:9" ht="18" customHeight="1">
      <c r="B13" s="216"/>
      <c r="C13" s="216"/>
      <c r="D13" s="216"/>
    </row>
    <row r="14" spans="1:9" ht="18" customHeight="1">
      <c r="B14" s="216"/>
      <c r="C14" s="216"/>
      <c r="D14" s="216"/>
    </row>
    <row r="15" spans="1:9" ht="18" customHeight="1">
      <c r="C15" s="216"/>
      <c r="D15" s="216"/>
      <c r="F15" s="217" t="s">
        <v>1328</v>
      </c>
    </row>
    <row r="16" spans="1:9" ht="18" customHeight="1">
      <c r="A16" s="421"/>
      <c r="B16" s="441" t="s">
        <v>549</v>
      </c>
      <c r="C16" s="211"/>
      <c r="D16" s="708" t="s">
        <v>550</v>
      </c>
      <c r="E16" s="709"/>
      <c r="F16" s="213" t="s">
        <v>551</v>
      </c>
    </row>
    <row r="17" spans="1:6" ht="18" customHeight="1">
      <c r="A17" s="421"/>
      <c r="B17" s="210" t="s">
        <v>552</v>
      </c>
      <c r="C17" s="211"/>
      <c r="D17" s="443">
        <v>782</v>
      </c>
      <c r="E17" s="444" t="s">
        <v>1334</v>
      </c>
      <c r="F17" s="214"/>
    </row>
    <row r="18" spans="1:6" ht="18" customHeight="1">
      <c r="A18" s="421"/>
      <c r="B18" s="210" t="s">
        <v>553</v>
      </c>
      <c r="C18" s="211"/>
      <c r="D18" s="443">
        <v>1042</v>
      </c>
      <c r="E18" s="444" t="s">
        <v>1335</v>
      </c>
      <c r="F18" s="214"/>
    </row>
    <row r="19" spans="1:6" ht="18" customHeight="1">
      <c r="A19" s="421"/>
      <c r="B19" s="210" t="s">
        <v>554</v>
      </c>
      <c r="C19" s="211"/>
      <c r="D19" s="443">
        <v>1824</v>
      </c>
      <c r="E19" s="444" t="s">
        <v>1335</v>
      </c>
      <c r="F19" s="214"/>
    </row>
    <row r="20" spans="1:6" ht="18" customHeight="1">
      <c r="B20" s="218"/>
      <c r="C20" s="218"/>
      <c r="D20" s="218"/>
    </row>
    <row r="21" spans="1:6" ht="15.05" customHeight="1">
      <c r="B21" s="219"/>
      <c r="C21" s="219"/>
      <c r="D21" s="219"/>
    </row>
  </sheetData>
  <mergeCells count="14">
    <mergeCell ref="D4:E4"/>
    <mergeCell ref="I11:I12"/>
    <mergeCell ref="B11:B12"/>
    <mergeCell ref="F11:F12"/>
    <mergeCell ref="G11:G12"/>
    <mergeCell ref="H11:H12"/>
    <mergeCell ref="D10:E10"/>
    <mergeCell ref="D11:E12"/>
    <mergeCell ref="D16:E16"/>
    <mergeCell ref="D9:E9"/>
    <mergeCell ref="D5:E5"/>
    <mergeCell ref="D6:E6"/>
    <mergeCell ref="D7:E7"/>
    <mergeCell ref="D8:E8"/>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L27"/>
  <sheetViews>
    <sheetView view="pageLayout" zoomScaleNormal="100" workbookViewId="0">
      <selection activeCell="AH12" sqref="AH12:AL14"/>
    </sheetView>
  </sheetViews>
  <sheetFormatPr defaultColWidth="9" defaultRowHeight="14.4"/>
  <cols>
    <col min="1" max="7" width="3.6640625" style="17" customWidth="1"/>
    <col min="8" max="8" width="3.44140625" style="17" customWidth="1"/>
    <col min="9" max="9" width="1.21875" style="17" customWidth="1"/>
    <col min="10" max="19" width="3.6640625" style="17" customWidth="1"/>
    <col min="20" max="20" width="5.88671875" style="17" customWidth="1"/>
    <col min="21" max="37" width="3.6640625" style="17" customWidth="1"/>
    <col min="38" max="38" width="1.6640625" style="17" customWidth="1"/>
    <col min="39" max="41" width="3.6640625" style="17" customWidth="1"/>
    <col min="42" max="16384" width="9" style="17"/>
  </cols>
  <sheetData>
    <row r="1" spans="1:38" s="43" customFormat="1" ht="20.95" customHeight="1">
      <c r="A1" s="638" t="s">
        <v>555</v>
      </c>
      <c r="B1" s="638"/>
      <c r="C1" s="638"/>
      <c r="D1" s="638"/>
      <c r="E1" s="638"/>
      <c r="F1" s="638"/>
      <c r="G1" s="638"/>
      <c r="H1" s="63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20.95" customHeight="1">
      <c r="A2" s="3" t="s">
        <v>1815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ht="50.25" customHeight="1">
      <c r="A3" s="807" t="s">
        <v>1875</v>
      </c>
      <c r="B3" s="807"/>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617" t="s">
        <v>556</v>
      </c>
      <c r="AJ3" s="617"/>
      <c r="AK3" s="617"/>
      <c r="AL3" s="617"/>
    </row>
    <row r="4" spans="1:38" ht="18" customHeight="1">
      <c r="A4" s="811" t="s">
        <v>557</v>
      </c>
      <c r="B4" s="642"/>
      <c r="C4" s="642"/>
      <c r="D4" s="813" t="s">
        <v>558</v>
      </c>
      <c r="E4" s="813"/>
      <c r="F4" s="813"/>
      <c r="G4" s="813"/>
      <c r="H4" s="813"/>
      <c r="I4" s="814" t="s">
        <v>559</v>
      </c>
      <c r="J4" s="815"/>
      <c r="K4" s="815"/>
      <c r="L4" s="815"/>
      <c r="M4" s="815"/>
      <c r="N4" s="815"/>
      <c r="O4" s="815"/>
      <c r="P4" s="815"/>
      <c r="Q4" s="815"/>
      <c r="R4" s="815"/>
      <c r="S4" s="815"/>
      <c r="T4" s="816"/>
      <c r="U4" s="813" t="s">
        <v>560</v>
      </c>
      <c r="V4" s="813"/>
      <c r="W4" s="813"/>
      <c r="X4" s="813" t="s">
        <v>561</v>
      </c>
      <c r="Y4" s="813"/>
      <c r="Z4" s="813"/>
      <c r="AA4" s="813"/>
      <c r="AB4" s="813"/>
      <c r="AC4" s="813"/>
      <c r="AD4" s="813"/>
      <c r="AE4" s="813"/>
      <c r="AF4" s="813"/>
      <c r="AG4" s="813"/>
      <c r="AH4" s="818" t="s">
        <v>562</v>
      </c>
      <c r="AI4" s="818"/>
      <c r="AJ4" s="818"/>
      <c r="AK4" s="818"/>
      <c r="AL4" s="819"/>
    </row>
    <row r="5" spans="1:38" ht="18" customHeight="1">
      <c r="A5" s="812"/>
      <c r="B5" s="608"/>
      <c r="C5" s="608"/>
      <c r="D5" s="609"/>
      <c r="E5" s="609"/>
      <c r="F5" s="609"/>
      <c r="G5" s="609"/>
      <c r="H5" s="609"/>
      <c r="I5" s="817"/>
      <c r="J5" s="788"/>
      <c r="K5" s="788"/>
      <c r="L5" s="788"/>
      <c r="M5" s="788"/>
      <c r="N5" s="788"/>
      <c r="O5" s="788"/>
      <c r="P5" s="788"/>
      <c r="Q5" s="788"/>
      <c r="R5" s="788"/>
      <c r="S5" s="788"/>
      <c r="T5" s="789"/>
      <c r="U5" s="609"/>
      <c r="V5" s="609"/>
      <c r="W5" s="609"/>
      <c r="X5" s="809" t="s">
        <v>1816</v>
      </c>
      <c r="Y5" s="809"/>
      <c r="Z5" s="809"/>
      <c r="AA5" s="809"/>
      <c r="AB5" s="809"/>
      <c r="AC5" s="810" t="s">
        <v>563</v>
      </c>
      <c r="AD5" s="810"/>
      <c r="AE5" s="810"/>
      <c r="AF5" s="810"/>
      <c r="AG5" s="810"/>
      <c r="AH5" s="610"/>
      <c r="AI5" s="610"/>
      <c r="AJ5" s="610"/>
      <c r="AK5" s="610"/>
      <c r="AL5" s="820"/>
    </row>
    <row r="6" spans="1:38" ht="18" customHeight="1">
      <c r="A6" s="759" t="s">
        <v>564</v>
      </c>
      <c r="B6" s="760"/>
      <c r="C6" s="761"/>
      <c r="D6" s="767" t="s">
        <v>565</v>
      </c>
      <c r="E6" s="768"/>
      <c r="F6" s="768"/>
      <c r="G6" s="768"/>
      <c r="H6" s="769"/>
      <c r="I6" s="220"/>
      <c r="J6" s="803"/>
      <c r="K6" s="803"/>
      <c r="L6" s="803"/>
      <c r="M6" s="803"/>
      <c r="N6" s="803"/>
      <c r="O6" s="803"/>
      <c r="P6" s="803"/>
      <c r="Q6" s="803"/>
      <c r="R6" s="803"/>
      <c r="S6" s="803"/>
      <c r="T6" s="804"/>
      <c r="U6" s="821">
        <v>246761</v>
      </c>
      <c r="V6" s="822"/>
      <c r="W6" s="823"/>
      <c r="X6" s="739">
        <v>196000</v>
      </c>
      <c r="Y6" s="740"/>
      <c r="Z6" s="740"/>
      <c r="AA6" s="721"/>
      <c r="AB6" s="722"/>
      <c r="AC6" s="739">
        <v>50761</v>
      </c>
      <c r="AD6" s="740"/>
      <c r="AE6" s="740"/>
      <c r="AF6" s="44"/>
      <c r="AG6" s="445"/>
      <c r="AH6" s="808" t="s">
        <v>1592</v>
      </c>
      <c r="AI6" s="728"/>
      <c r="AJ6" s="728"/>
      <c r="AK6" s="728"/>
      <c r="AL6" s="729"/>
    </row>
    <row r="7" spans="1:38" ht="18" customHeight="1">
      <c r="A7" s="762"/>
      <c r="B7" s="533"/>
      <c r="C7" s="763"/>
      <c r="D7" s="770"/>
      <c r="E7" s="528"/>
      <c r="F7" s="528"/>
      <c r="G7" s="528"/>
      <c r="H7" s="534"/>
      <c r="I7" s="221"/>
      <c r="J7" s="735" t="s">
        <v>566</v>
      </c>
      <c r="K7" s="735"/>
      <c r="L7" s="735"/>
      <c r="M7" s="526" t="s">
        <v>1817</v>
      </c>
      <c r="N7" s="526"/>
      <c r="O7" s="526"/>
      <c r="P7" s="526"/>
      <c r="Q7" s="526"/>
      <c r="R7" s="526" t="s">
        <v>569</v>
      </c>
      <c r="S7" s="526"/>
      <c r="T7" s="786"/>
      <c r="U7" s="824">
        <v>-236195</v>
      </c>
      <c r="V7" s="825"/>
      <c r="W7" s="826"/>
      <c r="X7" s="741">
        <v>-188956</v>
      </c>
      <c r="Y7" s="723"/>
      <c r="Z7" s="723"/>
      <c r="AA7" s="723" t="s">
        <v>1818</v>
      </c>
      <c r="AB7" s="724"/>
      <c r="AC7" s="741">
        <v>-47239</v>
      </c>
      <c r="AD7" s="723"/>
      <c r="AE7" s="723"/>
      <c r="AF7" s="723" t="s">
        <v>1819</v>
      </c>
      <c r="AG7" s="724"/>
      <c r="AH7" s="730"/>
      <c r="AI7" s="526"/>
      <c r="AJ7" s="526"/>
      <c r="AK7" s="526"/>
      <c r="AL7" s="731"/>
    </row>
    <row r="8" spans="1:38" ht="18" customHeight="1">
      <c r="A8" s="787"/>
      <c r="B8" s="788"/>
      <c r="C8" s="789"/>
      <c r="D8" s="790"/>
      <c r="E8" s="791"/>
      <c r="F8" s="791"/>
      <c r="G8" s="791"/>
      <c r="H8" s="792"/>
      <c r="I8" s="221"/>
      <c r="J8" s="737"/>
      <c r="K8" s="737"/>
      <c r="L8" s="737"/>
      <c r="M8" s="737"/>
      <c r="N8" s="737"/>
      <c r="O8" s="737"/>
      <c r="P8" s="737"/>
      <c r="Q8" s="737"/>
      <c r="R8" s="737"/>
      <c r="S8" s="737"/>
      <c r="T8" s="738"/>
      <c r="U8" s="827">
        <v>-10566</v>
      </c>
      <c r="V8" s="828"/>
      <c r="W8" s="829"/>
      <c r="X8" s="742">
        <v>-4675</v>
      </c>
      <c r="Y8" s="725"/>
      <c r="Z8" s="725"/>
      <c r="AA8" s="725" t="s">
        <v>1820</v>
      </c>
      <c r="AB8" s="726"/>
      <c r="AC8" s="742">
        <v>-3522</v>
      </c>
      <c r="AD8" s="725"/>
      <c r="AE8" s="725"/>
      <c r="AF8" s="725" t="s">
        <v>1821</v>
      </c>
      <c r="AG8" s="726"/>
      <c r="AH8" s="732"/>
      <c r="AI8" s="733"/>
      <c r="AJ8" s="733"/>
      <c r="AK8" s="733"/>
      <c r="AL8" s="734"/>
    </row>
    <row r="9" spans="1:38" ht="18" customHeight="1">
      <c r="A9" s="759" t="s">
        <v>564</v>
      </c>
      <c r="B9" s="760"/>
      <c r="C9" s="761"/>
      <c r="D9" s="767" t="s">
        <v>567</v>
      </c>
      <c r="E9" s="768"/>
      <c r="F9" s="768"/>
      <c r="G9" s="768"/>
      <c r="H9" s="769"/>
      <c r="I9" s="220"/>
      <c r="J9" s="804" t="s">
        <v>1032</v>
      </c>
      <c r="K9" s="806"/>
      <c r="L9" s="806"/>
      <c r="M9" s="806"/>
      <c r="N9" s="806"/>
      <c r="O9" s="806"/>
      <c r="P9" s="806"/>
      <c r="Q9" s="806"/>
      <c r="R9" s="806"/>
      <c r="S9" s="806"/>
      <c r="T9" s="806"/>
      <c r="U9" s="744">
        <v>320000</v>
      </c>
      <c r="V9" s="745"/>
      <c r="W9" s="746"/>
      <c r="X9" s="753">
        <f>(U9*5/10)</f>
        <v>160000</v>
      </c>
      <c r="Y9" s="754"/>
      <c r="Z9" s="754"/>
      <c r="AA9" s="721" t="s">
        <v>1031</v>
      </c>
      <c r="AB9" s="722"/>
      <c r="AC9" s="753">
        <f>(U9*5/10)</f>
        <v>160000</v>
      </c>
      <c r="AD9" s="754"/>
      <c r="AE9" s="754"/>
      <c r="AF9" s="721" t="s">
        <v>1031</v>
      </c>
      <c r="AG9" s="722"/>
      <c r="AH9" s="805" t="s">
        <v>1593</v>
      </c>
      <c r="AI9" s="728"/>
      <c r="AJ9" s="728"/>
      <c r="AK9" s="728"/>
      <c r="AL9" s="729"/>
    </row>
    <row r="10" spans="1:38" ht="18" customHeight="1">
      <c r="A10" s="762"/>
      <c r="B10" s="533"/>
      <c r="C10" s="763"/>
      <c r="D10" s="770"/>
      <c r="E10" s="528"/>
      <c r="F10" s="528"/>
      <c r="G10" s="528"/>
      <c r="H10" s="534"/>
      <c r="I10" s="221"/>
      <c r="J10" s="526" t="s">
        <v>1033</v>
      </c>
      <c r="K10" s="526"/>
      <c r="L10" s="526"/>
      <c r="M10" s="526"/>
      <c r="N10" s="526"/>
      <c r="O10" s="526"/>
      <c r="P10" s="526"/>
      <c r="Q10" s="526"/>
      <c r="R10" s="526" t="s">
        <v>1338</v>
      </c>
      <c r="S10" s="526"/>
      <c r="T10" s="786"/>
      <c r="U10" s="747"/>
      <c r="V10" s="748"/>
      <c r="W10" s="749"/>
      <c r="X10" s="755"/>
      <c r="Y10" s="756"/>
      <c r="Z10" s="756"/>
      <c r="AA10" s="723"/>
      <c r="AB10" s="724"/>
      <c r="AC10" s="755"/>
      <c r="AD10" s="756"/>
      <c r="AE10" s="756"/>
      <c r="AF10" s="723"/>
      <c r="AG10" s="724"/>
      <c r="AH10" s="730"/>
      <c r="AI10" s="526"/>
      <c r="AJ10" s="526"/>
      <c r="AK10" s="526"/>
      <c r="AL10" s="731"/>
    </row>
    <row r="11" spans="1:38" ht="18" customHeight="1">
      <c r="A11" s="787"/>
      <c r="B11" s="788"/>
      <c r="C11" s="789"/>
      <c r="D11" s="790"/>
      <c r="E11" s="791"/>
      <c r="F11" s="791"/>
      <c r="G11" s="791"/>
      <c r="H11" s="792"/>
      <c r="I11" s="221"/>
      <c r="J11" s="733" t="s">
        <v>1339</v>
      </c>
      <c r="K11" s="733"/>
      <c r="L11" s="733"/>
      <c r="M11" s="733"/>
      <c r="N11" s="733"/>
      <c r="O11" s="733"/>
      <c r="P11" s="733"/>
      <c r="Q11" s="733"/>
      <c r="R11" s="733" t="s">
        <v>1035</v>
      </c>
      <c r="S11" s="733"/>
      <c r="T11" s="743"/>
      <c r="U11" s="750"/>
      <c r="V11" s="751"/>
      <c r="W11" s="752"/>
      <c r="X11" s="757"/>
      <c r="Y11" s="758"/>
      <c r="Z11" s="758"/>
      <c r="AA11" s="725"/>
      <c r="AB11" s="726"/>
      <c r="AC11" s="757"/>
      <c r="AD11" s="758"/>
      <c r="AE11" s="758"/>
      <c r="AF11" s="725"/>
      <c r="AG11" s="726"/>
      <c r="AH11" s="732"/>
      <c r="AI11" s="733"/>
      <c r="AJ11" s="733"/>
      <c r="AK11" s="733"/>
      <c r="AL11" s="734"/>
    </row>
    <row r="12" spans="1:38" ht="18" customHeight="1">
      <c r="A12" s="759" t="s">
        <v>564</v>
      </c>
      <c r="B12" s="760"/>
      <c r="C12" s="761"/>
      <c r="D12" s="767" t="s">
        <v>570</v>
      </c>
      <c r="E12" s="768"/>
      <c r="F12" s="768"/>
      <c r="G12" s="768"/>
      <c r="H12" s="769"/>
      <c r="I12" s="220"/>
      <c r="J12" s="728"/>
      <c r="K12" s="728"/>
      <c r="L12" s="728"/>
      <c r="M12" s="728"/>
      <c r="N12" s="728"/>
      <c r="O12" s="728"/>
      <c r="P12" s="728"/>
      <c r="Q12" s="728"/>
      <c r="R12" s="728"/>
      <c r="S12" s="728"/>
      <c r="T12" s="774"/>
      <c r="U12" s="744">
        <v>26000</v>
      </c>
      <c r="V12" s="745"/>
      <c r="W12" s="746"/>
      <c r="X12" s="753">
        <f>(U12*5/10)</f>
        <v>13000</v>
      </c>
      <c r="Y12" s="754"/>
      <c r="Z12" s="754"/>
      <c r="AA12" s="721" t="s">
        <v>1031</v>
      </c>
      <c r="AB12" s="722"/>
      <c r="AC12" s="753">
        <f>INT(U12*5/10)</f>
        <v>13000</v>
      </c>
      <c r="AD12" s="754"/>
      <c r="AE12" s="754"/>
      <c r="AF12" s="721" t="s">
        <v>1031</v>
      </c>
      <c r="AG12" s="722"/>
      <c r="AH12" s="727" t="s">
        <v>1340</v>
      </c>
      <c r="AI12" s="728"/>
      <c r="AJ12" s="728"/>
      <c r="AK12" s="728"/>
      <c r="AL12" s="729"/>
    </row>
    <row r="13" spans="1:38" ht="18" customHeight="1">
      <c r="A13" s="762"/>
      <c r="B13" s="533"/>
      <c r="C13" s="763"/>
      <c r="D13" s="770"/>
      <c r="E13" s="528"/>
      <c r="F13" s="528"/>
      <c r="G13" s="528"/>
      <c r="H13" s="534"/>
      <c r="I13" s="221"/>
      <c r="J13" s="526" t="s">
        <v>1341</v>
      </c>
      <c r="K13" s="526"/>
      <c r="L13" s="526"/>
      <c r="M13" s="526"/>
      <c r="N13" s="526"/>
      <c r="O13" s="526"/>
      <c r="P13" s="526"/>
      <c r="Q13" s="526"/>
      <c r="R13" s="735" t="s">
        <v>1035</v>
      </c>
      <c r="S13" s="735"/>
      <c r="T13" s="736"/>
      <c r="U13" s="747"/>
      <c r="V13" s="748"/>
      <c r="W13" s="749"/>
      <c r="X13" s="755"/>
      <c r="Y13" s="756"/>
      <c r="Z13" s="756"/>
      <c r="AA13" s="723"/>
      <c r="AB13" s="724"/>
      <c r="AC13" s="755"/>
      <c r="AD13" s="756"/>
      <c r="AE13" s="756"/>
      <c r="AF13" s="723"/>
      <c r="AG13" s="724"/>
      <c r="AH13" s="730"/>
      <c r="AI13" s="526"/>
      <c r="AJ13" s="526"/>
      <c r="AK13" s="526"/>
      <c r="AL13" s="731"/>
    </row>
    <row r="14" spans="1:38" ht="18" customHeight="1">
      <c r="A14" s="787"/>
      <c r="B14" s="788"/>
      <c r="C14" s="789"/>
      <c r="D14" s="790"/>
      <c r="E14" s="791"/>
      <c r="F14" s="791"/>
      <c r="G14" s="791"/>
      <c r="H14" s="792"/>
      <c r="I14" s="221"/>
      <c r="J14" s="737"/>
      <c r="K14" s="737"/>
      <c r="L14" s="737"/>
      <c r="M14" s="737"/>
      <c r="N14" s="737"/>
      <c r="O14" s="737"/>
      <c r="P14" s="737"/>
      <c r="Q14" s="737"/>
      <c r="R14" s="737"/>
      <c r="S14" s="737"/>
      <c r="T14" s="738"/>
      <c r="U14" s="750"/>
      <c r="V14" s="751"/>
      <c r="W14" s="752"/>
      <c r="X14" s="757"/>
      <c r="Y14" s="758"/>
      <c r="Z14" s="758"/>
      <c r="AA14" s="725"/>
      <c r="AB14" s="726"/>
      <c r="AC14" s="757"/>
      <c r="AD14" s="758"/>
      <c r="AE14" s="758"/>
      <c r="AF14" s="725"/>
      <c r="AG14" s="726"/>
      <c r="AH14" s="732"/>
      <c r="AI14" s="733"/>
      <c r="AJ14" s="733"/>
      <c r="AK14" s="733"/>
      <c r="AL14" s="734"/>
    </row>
    <row r="15" spans="1:38" ht="18" customHeight="1">
      <c r="A15" s="759" t="s">
        <v>564</v>
      </c>
      <c r="B15" s="760"/>
      <c r="C15" s="761"/>
      <c r="D15" s="767" t="s">
        <v>568</v>
      </c>
      <c r="E15" s="768"/>
      <c r="F15" s="768"/>
      <c r="G15" s="768"/>
      <c r="H15" s="769"/>
      <c r="I15" s="222"/>
      <c r="J15" s="728"/>
      <c r="K15" s="728"/>
      <c r="L15" s="728"/>
      <c r="M15" s="728"/>
      <c r="N15" s="728"/>
      <c r="O15" s="728"/>
      <c r="P15" s="728"/>
      <c r="Q15" s="728"/>
      <c r="R15" s="728"/>
      <c r="S15" s="728"/>
      <c r="T15" s="774"/>
      <c r="U15" s="744">
        <v>10000</v>
      </c>
      <c r="V15" s="745"/>
      <c r="W15" s="746"/>
      <c r="X15" s="753">
        <f>(U15*8/10)</f>
        <v>8000</v>
      </c>
      <c r="Y15" s="754"/>
      <c r="Z15" s="754"/>
      <c r="AA15" s="721" t="s">
        <v>1818</v>
      </c>
      <c r="AB15" s="722"/>
      <c r="AC15" s="753">
        <f>INT(U15*2/10)</f>
        <v>2000</v>
      </c>
      <c r="AD15" s="754"/>
      <c r="AE15" s="754"/>
      <c r="AF15" s="721" t="s">
        <v>1819</v>
      </c>
      <c r="AG15" s="722"/>
      <c r="AH15" s="727" t="s">
        <v>1340</v>
      </c>
      <c r="AI15" s="728"/>
      <c r="AJ15" s="728"/>
      <c r="AK15" s="728"/>
      <c r="AL15" s="729"/>
    </row>
    <row r="16" spans="1:38" ht="18" customHeight="1">
      <c r="A16" s="762"/>
      <c r="B16" s="533"/>
      <c r="C16" s="763"/>
      <c r="D16" s="770"/>
      <c r="E16" s="528"/>
      <c r="F16" s="528"/>
      <c r="G16" s="528"/>
      <c r="H16" s="534"/>
      <c r="I16" s="223"/>
      <c r="J16" s="528" t="s">
        <v>1342</v>
      </c>
      <c r="K16" s="528"/>
      <c r="L16" s="528"/>
      <c r="M16" s="528" t="s">
        <v>1343</v>
      </c>
      <c r="N16" s="528"/>
      <c r="O16" s="528"/>
      <c r="P16" s="528"/>
      <c r="Q16" s="528"/>
      <c r="R16" s="528" t="s">
        <v>1336</v>
      </c>
      <c r="S16" s="528"/>
      <c r="T16" s="534"/>
      <c r="U16" s="747"/>
      <c r="V16" s="748"/>
      <c r="W16" s="749"/>
      <c r="X16" s="755"/>
      <c r="Y16" s="756"/>
      <c r="Z16" s="756"/>
      <c r="AA16" s="723"/>
      <c r="AB16" s="724"/>
      <c r="AC16" s="755"/>
      <c r="AD16" s="756"/>
      <c r="AE16" s="756"/>
      <c r="AF16" s="723"/>
      <c r="AG16" s="724"/>
      <c r="AH16" s="730"/>
      <c r="AI16" s="526"/>
      <c r="AJ16" s="526"/>
      <c r="AK16" s="526"/>
      <c r="AL16" s="731"/>
    </row>
    <row r="17" spans="1:38" ht="18" customHeight="1">
      <c r="A17" s="787"/>
      <c r="B17" s="788"/>
      <c r="C17" s="789"/>
      <c r="D17" s="790"/>
      <c r="E17" s="791"/>
      <c r="F17" s="791"/>
      <c r="G17" s="791"/>
      <c r="H17" s="792"/>
      <c r="I17" s="223"/>
      <c r="J17" s="788"/>
      <c r="K17" s="788"/>
      <c r="L17" s="788"/>
      <c r="M17" s="788"/>
      <c r="N17" s="788"/>
      <c r="O17" s="788"/>
      <c r="P17" s="788"/>
      <c r="Q17" s="788"/>
      <c r="R17" s="788"/>
      <c r="S17" s="788"/>
      <c r="T17" s="789"/>
      <c r="U17" s="750"/>
      <c r="V17" s="751"/>
      <c r="W17" s="752"/>
      <c r="X17" s="757"/>
      <c r="Y17" s="758"/>
      <c r="Z17" s="758"/>
      <c r="AA17" s="725"/>
      <c r="AB17" s="726"/>
      <c r="AC17" s="757"/>
      <c r="AD17" s="758"/>
      <c r="AE17" s="758"/>
      <c r="AF17" s="725"/>
      <c r="AG17" s="726"/>
      <c r="AH17" s="732"/>
      <c r="AI17" s="733"/>
      <c r="AJ17" s="733"/>
      <c r="AK17" s="733"/>
      <c r="AL17" s="734"/>
    </row>
    <row r="18" spans="1:38" ht="18" customHeight="1">
      <c r="A18" s="759" t="s">
        <v>564</v>
      </c>
      <c r="B18" s="760"/>
      <c r="C18" s="761"/>
      <c r="D18" s="767" t="s">
        <v>1344</v>
      </c>
      <c r="E18" s="768"/>
      <c r="F18" s="768"/>
      <c r="G18" s="768"/>
      <c r="H18" s="769"/>
      <c r="I18" s="220"/>
      <c r="J18" s="728"/>
      <c r="K18" s="728"/>
      <c r="L18" s="728"/>
      <c r="M18" s="728"/>
      <c r="N18" s="728"/>
      <c r="O18" s="728"/>
      <c r="P18" s="728"/>
      <c r="Q18" s="728"/>
      <c r="R18" s="728"/>
      <c r="S18" s="728"/>
      <c r="T18" s="774"/>
      <c r="U18" s="744">
        <v>14000</v>
      </c>
      <c r="V18" s="745"/>
      <c r="W18" s="746"/>
      <c r="X18" s="753">
        <f>(U18*5/10)</f>
        <v>7000</v>
      </c>
      <c r="Y18" s="754"/>
      <c r="Z18" s="754"/>
      <c r="AA18" s="721" t="s">
        <v>1031</v>
      </c>
      <c r="AB18" s="722"/>
      <c r="AC18" s="753">
        <f>(U18*5/10)</f>
        <v>7000</v>
      </c>
      <c r="AD18" s="754"/>
      <c r="AE18" s="754"/>
      <c r="AF18" s="721" t="s">
        <v>1031</v>
      </c>
      <c r="AG18" s="722"/>
      <c r="AH18" s="727" t="s">
        <v>1036</v>
      </c>
      <c r="AI18" s="728"/>
      <c r="AJ18" s="728"/>
      <c r="AK18" s="728"/>
      <c r="AL18" s="729"/>
    </row>
    <row r="19" spans="1:38" ht="18" customHeight="1">
      <c r="A19" s="762"/>
      <c r="B19" s="533"/>
      <c r="C19" s="763"/>
      <c r="D19" s="770"/>
      <c r="E19" s="528"/>
      <c r="F19" s="528"/>
      <c r="G19" s="528"/>
      <c r="H19" s="534"/>
      <c r="I19" s="221"/>
      <c r="J19" s="526" t="s">
        <v>1876</v>
      </c>
      <c r="K19" s="526"/>
      <c r="L19" s="526"/>
      <c r="M19" s="526"/>
      <c r="N19" s="526"/>
      <c r="O19" s="526"/>
      <c r="P19" s="526"/>
      <c r="Q19" s="526"/>
      <c r="R19" s="735" t="s">
        <v>1035</v>
      </c>
      <c r="S19" s="735"/>
      <c r="T19" s="736"/>
      <c r="U19" s="747"/>
      <c r="V19" s="748"/>
      <c r="W19" s="749"/>
      <c r="X19" s="755"/>
      <c r="Y19" s="756"/>
      <c r="Z19" s="756"/>
      <c r="AA19" s="723"/>
      <c r="AB19" s="724"/>
      <c r="AC19" s="755"/>
      <c r="AD19" s="756"/>
      <c r="AE19" s="756"/>
      <c r="AF19" s="723"/>
      <c r="AG19" s="724"/>
      <c r="AH19" s="730"/>
      <c r="AI19" s="526"/>
      <c r="AJ19" s="526"/>
      <c r="AK19" s="526"/>
      <c r="AL19" s="731"/>
    </row>
    <row r="20" spans="1:38" ht="18" customHeight="1">
      <c r="A20" s="787"/>
      <c r="B20" s="788"/>
      <c r="C20" s="789"/>
      <c r="D20" s="790"/>
      <c r="E20" s="791"/>
      <c r="F20" s="791"/>
      <c r="G20" s="791"/>
      <c r="H20" s="792"/>
      <c r="I20" s="221"/>
      <c r="J20" s="737"/>
      <c r="K20" s="737"/>
      <c r="L20" s="737"/>
      <c r="M20" s="737"/>
      <c r="N20" s="737"/>
      <c r="O20" s="737"/>
      <c r="P20" s="737"/>
      <c r="Q20" s="737"/>
      <c r="R20" s="737"/>
      <c r="S20" s="737"/>
      <c r="T20" s="738"/>
      <c r="U20" s="750"/>
      <c r="V20" s="751"/>
      <c r="W20" s="752"/>
      <c r="X20" s="757"/>
      <c r="Y20" s="758"/>
      <c r="Z20" s="758"/>
      <c r="AA20" s="725"/>
      <c r="AB20" s="726"/>
      <c r="AC20" s="757"/>
      <c r="AD20" s="758"/>
      <c r="AE20" s="758"/>
      <c r="AF20" s="725"/>
      <c r="AG20" s="726"/>
      <c r="AH20" s="732"/>
      <c r="AI20" s="733"/>
      <c r="AJ20" s="733"/>
      <c r="AK20" s="733"/>
      <c r="AL20" s="734"/>
    </row>
    <row r="21" spans="1:38" ht="18" customHeight="1">
      <c r="A21" s="759" t="s">
        <v>564</v>
      </c>
      <c r="B21" s="760"/>
      <c r="C21" s="761"/>
      <c r="D21" s="767" t="s">
        <v>1034</v>
      </c>
      <c r="E21" s="768"/>
      <c r="F21" s="768"/>
      <c r="G21" s="768"/>
      <c r="H21" s="769"/>
      <c r="I21" s="220"/>
      <c r="J21" s="728"/>
      <c r="K21" s="728"/>
      <c r="L21" s="728"/>
      <c r="M21" s="728"/>
      <c r="N21" s="728"/>
      <c r="O21" s="728"/>
      <c r="P21" s="728"/>
      <c r="Q21" s="728"/>
      <c r="R21" s="728"/>
      <c r="S21" s="728"/>
      <c r="T21" s="774"/>
      <c r="U21" s="744">
        <v>31000</v>
      </c>
      <c r="V21" s="745"/>
      <c r="W21" s="746"/>
      <c r="X21" s="744">
        <f>(U21*5/10)</f>
        <v>15500</v>
      </c>
      <c r="Y21" s="745"/>
      <c r="Z21" s="745"/>
      <c r="AA21" s="778" t="s">
        <v>1031</v>
      </c>
      <c r="AB21" s="779"/>
      <c r="AC21" s="744">
        <f>(U21*5/10)</f>
        <v>15500</v>
      </c>
      <c r="AD21" s="745"/>
      <c r="AE21" s="745"/>
      <c r="AF21" s="778" t="s">
        <v>1031</v>
      </c>
      <c r="AG21" s="779"/>
      <c r="AH21" s="727"/>
      <c r="AI21" s="728"/>
      <c r="AJ21" s="728"/>
      <c r="AK21" s="728"/>
      <c r="AL21" s="729"/>
    </row>
    <row r="22" spans="1:38" ht="18" customHeight="1">
      <c r="A22" s="762"/>
      <c r="B22" s="533"/>
      <c r="C22" s="763"/>
      <c r="D22" s="770"/>
      <c r="E22" s="528"/>
      <c r="F22" s="528"/>
      <c r="G22" s="528"/>
      <c r="H22" s="534"/>
      <c r="I22" s="221"/>
      <c r="J22" s="735" t="s">
        <v>1037</v>
      </c>
      <c r="K22" s="735"/>
      <c r="L22" s="735"/>
      <c r="M22" s="735"/>
      <c r="N22" s="735"/>
      <c r="O22" s="735"/>
      <c r="P22" s="735"/>
      <c r="Q22" s="735"/>
      <c r="R22" s="526" t="s">
        <v>1337</v>
      </c>
      <c r="S22" s="526"/>
      <c r="T22" s="786"/>
      <c r="U22" s="747"/>
      <c r="V22" s="748"/>
      <c r="W22" s="749"/>
      <c r="X22" s="747"/>
      <c r="Y22" s="748"/>
      <c r="Z22" s="748"/>
      <c r="AA22" s="780"/>
      <c r="AB22" s="781"/>
      <c r="AC22" s="747"/>
      <c r="AD22" s="748"/>
      <c r="AE22" s="748"/>
      <c r="AF22" s="780"/>
      <c r="AG22" s="781"/>
      <c r="AH22" s="730"/>
      <c r="AI22" s="526"/>
      <c r="AJ22" s="526"/>
      <c r="AK22" s="526"/>
      <c r="AL22" s="731"/>
    </row>
    <row r="23" spans="1:38" ht="18" customHeight="1">
      <c r="A23" s="787"/>
      <c r="B23" s="788"/>
      <c r="C23" s="789"/>
      <c r="D23" s="790"/>
      <c r="E23" s="791"/>
      <c r="F23" s="791"/>
      <c r="G23" s="791"/>
      <c r="H23" s="792"/>
      <c r="I23" s="221"/>
      <c r="J23" s="737"/>
      <c r="K23" s="737"/>
      <c r="L23" s="737"/>
      <c r="M23" s="737"/>
      <c r="N23" s="737"/>
      <c r="O23" s="737"/>
      <c r="P23" s="737"/>
      <c r="Q23" s="737"/>
      <c r="R23" s="737"/>
      <c r="S23" s="737"/>
      <c r="T23" s="738"/>
      <c r="U23" s="750"/>
      <c r="V23" s="751"/>
      <c r="W23" s="752"/>
      <c r="X23" s="750"/>
      <c r="Y23" s="751"/>
      <c r="Z23" s="751"/>
      <c r="AA23" s="784"/>
      <c r="AB23" s="785"/>
      <c r="AC23" s="750"/>
      <c r="AD23" s="751"/>
      <c r="AE23" s="751"/>
      <c r="AF23" s="784"/>
      <c r="AG23" s="785"/>
      <c r="AH23" s="732"/>
      <c r="AI23" s="733"/>
      <c r="AJ23" s="733"/>
      <c r="AK23" s="733"/>
      <c r="AL23" s="734"/>
    </row>
    <row r="24" spans="1:38" ht="18" customHeight="1">
      <c r="A24" s="759" t="s">
        <v>564</v>
      </c>
      <c r="B24" s="760"/>
      <c r="C24" s="761"/>
      <c r="D24" s="767" t="s">
        <v>571</v>
      </c>
      <c r="E24" s="768"/>
      <c r="F24" s="768"/>
      <c r="G24" s="768"/>
      <c r="H24" s="769"/>
      <c r="I24" s="220"/>
      <c r="J24" s="728"/>
      <c r="K24" s="728"/>
      <c r="L24" s="728"/>
      <c r="M24" s="728"/>
      <c r="N24" s="728"/>
      <c r="O24" s="728"/>
      <c r="P24" s="728"/>
      <c r="Q24" s="728"/>
      <c r="R24" s="728"/>
      <c r="S24" s="728"/>
      <c r="T24" s="774"/>
      <c r="U24" s="744">
        <v>12000</v>
      </c>
      <c r="V24" s="745"/>
      <c r="W24" s="746"/>
      <c r="X24" s="744">
        <f>(U24*5/10)</f>
        <v>6000</v>
      </c>
      <c r="Y24" s="745"/>
      <c r="Z24" s="745"/>
      <c r="AA24" s="778" t="s">
        <v>1031</v>
      </c>
      <c r="AB24" s="779"/>
      <c r="AC24" s="744">
        <f>(U24*5/10)</f>
        <v>6000</v>
      </c>
      <c r="AD24" s="745"/>
      <c r="AE24" s="745"/>
      <c r="AF24" s="778" t="s">
        <v>1031</v>
      </c>
      <c r="AG24" s="779"/>
      <c r="AH24" s="793"/>
      <c r="AI24" s="794"/>
      <c r="AJ24" s="794"/>
      <c r="AK24" s="794"/>
      <c r="AL24" s="795"/>
    </row>
    <row r="25" spans="1:38" ht="18" customHeight="1">
      <c r="A25" s="762"/>
      <c r="B25" s="533"/>
      <c r="C25" s="763"/>
      <c r="D25" s="770"/>
      <c r="E25" s="528"/>
      <c r="F25" s="528"/>
      <c r="G25" s="528"/>
      <c r="H25" s="534"/>
      <c r="I25" s="221"/>
      <c r="J25" s="526" t="s">
        <v>1345</v>
      </c>
      <c r="K25" s="526"/>
      <c r="L25" s="526"/>
      <c r="M25" s="526"/>
      <c r="N25" s="526"/>
      <c r="O25" s="526"/>
      <c r="P25" s="526"/>
      <c r="Q25" s="526"/>
      <c r="R25" s="526" t="s">
        <v>1035</v>
      </c>
      <c r="S25" s="526"/>
      <c r="T25" s="786"/>
      <c r="U25" s="747"/>
      <c r="V25" s="748"/>
      <c r="W25" s="749"/>
      <c r="X25" s="747"/>
      <c r="Y25" s="748"/>
      <c r="Z25" s="748"/>
      <c r="AA25" s="780"/>
      <c r="AB25" s="781"/>
      <c r="AC25" s="747"/>
      <c r="AD25" s="748"/>
      <c r="AE25" s="748"/>
      <c r="AF25" s="780"/>
      <c r="AG25" s="781"/>
      <c r="AH25" s="796"/>
      <c r="AI25" s="797"/>
      <c r="AJ25" s="797"/>
      <c r="AK25" s="797"/>
      <c r="AL25" s="798"/>
    </row>
    <row r="26" spans="1:38" ht="18" customHeight="1">
      <c r="A26" s="764"/>
      <c r="B26" s="765"/>
      <c r="C26" s="766"/>
      <c r="D26" s="771"/>
      <c r="E26" s="772"/>
      <c r="F26" s="772"/>
      <c r="G26" s="772"/>
      <c r="H26" s="773"/>
      <c r="I26" s="287"/>
      <c r="J26" s="800"/>
      <c r="K26" s="800"/>
      <c r="L26" s="800"/>
      <c r="M26" s="800"/>
      <c r="N26" s="800"/>
      <c r="O26" s="800"/>
      <c r="P26" s="800"/>
      <c r="Q26" s="800"/>
      <c r="R26" s="800"/>
      <c r="S26" s="800"/>
      <c r="T26" s="802"/>
      <c r="U26" s="775"/>
      <c r="V26" s="776"/>
      <c r="W26" s="777"/>
      <c r="X26" s="775"/>
      <c r="Y26" s="776"/>
      <c r="Z26" s="776"/>
      <c r="AA26" s="782"/>
      <c r="AB26" s="783"/>
      <c r="AC26" s="775"/>
      <c r="AD26" s="776"/>
      <c r="AE26" s="776"/>
      <c r="AF26" s="782"/>
      <c r="AG26" s="783"/>
      <c r="AH26" s="799"/>
      <c r="AI26" s="800"/>
      <c r="AJ26" s="800"/>
      <c r="AK26" s="800"/>
      <c r="AL26" s="801"/>
    </row>
    <row r="27" spans="1:38">
      <c r="X27" s="205" t="s">
        <v>1877</v>
      </c>
    </row>
  </sheetData>
  <sheetProtection selectLockedCells="1" selectUnlockedCells="1"/>
  <mergeCells count="111">
    <mergeCell ref="A1:H1"/>
    <mergeCell ref="A3:AH3"/>
    <mergeCell ref="AH6:AL8"/>
    <mergeCell ref="J7:L7"/>
    <mergeCell ref="M7:Q7"/>
    <mergeCell ref="R7:T7"/>
    <mergeCell ref="J8:L8"/>
    <mergeCell ref="M8:T8"/>
    <mergeCell ref="X5:AB5"/>
    <mergeCell ref="AC5:AG5"/>
    <mergeCell ref="AI3:AL3"/>
    <mergeCell ref="A4:C5"/>
    <mergeCell ref="D4:H5"/>
    <mergeCell ref="I4:T5"/>
    <mergeCell ref="U4:W5"/>
    <mergeCell ref="X4:AG4"/>
    <mergeCell ref="AH4:AL5"/>
    <mergeCell ref="A6:C8"/>
    <mergeCell ref="D6:H8"/>
    <mergeCell ref="U6:W6"/>
    <mergeCell ref="U7:W7"/>
    <mergeCell ref="U8:W8"/>
    <mergeCell ref="AH12:AL14"/>
    <mergeCell ref="J6:L6"/>
    <mergeCell ref="M6:T6"/>
    <mergeCell ref="A15:C17"/>
    <mergeCell ref="D15:H17"/>
    <mergeCell ref="J15:L15"/>
    <mergeCell ref="M15:T15"/>
    <mergeCell ref="A12:C14"/>
    <mergeCell ref="D12:H14"/>
    <mergeCell ref="J12:T12"/>
    <mergeCell ref="U12:W14"/>
    <mergeCell ref="AH9:AL11"/>
    <mergeCell ref="J10:Q10"/>
    <mergeCell ref="R10:T10"/>
    <mergeCell ref="A9:C11"/>
    <mergeCell ref="D9:H11"/>
    <mergeCell ref="J9:T9"/>
    <mergeCell ref="U9:W11"/>
    <mergeCell ref="X9:Z11"/>
    <mergeCell ref="AH15:AL17"/>
    <mergeCell ref="AF12:AG14"/>
    <mergeCell ref="A18:C20"/>
    <mergeCell ref="D18:H20"/>
    <mergeCell ref="J18:T18"/>
    <mergeCell ref="U18:W20"/>
    <mergeCell ref="X18:Z20"/>
    <mergeCell ref="AA18:AB20"/>
    <mergeCell ref="AA9:AB11"/>
    <mergeCell ref="AC9:AE11"/>
    <mergeCell ref="AA12:AB14"/>
    <mergeCell ref="AC12:AE14"/>
    <mergeCell ref="J13:Q13"/>
    <mergeCell ref="R13:T13"/>
    <mergeCell ref="J14:T14"/>
    <mergeCell ref="X12:Z14"/>
    <mergeCell ref="J16:L16"/>
    <mergeCell ref="M16:Q16"/>
    <mergeCell ref="R16:T16"/>
    <mergeCell ref="J17:L17"/>
    <mergeCell ref="M17:T17"/>
    <mergeCell ref="AC18:AE20"/>
    <mergeCell ref="A24:C26"/>
    <mergeCell ref="D24:H26"/>
    <mergeCell ref="J24:T24"/>
    <mergeCell ref="U24:W26"/>
    <mergeCell ref="X24:Z26"/>
    <mergeCell ref="AA24:AB26"/>
    <mergeCell ref="AC21:AE23"/>
    <mergeCell ref="AF21:AG23"/>
    <mergeCell ref="AH21:AL23"/>
    <mergeCell ref="J22:Q22"/>
    <mergeCell ref="R22:T22"/>
    <mergeCell ref="J23:T23"/>
    <mergeCell ref="A21:C23"/>
    <mergeCell ref="D21:H23"/>
    <mergeCell ref="J21:T21"/>
    <mergeCell ref="U21:W23"/>
    <mergeCell ref="X21:Z23"/>
    <mergeCell ref="AA21:AB23"/>
    <mergeCell ref="AC24:AE26"/>
    <mergeCell ref="AF24:AG26"/>
    <mergeCell ref="AH24:AL26"/>
    <mergeCell ref="J25:Q25"/>
    <mergeCell ref="R25:T25"/>
    <mergeCell ref="J26:T26"/>
    <mergeCell ref="AF18:AG20"/>
    <mergeCell ref="AH18:AL20"/>
    <mergeCell ref="J19:Q19"/>
    <mergeCell ref="R19:T19"/>
    <mergeCell ref="J20:T20"/>
    <mergeCell ref="X6:Z6"/>
    <mergeCell ref="X7:Z7"/>
    <mergeCell ref="X8:Z8"/>
    <mergeCell ref="AA6:AB6"/>
    <mergeCell ref="AA7:AB7"/>
    <mergeCell ref="AA8:AB8"/>
    <mergeCell ref="AC6:AE6"/>
    <mergeCell ref="AC7:AE7"/>
    <mergeCell ref="AC8:AE8"/>
    <mergeCell ref="AF7:AG7"/>
    <mergeCell ref="AF8:AG8"/>
    <mergeCell ref="J11:Q11"/>
    <mergeCell ref="R11:T11"/>
    <mergeCell ref="U15:W17"/>
    <mergeCell ref="X15:Z17"/>
    <mergeCell ref="AA15:AB17"/>
    <mergeCell ref="AC15:AE17"/>
    <mergeCell ref="AF15:AG17"/>
    <mergeCell ref="AF9:AG11"/>
  </mergeCells>
  <phoneticPr fontId="4"/>
  <pageMargins left="0.78740157480314965" right="0.39370078740157483" top="0.39370078740157483" bottom="0.39370078740157483" header="0" footer="0"/>
  <pageSetup paperSize="9" scale="98"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30"/>
  <sheetViews>
    <sheetView view="pageLayout" zoomScaleNormal="70" zoomScaleSheetLayoutView="80" workbookViewId="0">
      <selection sqref="A1:E1"/>
    </sheetView>
  </sheetViews>
  <sheetFormatPr defaultColWidth="11.6640625" defaultRowHeight="14.4"/>
  <cols>
    <col min="1" max="2" width="9.6640625" style="3" customWidth="1"/>
    <col min="3" max="4" width="12.33203125" style="3" customWidth="1"/>
    <col min="5" max="13" width="10.21875" style="3" customWidth="1"/>
    <col min="14" max="14" width="62.21875" style="3" customWidth="1"/>
    <col min="15" max="16384" width="11.6640625" style="3"/>
  </cols>
  <sheetData>
    <row r="1" spans="1:14" s="8" customFormat="1" ht="27" customHeight="1">
      <c r="A1" s="638" t="s">
        <v>1038</v>
      </c>
      <c r="B1" s="638"/>
      <c r="C1" s="638"/>
      <c r="D1" s="638"/>
      <c r="E1" s="638"/>
    </row>
    <row r="2" spans="1:14" s="8" customFormat="1" ht="27" customHeight="1">
      <c r="A2" s="629" t="s">
        <v>1822</v>
      </c>
      <c r="B2" s="629"/>
      <c r="C2" s="629"/>
      <c r="D2" s="629"/>
    </row>
    <row r="3" spans="1:14" ht="27" customHeight="1">
      <c r="A3" s="528" t="s">
        <v>1823</v>
      </c>
      <c r="B3" s="528"/>
      <c r="C3" s="528"/>
      <c r="D3" s="528"/>
      <c r="E3" s="528"/>
      <c r="F3" s="528"/>
      <c r="G3" s="528"/>
      <c r="H3" s="528"/>
      <c r="I3" s="528"/>
      <c r="J3" s="528"/>
      <c r="K3" s="528"/>
      <c r="L3" s="528"/>
      <c r="M3" s="528"/>
      <c r="N3" s="528"/>
    </row>
    <row r="4" spans="1:14" ht="27" customHeight="1">
      <c r="A4" s="528" t="s">
        <v>1350</v>
      </c>
      <c r="B4" s="528"/>
      <c r="C4" s="528"/>
      <c r="D4" s="528"/>
      <c r="E4" s="528"/>
      <c r="F4" s="528"/>
      <c r="G4" s="528"/>
      <c r="H4" s="528"/>
      <c r="I4" s="528"/>
      <c r="J4" s="528"/>
      <c r="K4" s="528"/>
      <c r="L4" s="528"/>
      <c r="M4" s="528"/>
      <c r="N4" s="528"/>
    </row>
    <row r="5" spans="1:14" ht="27" customHeight="1">
      <c r="A5" s="528" t="s">
        <v>1349</v>
      </c>
      <c r="B5" s="528"/>
      <c r="C5" s="528"/>
      <c r="D5" s="528"/>
      <c r="E5" s="528"/>
      <c r="F5" s="528"/>
      <c r="G5" s="528"/>
      <c r="H5" s="528"/>
      <c r="I5" s="528"/>
      <c r="J5" s="528"/>
      <c r="K5" s="528"/>
      <c r="L5" s="528"/>
      <c r="M5" s="528"/>
      <c r="N5" s="528"/>
    </row>
    <row r="6" spans="1:14" ht="27" customHeight="1">
      <c r="A6" s="528"/>
      <c r="B6" s="528"/>
      <c r="C6" s="528"/>
      <c r="D6" s="528"/>
      <c r="E6" s="528"/>
      <c r="F6" s="528"/>
      <c r="G6" s="528"/>
      <c r="H6" s="528"/>
      <c r="I6" s="528"/>
      <c r="J6" s="528"/>
      <c r="K6" s="528"/>
      <c r="L6" s="528"/>
      <c r="M6" s="528"/>
      <c r="N6" s="528"/>
    </row>
    <row r="7" spans="1:14" s="191" customFormat="1" ht="27" customHeight="1">
      <c r="A7" s="811" t="s">
        <v>1039</v>
      </c>
      <c r="B7" s="642"/>
      <c r="C7" s="813" t="s">
        <v>557</v>
      </c>
      <c r="D7" s="813"/>
      <c r="E7" s="813" t="s">
        <v>1878</v>
      </c>
      <c r="F7" s="813"/>
      <c r="G7" s="813"/>
      <c r="H7" s="845" t="s">
        <v>1824</v>
      </c>
      <c r="I7" s="813" t="s">
        <v>1879</v>
      </c>
      <c r="J7" s="813"/>
      <c r="K7" s="813" t="s">
        <v>1040</v>
      </c>
      <c r="L7" s="845" t="s">
        <v>1880</v>
      </c>
      <c r="M7" s="845" t="s">
        <v>1881</v>
      </c>
      <c r="N7" s="819" t="s">
        <v>1041</v>
      </c>
    </row>
    <row r="8" spans="1:14" s="191" customFormat="1" ht="27" customHeight="1">
      <c r="A8" s="290" t="s">
        <v>1042</v>
      </c>
      <c r="B8" s="31" t="s">
        <v>1043</v>
      </c>
      <c r="C8" s="609"/>
      <c r="D8" s="609"/>
      <c r="E8" s="31" t="s">
        <v>1044</v>
      </c>
      <c r="F8" s="31" t="s">
        <v>1045</v>
      </c>
      <c r="G8" s="31" t="s">
        <v>107</v>
      </c>
      <c r="H8" s="846"/>
      <c r="I8" s="31" t="s">
        <v>1046</v>
      </c>
      <c r="J8" s="31" t="s">
        <v>1047</v>
      </c>
      <c r="K8" s="609"/>
      <c r="L8" s="609"/>
      <c r="M8" s="609"/>
      <c r="N8" s="820"/>
    </row>
    <row r="9" spans="1:14" ht="27" customHeight="1">
      <c r="A9" s="844" t="s">
        <v>1048</v>
      </c>
      <c r="B9" s="31" t="s">
        <v>1049</v>
      </c>
      <c r="C9" s="833" t="s">
        <v>1050</v>
      </c>
      <c r="D9" s="833"/>
      <c r="E9" s="34">
        <v>36533</v>
      </c>
      <c r="F9" s="34">
        <v>29745</v>
      </c>
      <c r="G9" s="34">
        <f>E9+F9</f>
        <v>66278</v>
      </c>
      <c r="H9" s="34">
        <v>10276</v>
      </c>
      <c r="I9" s="34">
        <v>504</v>
      </c>
      <c r="J9" s="34"/>
      <c r="K9" s="31" t="s">
        <v>1051</v>
      </c>
      <c r="L9" s="34">
        <v>8755</v>
      </c>
      <c r="M9" s="34">
        <v>8596</v>
      </c>
      <c r="N9" s="291" t="s">
        <v>1348</v>
      </c>
    </row>
    <row r="10" spans="1:14" ht="27" customHeight="1">
      <c r="A10" s="844"/>
      <c r="B10" s="31" t="s">
        <v>1052</v>
      </c>
      <c r="C10" s="833" t="s">
        <v>1053</v>
      </c>
      <c r="D10" s="833"/>
      <c r="E10" s="114">
        <v>38150</v>
      </c>
      <c r="F10" s="114">
        <v>31988</v>
      </c>
      <c r="G10" s="114">
        <f>E10+F10</f>
        <v>70138</v>
      </c>
      <c r="H10" s="114">
        <v>10726</v>
      </c>
      <c r="I10" s="34">
        <v>602</v>
      </c>
      <c r="J10" s="34"/>
      <c r="K10" s="288" t="s">
        <v>1054</v>
      </c>
      <c r="L10" s="114">
        <v>9537</v>
      </c>
      <c r="M10" s="114">
        <v>9283</v>
      </c>
      <c r="N10" s="291" t="s">
        <v>1351</v>
      </c>
    </row>
    <row r="11" spans="1:14" ht="27" customHeight="1">
      <c r="A11" s="844"/>
      <c r="B11" s="31" t="s">
        <v>1055</v>
      </c>
      <c r="C11" s="833" t="s">
        <v>1056</v>
      </c>
      <c r="D11" s="834"/>
      <c r="E11" s="224">
        <v>986</v>
      </c>
      <c r="F11" s="225">
        <v>930</v>
      </c>
      <c r="G11" s="225">
        <f>E11+F11</f>
        <v>1916</v>
      </c>
      <c r="H11" s="226">
        <v>162</v>
      </c>
      <c r="I11" s="227"/>
      <c r="J11" s="123"/>
      <c r="K11" s="185" t="s">
        <v>1057</v>
      </c>
      <c r="L11" s="228">
        <v>161</v>
      </c>
      <c r="M11" s="229">
        <v>80</v>
      </c>
      <c r="N11" s="292"/>
    </row>
    <row r="12" spans="1:14" ht="27" customHeight="1">
      <c r="A12" s="844"/>
      <c r="B12" s="31" t="s">
        <v>1058</v>
      </c>
      <c r="C12" s="833" t="s">
        <v>1059</v>
      </c>
      <c r="D12" s="833"/>
      <c r="E12" s="108">
        <v>14621</v>
      </c>
      <c r="F12" s="108">
        <v>15359</v>
      </c>
      <c r="G12" s="108">
        <f>E12+F12</f>
        <v>29980</v>
      </c>
      <c r="H12" s="108">
        <v>5340</v>
      </c>
      <c r="I12" s="230">
        <v>206</v>
      </c>
      <c r="J12" s="34"/>
      <c r="K12" s="289" t="s">
        <v>1058</v>
      </c>
      <c r="L12" s="108">
        <v>4782</v>
      </c>
      <c r="M12" s="108">
        <v>4655</v>
      </c>
      <c r="N12" s="291" t="s">
        <v>1347</v>
      </c>
    </row>
    <row r="13" spans="1:14" ht="27" customHeight="1">
      <c r="A13" s="844"/>
      <c r="B13" s="841" t="s">
        <v>778</v>
      </c>
      <c r="C13" s="841"/>
      <c r="D13" s="841"/>
      <c r="E13" s="34">
        <f>SUM(E9:E12)</f>
        <v>90290</v>
      </c>
      <c r="F13" s="34">
        <f>SUM(F9:F12)</f>
        <v>78022</v>
      </c>
      <c r="G13" s="34">
        <f>+E13+F13</f>
        <v>168312</v>
      </c>
      <c r="H13" s="34">
        <f>SUM(H9:H12)</f>
        <v>26504</v>
      </c>
      <c r="I13" s="34">
        <f>SUM(I9:I12)</f>
        <v>1312</v>
      </c>
      <c r="J13" s="34">
        <f>SUM(J9:J12)</f>
        <v>0</v>
      </c>
      <c r="K13" s="31" t="s">
        <v>778</v>
      </c>
      <c r="L13" s="34">
        <f>SUM(L9:L12)</f>
        <v>23235</v>
      </c>
      <c r="M13" s="34">
        <f>SUM(M9:M12)</f>
        <v>22614</v>
      </c>
      <c r="N13" s="291"/>
    </row>
    <row r="14" spans="1:14" ht="27" customHeight="1">
      <c r="A14" s="842" t="s">
        <v>1060</v>
      </c>
      <c r="B14" s="843"/>
      <c r="C14" s="833" t="s">
        <v>1061</v>
      </c>
      <c r="D14" s="833"/>
      <c r="E14" s="34">
        <v>2154</v>
      </c>
      <c r="F14" s="34">
        <v>2415</v>
      </c>
      <c r="G14" s="34">
        <f>+E14+F14</f>
        <v>4569</v>
      </c>
      <c r="H14" s="34">
        <v>1638</v>
      </c>
      <c r="I14" s="34">
        <v>31</v>
      </c>
      <c r="J14" s="34"/>
      <c r="K14" s="31" t="s">
        <v>1060</v>
      </c>
      <c r="L14" s="34">
        <v>1605</v>
      </c>
      <c r="M14" s="34">
        <v>1590</v>
      </c>
      <c r="N14" s="291"/>
    </row>
    <row r="15" spans="1:14" ht="27" customHeight="1">
      <c r="A15" s="844" t="s">
        <v>1062</v>
      </c>
      <c r="B15" s="31" t="s">
        <v>315</v>
      </c>
      <c r="C15" s="833" t="s">
        <v>1063</v>
      </c>
      <c r="D15" s="833"/>
      <c r="E15" s="34">
        <v>101</v>
      </c>
      <c r="F15" s="34">
        <v>372</v>
      </c>
      <c r="G15" s="34">
        <f>+E15+F15</f>
        <v>473</v>
      </c>
      <c r="H15" s="34">
        <v>234</v>
      </c>
      <c r="I15" s="34"/>
      <c r="J15" s="34"/>
      <c r="K15" s="288" t="s">
        <v>1064</v>
      </c>
      <c r="L15" s="114">
        <v>210</v>
      </c>
      <c r="M15" s="34">
        <v>189</v>
      </c>
      <c r="N15" s="291"/>
    </row>
    <row r="16" spans="1:14" ht="27" customHeight="1">
      <c r="A16" s="844"/>
      <c r="B16" s="31" t="s">
        <v>308</v>
      </c>
      <c r="C16" s="833" t="s">
        <v>1065</v>
      </c>
      <c r="D16" s="833"/>
      <c r="E16" s="34">
        <v>59</v>
      </c>
      <c r="F16" s="34">
        <v>251</v>
      </c>
      <c r="G16" s="34">
        <f>+E16+F16</f>
        <v>310</v>
      </c>
      <c r="H16" s="34">
        <v>126</v>
      </c>
      <c r="I16" s="34"/>
      <c r="J16" s="123"/>
      <c r="K16" s="283" t="s">
        <v>1066</v>
      </c>
      <c r="L16" s="231">
        <v>125</v>
      </c>
      <c r="M16" s="232">
        <v>123</v>
      </c>
      <c r="N16" s="291"/>
    </row>
    <row r="17" spans="1:14" ht="27" customHeight="1">
      <c r="A17" s="844"/>
      <c r="B17" s="31" t="s">
        <v>311</v>
      </c>
      <c r="C17" s="833" t="s">
        <v>1067</v>
      </c>
      <c r="D17" s="833"/>
      <c r="E17" s="34">
        <v>954</v>
      </c>
      <c r="F17" s="34">
        <v>1170</v>
      </c>
      <c r="G17" s="34">
        <f t="shared" ref="G17:G22" si="0">+E17+F17</f>
        <v>2124</v>
      </c>
      <c r="H17" s="34">
        <v>1347</v>
      </c>
      <c r="I17" s="34">
        <v>1</v>
      </c>
      <c r="J17" s="123"/>
      <c r="K17" s="283" t="s">
        <v>310</v>
      </c>
      <c r="L17" s="228">
        <v>1076</v>
      </c>
      <c r="M17" s="227">
        <v>1052</v>
      </c>
      <c r="N17" s="291"/>
    </row>
    <row r="18" spans="1:14" ht="27" customHeight="1">
      <c r="A18" s="844"/>
      <c r="B18" s="31" t="s">
        <v>305</v>
      </c>
      <c r="C18" s="833" t="s">
        <v>1068</v>
      </c>
      <c r="D18" s="833"/>
      <c r="E18" s="34">
        <v>1806</v>
      </c>
      <c r="F18" s="34">
        <v>3451</v>
      </c>
      <c r="G18" s="34">
        <f t="shared" si="0"/>
        <v>5257</v>
      </c>
      <c r="H18" s="34">
        <v>614</v>
      </c>
      <c r="I18" s="34"/>
      <c r="J18" s="123"/>
      <c r="K18" s="283" t="s">
        <v>1069</v>
      </c>
      <c r="L18" s="228">
        <v>547</v>
      </c>
      <c r="M18" s="227">
        <v>528</v>
      </c>
      <c r="N18" s="291"/>
    </row>
    <row r="19" spans="1:14" ht="27" customHeight="1">
      <c r="A19" s="844"/>
      <c r="B19" s="31" t="s">
        <v>303</v>
      </c>
      <c r="C19" s="833" t="s">
        <v>1070</v>
      </c>
      <c r="D19" s="833"/>
      <c r="E19" s="34">
        <v>270</v>
      </c>
      <c r="F19" s="34">
        <v>669</v>
      </c>
      <c r="G19" s="34">
        <f t="shared" si="0"/>
        <v>939</v>
      </c>
      <c r="H19" s="34">
        <v>822</v>
      </c>
      <c r="I19" s="34"/>
      <c r="J19" s="123">
        <v>50</v>
      </c>
      <c r="K19" s="283" t="s">
        <v>303</v>
      </c>
      <c r="L19" s="228">
        <v>826</v>
      </c>
      <c r="M19" s="227">
        <v>823</v>
      </c>
      <c r="N19" s="293"/>
    </row>
    <row r="20" spans="1:14" ht="27" customHeight="1">
      <c r="A20" s="844"/>
      <c r="B20" s="31" t="s">
        <v>1071</v>
      </c>
      <c r="C20" s="833" t="s">
        <v>1072</v>
      </c>
      <c r="D20" s="833"/>
      <c r="E20" s="34">
        <v>287</v>
      </c>
      <c r="F20" s="34">
        <v>356</v>
      </c>
      <c r="G20" s="34">
        <f t="shared" si="0"/>
        <v>643</v>
      </c>
      <c r="H20" s="34">
        <v>388</v>
      </c>
      <c r="I20" s="34"/>
      <c r="J20" s="123"/>
      <c r="K20" s="283" t="s">
        <v>1071</v>
      </c>
      <c r="L20" s="228">
        <v>388</v>
      </c>
      <c r="M20" s="233">
        <v>386</v>
      </c>
      <c r="N20" s="294"/>
    </row>
    <row r="21" spans="1:14" ht="27" customHeight="1">
      <c r="A21" s="844"/>
      <c r="B21" s="31" t="s">
        <v>1073</v>
      </c>
      <c r="C21" s="833" t="s">
        <v>1074</v>
      </c>
      <c r="D21" s="833"/>
      <c r="E21" s="34">
        <v>0</v>
      </c>
      <c r="F21" s="34">
        <v>0</v>
      </c>
      <c r="G21" s="34">
        <f t="shared" si="0"/>
        <v>0</v>
      </c>
      <c r="H21" s="34">
        <v>0</v>
      </c>
      <c r="I21" s="34"/>
      <c r="J21" s="123"/>
      <c r="K21" s="839" t="s">
        <v>302</v>
      </c>
      <c r="L21" s="840">
        <v>600</v>
      </c>
      <c r="M21" s="837">
        <v>597</v>
      </c>
      <c r="N21" s="295"/>
    </row>
    <row r="22" spans="1:14" ht="27" customHeight="1">
      <c r="A22" s="844"/>
      <c r="B22" s="31" t="s">
        <v>1075</v>
      </c>
      <c r="C22" s="833" t="s">
        <v>1076</v>
      </c>
      <c r="D22" s="833"/>
      <c r="E22" s="34">
        <v>66</v>
      </c>
      <c r="F22" s="34">
        <v>69</v>
      </c>
      <c r="G22" s="34">
        <f t="shared" si="0"/>
        <v>135</v>
      </c>
      <c r="H22" s="34">
        <v>174</v>
      </c>
      <c r="I22" s="34"/>
      <c r="J22" s="123"/>
      <c r="K22" s="839"/>
      <c r="L22" s="840"/>
      <c r="M22" s="837"/>
      <c r="N22" s="291"/>
    </row>
    <row r="23" spans="1:14" ht="27" customHeight="1">
      <c r="A23" s="844"/>
      <c r="B23" s="31" t="s">
        <v>302</v>
      </c>
      <c r="C23" s="833" t="s">
        <v>1076</v>
      </c>
      <c r="D23" s="833"/>
      <c r="E23" s="34">
        <v>901</v>
      </c>
      <c r="F23" s="34">
        <v>1399</v>
      </c>
      <c r="G23" s="34">
        <f>+E23+F23</f>
        <v>2300</v>
      </c>
      <c r="H23" s="34">
        <v>611</v>
      </c>
      <c r="I23" s="34"/>
      <c r="J23" s="123"/>
      <c r="K23" s="839"/>
      <c r="L23" s="840"/>
      <c r="M23" s="837"/>
      <c r="N23" s="291"/>
    </row>
    <row r="24" spans="1:14" ht="27" customHeight="1">
      <c r="A24" s="844"/>
      <c r="B24" s="841" t="s">
        <v>778</v>
      </c>
      <c r="C24" s="841"/>
      <c r="D24" s="841"/>
      <c r="E24" s="34">
        <f>SUM(E15:E23)</f>
        <v>4444</v>
      </c>
      <c r="F24" s="34">
        <f>SUM(F15:F23)</f>
        <v>7737</v>
      </c>
      <c r="G24" s="34">
        <f>SUM(E24:F24)</f>
        <v>12181</v>
      </c>
      <c r="H24" s="34">
        <f>SUM(H15:H23)</f>
        <v>4316</v>
      </c>
      <c r="I24" s="34">
        <f>SUM(I15:I23)</f>
        <v>1</v>
      </c>
      <c r="J24" s="34">
        <f>SUM(J15:J23)</f>
        <v>50</v>
      </c>
      <c r="K24" s="289" t="s">
        <v>778</v>
      </c>
      <c r="L24" s="108">
        <f>SUM(L15:L23)</f>
        <v>3772</v>
      </c>
      <c r="M24" s="34">
        <f>SUM(M15:M23)</f>
        <v>3698</v>
      </c>
      <c r="N24" s="291"/>
    </row>
    <row r="25" spans="1:14" ht="27" customHeight="1">
      <c r="A25" s="832" t="s">
        <v>319</v>
      </c>
      <c r="B25" s="605"/>
      <c r="C25" s="833" t="s">
        <v>1077</v>
      </c>
      <c r="D25" s="833"/>
      <c r="E25" s="34">
        <v>2</v>
      </c>
      <c r="F25" s="34">
        <v>2</v>
      </c>
      <c r="G25" s="34">
        <f>+E25+F25</f>
        <v>4</v>
      </c>
      <c r="H25" s="34">
        <v>0</v>
      </c>
      <c r="I25" s="34"/>
      <c r="J25" s="34">
        <v>1012</v>
      </c>
      <c r="K25" s="31" t="s">
        <v>319</v>
      </c>
      <c r="L25" s="34">
        <v>1012</v>
      </c>
      <c r="M25" s="34">
        <v>975</v>
      </c>
      <c r="N25" s="291"/>
    </row>
    <row r="26" spans="1:14" ht="27" customHeight="1">
      <c r="A26" s="832" t="s">
        <v>323</v>
      </c>
      <c r="B26" s="605"/>
      <c r="C26" s="833" t="s">
        <v>1078</v>
      </c>
      <c r="D26" s="833"/>
      <c r="E26" s="114">
        <v>416</v>
      </c>
      <c r="F26" s="114">
        <v>353</v>
      </c>
      <c r="G26" s="114">
        <f>+E26+F26</f>
        <v>769</v>
      </c>
      <c r="H26" s="34">
        <v>230</v>
      </c>
      <c r="I26" s="34"/>
      <c r="J26" s="34">
        <v>281</v>
      </c>
      <c r="K26" s="31" t="s">
        <v>322</v>
      </c>
      <c r="L26" s="34">
        <v>497</v>
      </c>
      <c r="M26" s="34">
        <v>485</v>
      </c>
      <c r="N26" s="296"/>
    </row>
    <row r="27" spans="1:14" ht="27" customHeight="1">
      <c r="A27" s="832" t="s">
        <v>325</v>
      </c>
      <c r="B27" s="605"/>
      <c r="C27" s="833" t="s">
        <v>1079</v>
      </c>
      <c r="D27" s="834"/>
      <c r="E27" s="234">
        <v>22</v>
      </c>
      <c r="F27" s="235">
        <v>28</v>
      </c>
      <c r="G27" s="236">
        <f>+E27+F27</f>
        <v>50</v>
      </c>
      <c r="H27" s="837">
        <v>271</v>
      </c>
      <c r="I27" s="838">
        <v>31</v>
      </c>
      <c r="J27" s="838"/>
      <c r="K27" s="447" t="s">
        <v>1352</v>
      </c>
      <c r="L27" s="838">
        <v>235</v>
      </c>
      <c r="M27" s="838">
        <v>231</v>
      </c>
      <c r="N27" s="830"/>
    </row>
    <row r="28" spans="1:14" ht="27" customHeight="1">
      <c r="A28" s="832" t="s">
        <v>326</v>
      </c>
      <c r="B28" s="605"/>
      <c r="C28" s="833" t="s">
        <v>1076</v>
      </c>
      <c r="D28" s="834"/>
      <c r="E28" s="237">
        <v>257</v>
      </c>
      <c r="F28" s="238">
        <v>320</v>
      </c>
      <c r="G28" s="239">
        <f>+E28+F28</f>
        <v>577</v>
      </c>
      <c r="H28" s="837"/>
      <c r="I28" s="838"/>
      <c r="J28" s="838"/>
      <c r="K28" s="446" t="s">
        <v>1353</v>
      </c>
      <c r="L28" s="838"/>
      <c r="M28" s="838"/>
      <c r="N28" s="831"/>
    </row>
    <row r="29" spans="1:14" ht="27" customHeight="1">
      <c r="A29" s="835" t="s">
        <v>1013</v>
      </c>
      <c r="B29" s="836"/>
      <c r="C29" s="836"/>
      <c r="D29" s="836"/>
      <c r="E29" s="297">
        <f>SUM(E9:E12,E14:E23,E25:E28)</f>
        <v>97585</v>
      </c>
      <c r="F29" s="297">
        <f>SUM(F9:F12,F14:F23,F25:F28)</f>
        <v>88877</v>
      </c>
      <c r="G29" s="297">
        <f>SUM(E29:F29)</f>
        <v>186462</v>
      </c>
      <c r="H29" s="298">
        <f>SUM(H9:H12,H14:H23,H25:H28)</f>
        <v>32959</v>
      </c>
      <c r="I29" s="298">
        <f>SUM(I9:I12,I14:I23,I25:I28)</f>
        <v>1375</v>
      </c>
      <c r="J29" s="298">
        <f>SUM(J9:J12,J14:J23,J25:J28)</f>
        <v>1343</v>
      </c>
      <c r="K29" s="282" t="s">
        <v>1013</v>
      </c>
      <c r="L29" s="298">
        <f>SUM(L9:L12,L14:L23,L25:L28)</f>
        <v>30356</v>
      </c>
      <c r="M29" s="298">
        <f>SUM(M9:M12,M14:M23,M25:M28)</f>
        <v>29593</v>
      </c>
      <c r="N29" s="299" t="s">
        <v>1346</v>
      </c>
    </row>
    <row r="30" spans="1:14" ht="27" customHeight="1">
      <c r="N30" s="487" t="s">
        <v>1614</v>
      </c>
    </row>
  </sheetData>
  <sheetProtection selectLockedCells="1" selectUnlockedCells="1"/>
  <mergeCells count="52">
    <mergeCell ref="A6:N6"/>
    <mergeCell ref="A1:E1"/>
    <mergeCell ref="A2:D2"/>
    <mergeCell ref="A3:N3"/>
    <mergeCell ref="A4:N4"/>
    <mergeCell ref="A5:N5"/>
    <mergeCell ref="L7:L8"/>
    <mergeCell ref="M7:M8"/>
    <mergeCell ref="N7:N8"/>
    <mergeCell ref="A9:A13"/>
    <mergeCell ref="C9:D9"/>
    <mergeCell ref="C10:D10"/>
    <mergeCell ref="C11:D11"/>
    <mergeCell ref="C12:D12"/>
    <mergeCell ref="B13:D13"/>
    <mergeCell ref="A7:B7"/>
    <mergeCell ref="C7:D8"/>
    <mergeCell ref="E7:G7"/>
    <mergeCell ref="H7:H8"/>
    <mergeCell ref="I7:J7"/>
    <mergeCell ref="K7:K8"/>
    <mergeCell ref="B24:D24"/>
    <mergeCell ref="A14:B14"/>
    <mergeCell ref="C14:D14"/>
    <mergeCell ref="A15:A24"/>
    <mergeCell ref="C15:D15"/>
    <mergeCell ref="C16:D16"/>
    <mergeCell ref="C17:D17"/>
    <mergeCell ref="C18:D18"/>
    <mergeCell ref="C19:D19"/>
    <mergeCell ref="C20:D20"/>
    <mergeCell ref="C21:D21"/>
    <mergeCell ref="K21:K23"/>
    <mergeCell ref="L21:L23"/>
    <mergeCell ref="M21:M23"/>
    <mergeCell ref="C22:D22"/>
    <mergeCell ref="C23:D23"/>
    <mergeCell ref="A25:B25"/>
    <mergeCell ref="C25:D25"/>
    <mergeCell ref="A26:B26"/>
    <mergeCell ref="C26:D26"/>
    <mergeCell ref="A27:B27"/>
    <mergeCell ref="C27:D27"/>
    <mergeCell ref="N27:N28"/>
    <mergeCell ref="A28:B28"/>
    <mergeCell ref="C28:D28"/>
    <mergeCell ref="A29:D29"/>
    <mergeCell ref="H27:H28"/>
    <mergeCell ref="I27:I28"/>
    <mergeCell ref="J27:J28"/>
    <mergeCell ref="L27:L28"/>
    <mergeCell ref="M27:M28"/>
  </mergeCells>
  <phoneticPr fontId="4"/>
  <pageMargins left="0.78740157480314965" right="0.39370078740157483" top="0.39370078740157483" bottom="0.39370078740157483" header="0" footer="0"/>
  <pageSetup paperSize="9" scale="69" firstPageNumber="0" orientation="landscape" horizontalDpi="300" verticalDpi="300" r:id="rId1"/>
  <headerFooter scaleWithDoc="0" alignWithMargins="0">
    <oddFooter>&amp;C&amp;"ＭＳ 明朝,標準"－２４－</oddFooter>
  </headerFooter>
  <rowBreaks count="1" manualBreakCount="1">
    <brk id="30"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
  <sheetViews>
    <sheetView view="pageLayout" zoomScaleNormal="100" workbookViewId="0">
      <selection activeCell="D8" sqref="D8:E8"/>
    </sheetView>
  </sheetViews>
  <sheetFormatPr defaultColWidth="9" defaultRowHeight="14.4"/>
  <cols>
    <col min="1" max="14" width="9" style="2"/>
    <col min="15" max="15" width="4.109375" style="2" customWidth="1"/>
    <col min="16" max="16384" width="9" style="2"/>
  </cols>
  <sheetData/>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20"/>
  <sheetViews>
    <sheetView view="pageLayout" zoomScaleNormal="90" zoomScaleSheetLayoutView="80" workbookViewId="0">
      <selection activeCell="A17" sqref="A17"/>
    </sheetView>
  </sheetViews>
  <sheetFormatPr defaultColWidth="9" defaultRowHeight="14.4"/>
  <cols>
    <col min="1" max="2" width="6.109375" style="3" customWidth="1"/>
    <col min="3" max="10" width="9.6640625" style="3" customWidth="1"/>
    <col min="11" max="11" width="15.21875" style="3" customWidth="1"/>
    <col min="12" max="12" width="30.77734375" style="3" customWidth="1"/>
    <col min="13" max="16384" width="9" style="3"/>
  </cols>
  <sheetData>
    <row r="1" spans="1:12" s="8" customFormat="1" ht="30.8" customHeight="1"/>
    <row r="2" spans="1:12" ht="30.8" customHeight="1">
      <c r="A2" s="240">
        <v>-2</v>
      </c>
      <c r="B2" s="638" t="s">
        <v>1080</v>
      </c>
      <c r="C2" s="638"/>
      <c r="D2" s="638"/>
      <c r="E2" s="638"/>
      <c r="L2" s="249" t="s">
        <v>1085</v>
      </c>
    </row>
    <row r="3" spans="1:12" ht="30.8" customHeight="1">
      <c r="A3" s="851" t="s">
        <v>573</v>
      </c>
      <c r="B3" s="851"/>
      <c r="C3" s="851" t="s">
        <v>574</v>
      </c>
      <c r="D3" s="851"/>
      <c r="E3" s="851" t="s">
        <v>575</v>
      </c>
      <c r="F3" s="851"/>
      <c r="G3" s="851" t="s">
        <v>576</v>
      </c>
      <c r="H3" s="851"/>
      <c r="I3" s="281" t="s">
        <v>577</v>
      </c>
      <c r="J3" s="281" t="s">
        <v>336</v>
      </c>
      <c r="K3" s="851" t="s">
        <v>578</v>
      </c>
      <c r="L3" s="851"/>
    </row>
    <row r="4" spans="1:12" ht="34.549999999999997" customHeight="1">
      <c r="A4" s="851">
        <v>27</v>
      </c>
      <c r="B4" s="851"/>
      <c r="C4" s="851" t="s">
        <v>579</v>
      </c>
      <c r="D4" s="851"/>
      <c r="E4" s="851" t="s">
        <v>1081</v>
      </c>
      <c r="F4" s="851"/>
      <c r="G4" s="851" t="s">
        <v>1354</v>
      </c>
      <c r="H4" s="851"/>
      <c r="I4" s="281">
        <v>140</v>
      </c>
      <c r="J4" s="281">
        <v>140</v>
      </c>
      <c r="K4" s="857" t="s">
        <v>1355</v>
      </c>
      <c r="L4" s="858"/>
    </row>
    <row r="5" spans="1:12" ht="30.8" customHeight="1">
      <c r="A5" s="191"/>
      <c r="B5" s="191"/>
      <c r="C5" s="191"/>
      <c r="D5" s="191"/>
      <c r="E5" s="191"/>
      <c r="F5" s="191"/>
      <c r="G5" s="191"/>
      <c r="H5" s="191"/>
      <c r="I5" s="191"/>
      <c r="J5" s="191"/>
      <c r="K5" s="191"/>
      <c r="L5" s="29"/>
    </row>
    <row r="6" spans="1:12" ht="30.8" customHeight="1">
      <c r="A6" s="859" t="s">
        <v>1825</v>
      </c>
      <c r="B6" s="859"/>
      <c r="C6" s="859"/>
      <c r="D6" s="859"/>
      <c r="E6" s="8"/>
      <c r="F6" s="8"/>
      <c r="G6" s="8"/>
      <c r="H6" s="8"/>
      <c r="I6" s="8"/>
      <c r="J6" s="8"/>
      <c r="K6" s="8"/>
      <c r="L6" s="249" t="s">
        <v>1086</v>
      </c>
    </row>
    <row r="7" spans="1:12" ht="18" customHeight="1">
      <c r="A7" s="241"/>
      <c r="B7" s="302" t="s">
        <v>581</v>
      </c>
      <c r="C7" s="856" t="s">
        <v>582</v>
      </c>
      <c r="D7" s="856" t="s">
        <v>583</v>
      </c>
      <c r="E7" s="851" t="s">
        <v>584</v>
      </c>
      <c r="F7" s="851"/>
      <c r="G7" s="851"/>
      <c r="H7" s="851"/>
      <c r="I7" s="851"/>
      <c r="J7" s="851" t="s">
        <v>585</v>
      </c>
      <c r="K7" s="851" t="s">
        <v>578</v>
      </c>
      <c r="L7" s="851"/>
    </row>
    <row r="8" spans="1:12" ht="18" customHeight="1">
      <c r="A8" s="30" t="s">
        <v>586</v>
      </c>
      <c r="B8" s="305"/>
      <c r="C8" s="856"/>
      <c r="D8" s="856"/>
      <c r="E8" s="281" t="s">
        <v>587</v>
      </c>
      <c r="F8" s="281" t="s">
        <v>588</v>
      </c>
      <c r="G8" s="281" t="s">
        <v>589</v>
      </c>
      <c r="H8" s="281" t="s">
        <v>590</v>
      </c>
      <c r="I8" s="281" t="s">
        <v>591</v>
      </c>
      <c r="J8" s="851"/>
      <c r="K8" s="851"/>
      <c r="L8" s="851"/>
    </row>
    <row r="9" spans="1:12" ht="34.549999999999997" customHeight="1">
      <c r="A9" s="851">
        <v>27</v>
      </c>
      <c r="B9" s="851"/>
      <c r="C9" s="303">
        <v>33.6</v>
      </c>
      <c r="D9" s="303">
        <v>18</v>
      </c>
      <c r="E9" s="303">
        <v>23.4</v>
      </c>
      <c r="F9" s="303">
        <v>36</v>
      </c>
      <c r="G9" s="303">
        <v>45.5</v>
      </c>
      <c r="H9" s="303">
        <v>52.7</v>
      </c>
      <c r="I9" s="303">
        <v>46.5</v>
      </c>
      <c r="J9" s="304">
        <f>SUM(C9:I9)</f>
        <v>255.7</v>
      </c>
      <c r="K9" s="855" t="s">
        <v>1826</v>
      </c>
      <c r="L9" s="855"/>
    </row>
    <row r="10" spans="1:12" ht="30.8" customHeight="1">
      <c r="A10" s="191"/>
      <c r="B10" s="191"/>
      <c r="C10" s="242"/>
      <c r="D10" s="242"/>
      <c r="E10" s="242"/>
      <c r="F10" s="242"/>
      <c r="G10" s="242"/>
      <c r="H10" s="242"/>
      <c r="I10" s="242"/>
      <c r="J10" s="243"/>
      <c r="K10" s="243"/>
    </row>
    <row r="11" spans="1:12" ht="30.8" customHeight="1">
      <c r="A11" s="614" t="s">
        <v>1827</v>
      </c>
      <c r="B11" s="614"/>
      <c r="C11" s="614"/>
      <c r="D11" s="614"/>
      <c r="E11" s="8"/>
      <c r="F11" s="8"/>
      <c r="G11" s="8"/>
      <c r="H11" s="8"/>
      <c r="I11" s="8"/>
      <c r="J11" s="8"/>
      <c r="K11" s="8"/>
      <c r="L11" s="249" t="s">
        <v>1085</v>
      </c>
    </row>
    <row r="12" spans="1:12" ht="18" customHeight="1">
      <c r="A12" s="244"/>
      <c r="B12" s="306" t="s">
        <v>1082</v>
      </c>
      <c r="C12" s="851" t="s">
        <v>592</v>
      </c>
      <c r="D12" s="851"/>
      <c r="E12" s="851" t="s">
        <v>593</v>
      </c>
      <c r="F12" s="851"/>
      <c r="G12" s="851" t="s">
        <v>594</v>
      </c>
      <c r="H12" s="851"/>
      <c r="I12" s="854" t="s">
        <v>1828</v>
      </c>
      <c r="J12" s="854"/>
      <c r="K12" s="851" t="s">
        <v>595</v>
      </c>
      <c r="L12" s="851" t="s">
        <v>1083</v>
      </c>
    </row>
    <row r="13" spans="1:12" ht="18" customHeight="1">
      <c r="A13" s="307" t="s">
        <v>1084</v>
      </c>
      <c r="B13" s="300"/>
      <c r="C13" s="851"/>
      <c r="D13" s="851"/>
      <c r="E13" s="851"/>
      <c r="F13" s="851"/>
      <c r="G13" s="851"/>
      <c r="H13" s="851"/>
      <c r="I13" s="854"/>
      <c r="J13" s="854"/>
      <c r="K13" s="851"/>
      <c r="L13" s="851"/>
    </row>
    <row r="14" spans="1:12" ht="34.549999999999997" customHeight="1">
      <c r="A14" s="852">
        <v>27</v>
      </c>
      <c r="B14" s="853"/>
      <c r="C14" s="849">
        <v>36.9</v>
      </c>
      <c r="D14" s="849"/>
      <c r="E14" s="850">
        <v>48.2</v>
      </c>
      <c r="F14" s="850"/>
      <c r="G14" s="850">
        <v>38.6</v>
      </c>
      <c r="H14" s="850"/>
      <c r="I14" s="850">
        <v>39.299999999999997</v>
      </c>
      <c r="J14" s="850"/>
      <c r="K14" s="301">
        <f>SUM(C14+E14+G14+I14)</f>
        <v>163</v>
      </c>
      <c r="L14" s="448" t="s">
        <v>1356</v>
      </c>
    </row>
    <row r="15" spans="1:12" ht="30.8" customHeight="1">
      <c r="A15" s="191"/>
      <c r="B15" s="191"/>
      <c r="C15" s="245"/>
      <c r="D15" s="245"/>
      <c r="E15" s="246"/>
      <c r="F15" s="246"/>
      <c r="G15" s="246"/>
      <c r="H15" s="246"/>
      <c r="I15" s="246"/>
      <c r="J15" s="246"/>
      <c r="K15" s="246"/>
      <c r="L15" s="245"/>
    </row>
    <row r="16" spans="1:12" ht="30.8" customHeight="1">
      <c r="A16" s="614" t="s">
        <v>1829</v>
      </c>
      <c r="B16" s="614"/>
      <c r="C16" s="614"/>
      <c r="D16" s="614"/>
      <c r="E16" s="8"/>
      <c r="F16" s="8"/>
      <c r="G16" s="8"/>
      <c r="H16" s="8"/>
      <c r="I16" s="8"/>
      <c r="J16" s="8"/>
      <c r="K16" s="8"/>
      <c r="L16" s="249" t="s">
        <v>1085</v>
      </c>
    </row>
    <row r="17" spans="1:12" ht="19" customHeight="1">
      <c r="A17" s="244"/>
      <c r="B17" s="306" t="s">
        <v>1082</v>
      </c>
      <c r="C17" s="851" t="s">
        <v>592</v>
      </c>
      <c r="D17" s="851"/>
      <c r="E17" s="851" t="s">
        <v>593</v>
      </c>
      <c r="F17" s="851"/>
      <c r="G17" s="851" t="s">
        <v>594</v>
      </c>
      <c r="H17" s="851"/>
      <c r="I17" s="854" t="s">
        <v>1828</v>
      </c>
      <c r="J17" s="854"/>
      <c r="K17" s="851" t="s">
        <v>595</v>
      </c>
      <c r="L17" s="851" t="s">
        <v>1083</v>
      </c>
    </row>
    <row r="18" spans="1:12" ht="19" customHeight="1">
      <c r="A18" s="307" t="s">
        <v>1084</v>
      </c>
      <c r="B18" s="300"/>
      <c r="C18" s="851"/>
      <c r="D18" s="851"/>
      <c r="E18" s="851"/>
      <c r="F18" s="851"/>
      <c r="G18" s="851"/>
      <c r="H18" s="851"/>
      <c r="I18" s="854"/>
      <c r="J18" s="854"/>
      <c r="K18" s="851"/>
      <c r="L18" s="851"/>
    </row>
    <row r="19" spans="1:12" ht="34.549999999999997" customHeight="1">
      <c r="A19" s="847">
        <v>27</v>
      </c>
      <c r="B19" s="848"/>
      <c r="C19" s="849">
        <v>2.2999999999999998</v>
      </c>
      <c r="D19" s="849"/>
      <c r="E19" s="850">
        <v>12</v>
      </c>
      <c r="F19" s="850"/>
      <c r="G19" s="849">
        <v>7</v>
      </c>
      <c r="H19" s="849"/>
      <c r="I19" s="850">
        <v>6.5</v>
      </c>
      <c r="J19" s="850"/>
      <c r="K19" s="301">
        <f>SUM(C19+E19+G19+I19)</f>
        <v>27.8</v>
      </c>
      <c r="L19" s="448" t="s">
        <v>1357</v>
      </c>
    </row>
    <row r="20" spans="1:12" ht="30.8" customHeight="1"/>
  </sheetData>
  <sheetProtection selectLockedCells="1" selectUnlockedCells="1"/>
  <mergeCells count="43">
    <mergeCell ref="K4:L4"/>
    <mergeCell ref="A6:D6"/>
    <mergeCell ref="B2:E2"/>
    <mergeCell ref="A3:B3"/>
    <mergeCell ref="C3:D3"/>
    <mergeCell ref="E3:F3"/>
    <mergeCell ref="G3:H3"/>
    <mergeCell ref="K3:L3"/>
    <mergeCell ref="A4:B4"/>
    <mergeCell ref="C4:D4"/>
    <mergeCell ref="E4:F4"/>
    <mergeCell ref="G4:H4"/>
    <mergeCell ref="C7:C8"/>
    <mergeCell ref="D7:D8"/>
    <mergeCell ref="E7:I7"/>
    <mergeCell ref="J7:J8"/>
    <mergeCell ref="K7:L8"/>
    <mergeCell ref="L12:L13"/>
    <mergeCell ref="A9:B9"/>
    <mergeCell ref="K12:K13"/>
    <mergeCell ref="A11:D11"/>
    <mergeCell ref="C12:D13"/>
    <mergeCell ref="E12:F13"/>
    <mergeCell ref="G12:H13"/>
    <mergeCell ref="I12:J13"/>
    <mergeCell ref="K9:L9"/>
    <mergeCell ref="L17:L18"/>
    <mergeCell ref="A14:B14"/>
    <mergeCell ref="C14:D14"/>
    <mergeCell ref="E14:F14"/>
    <mergeCell ref="G14:H14"/>
    <mergeCell ref="I14:J14"/>
    <mergeCell ref="A16:D16"/>
    <mergeCell ref="C17:D18"/>
    <mergeCell ref="E17:F18"/>
    <mergeCell ref="G17:H18"/>
    <mergeCell ref="I17:J18"/>
    <mergeCell ref="K17:K18"/>
    <mergeCell ref="A19:B19"/>
    <mergeCell ref="C19:D19"/>
    <mergeCell ref="E19:F19"/>
    <mergeCell ref="G19:H19"/>
    <mergeCell ref="I19:J19"/>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明朝,標準"－２６－</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26"/>
  <sheetViews>
    <sheetView view="pageLayout" zoomScaleNormal="100" zoomScaleSheetLayoutView="90" workbookViewId="0">
      <selection sqref="A1:C1"/>
    </sheetView>
  </sheetViews>
  <sheetFormatPr defaultColWidth="9" defaultRowHeight="14.4"/>
  <cols>
    <col min="1" max="1" width="14.6640625" style="17" customWidth="1"/>
    <col min="2" max="11" width="11.6640625" style="17" customWidth="1"/>
    <col min="12" max="12" width="13" style="17" customWidth="1"/>
    <col min="13" max="16384" width="9" style="17"/>
  </cols>
  <sheetData>
    <row r="1" spans="1:11" ht="24.05" customHeight="1">
      <c r="A1" s="611" t="s">
        <v>596</v>
      </c>
      <c r="B1" s="611"/>
      <c r="C1" s="611"/>
    </row>
    <row r="2" spans="1:11" s="43" customFormat="1" ht="23.25" customHeight="1">
      <c r="D2" s="8"/>
      <c r="E2" s="8"/>
      <c r="F2" s="8"/>
      <c r="G2" s="8"/>
      <c r="H2" s="8"/>
      <c r="I2" s="8"/>
      <c r="J2" s="8"/>
      <c r="K2" s="8"/>
    </row>
    <row r="3" spans="1:11" s="43" customFormat="1" ht="23.25" customHeight="1">
      <c r="A3" s="247" t="s">
        <v>1830</v>
      </c>
      <c r="B3" s="8"/>
      <c r="C3" s="8"/>
      <c r="D3" s="8"/>
      <c r="E3" s="3"/>
      <c r="F3" s="8"/>
      <c r="G3" s="8"/>
      <c r="H3" s="8"/>
      <c r="I3" s="8"/>
      <c r="J3" s="8"/>
      <c r="K3" s="8" t="s">
        <v>597</v>
      </c>
    </row>
    <row r="4" spans="1:11" ht="23.25" customHeight="1">
      <c r="A4" s="281" t="s">
        <v>598</v>
      </c>
      <c r="B4" s="281" t="s">
        <v>599</v>
      </c>
      <c r="C4" s="281" t="s">
        <v>600</v>
      </c>
      <c r="D4" s="281" t="s">
        <v>601</v>
      </c>
      <c r="E4" s="281" t="s">
        <v>602</v>
      </c>
      <c r="F4" s="281" t="s">
        <v>603</v>
      </c>
      <c r="G4" s="281" t="s">
        <v>604</v>
      </c>
      <c r="H4" s="281" t="s">
        <v>605</v>
      </c>
      <c r="I4" s="281" t="s">
        <v>606</v>
      </c>
      <c r="J4" s="281" t="s">
        <v>607</v>
      </c>
      <c r="K4" s="281" t="s">
        <v>107</v>
      </c>
    </row>
    <row r="5" spans="1:11" ht="23.25" customHeight="1">
      <c r="A5" s="281" t="s">
        <v>608</v>
      </c>
      <c r="B5" s="449">
        <v>1</v>
      </c>
      <c r="C5" s="449">
        <v>2</v>
      </c>
      <c r="D5" s="449"/>
      <c r="E5" s="449"/>
      <c r="F5" s="449">
        <v>1</v>
      </c>
      <c r="G5" s="449"/>
      <c r="H5" s="449"/>
      <c r="I5" s="449"/>
      <c r="J5" s="449"/>
      <c r="K5" s="449">
        <v>4</v>
      </c>
    </row>
    <row r="6" spans="1:11" ht="23.25" customHeight="1">
      <c r="A6" s="281" t="s">
        <v>609</v>
      </c>
      <c r="B6" s="449"/>
      <c r="C6" s="449"/>
      <c r="D6" s="449"/>
      <c r="E6" s="449"/>
      <c r="F6" s="449">
        <v>2</v>
      </c>
      <c r="G6" s="449">
        <v>3</v>
      </c>
      <c r="H6" s="450"/>
      <c r="I6" s="449">
        <v>8</v>
      </c>
      <c r="J6" s="449"/>
      <c r="K6" s="449">
        <v>13</v>
      </c>
    </row>
    <row r="7" spans="1:11" ht="23.25" customHeight="1">
      <c r="A7" s="3"/>
      <c r="B7" s="3"/>
      <c r="C7" s="3"/>
      <c r="D7" s="3"/>
      <c r="E7" s="3"/>
      <c r="F7" s="3"/>
      <c r="G7" s="3"/>
      <c r="H7" s="3"/>
      <c r="I7" s="3"/>
      <c r="K7" s="308" t="s">
        <v>1087</v>
      </c>
    </row>
    <row r="8" spans="1:11" s="43" customFormat="1" ht="23.25" customHeight="1">
      <c r="A8" s="247" t="s">
        <v>1831</v>
      </c>
      <c r="B8" s="8"/>
      <c r="C8" s="8"/>
      <c r="D8" s="8"/>
      <c r="E8" s="8"/>
      <c r="F8" s="8"/>
      <c r="G8" s="8"/>
      <c r="H8" s="8"/>
      <c r="I8" s="8"/>
      <c r="J8" s="8"/>
      <c r="K8" s="8"/>
    </row>
    <row r="9" spans="1:11" ht="23.25" customHeight="1">
      <c r="A9" s="281" t="s">
        <v>1361</v>
      </c>
      <c r="B9" s="862" t="s">
        <v>1362</v>
      </c>
      <c r="C9" s="863"/>
      <c r="D9" s="862" t="s">
        <v>1363</v>
      </c>
      <c r="E9" s="863"/>
      <c r="F9" s="862" t="s">
        <v>1364</v>
      </c>
      <c r="G9" s="863"/>
      <c r="H9" s="862" t="s">
        <v>1365</v>
      </c>
      <c r="I9" s="863"/>
    </row>
    <row r="10" spans="1:11" ht="23.25" customHeight="1">
      <c r="A10" s="281">
        <v>17</v>
      </c>
      <c r="B10" s="864" t="s">
        <v>1366</v>
      </c>
      <c r="C10" s="865"/>
      <c r="D10" s="866" t="s">
        <v>1367</v>
      </c>
      <c r="E10" s="867"/>
      <c r="F10" s="864" t="s">
        <v>1368</v>
      </c>
      <c r="G10" s="865"/>
      <c r="H10" s="864" t="s">
        <v>1369</v>
      </c>
      <c r="I10" s="865"/>
    </row>
    <row r="11" spans="1:11" ht="23.25" customHeight="1">
      <c r="A11" s="3"/>
      <c r="B11" s="3"/>
      <c r="C11" s="3"/>
      <c r="D11" s="3"/>
      <c r="E11" s="3"/>
      <c r="F11" s="3"/>
      <c r="G11" s="3"/>
      <c r="H11" s="3"/>
      <c r="I11" s="3"/>
      <c r="J11" s="3"/>
      <c r="K11" s="3"/>
    </row>
    <row r="12" spans="1:11" s="43" customFormat="1" ht="23.25" customHeight="1">
      <c r="A12" s="629" t="s">
        <v>1882</v>
      </c>
      <c r="B12" s="629"/>
      <c r="C12" s="629"/>
      <c r="D12" s="8"/>
      <c r="E12" s="8"/>
      <c r="F12" s="8"/>
      <c r="G12" s="8"/>
      <c r="H12" s="8"/>
      <c r="I12" s="8"/>
      <c r="J12" s="8"/>
      <c r="K12" s="8"/>
    </row>
    <row r="13" spans="1:11" ht="23.25" customHeight="1">
      <c r="A13" s="281" t="s">
        <v>610</v>
      </c>
      <c r="B13" s="851" t="s">
        <v>611</v>
      </c>
      <c r="C13" s="851"/>
      <c r="D13" s="851"/>
      <c r="E13" s="851" t="s">
        <v>612</v>
      </c>
      <c r="F13" s="851"/>
      <c r="G13" s="851" t="s">
        <v>613</v>
      </c>
      <c r="H13" s="851"/>
      <c r="I13" s="3"/>
      <c r="J13" s="3"/>
      <c r="K13" s="3"/>
    </row>
    <row r="14" spans="1:11" ht="23.25" customHeight="1">
      <c r="A14" s="281">
        <v>32</v>
      </c>
      <c r="B14" s="851" t="s">
        <v>1370</v>
      </c>
      <c r="C14" s="851"/>
      <c r="D14" s="851"/>
      <c r="E14" s="851" t="s">
        <v>1088</v>
      </c>
      <c r="F14" s="851"/>
      <c r="G14" s="851" t="s">
        <v>616</v>
      </c>
      <c r="H14" s="851"/>
      <c r="I14" s="3"/>
      <c r="J14" s="3"/>
      <c r="K14" s="3"/>
    </row>
    <row r="15" spans="1:11" ht="23.25" customHeight="1">
      <c r="A15" s="281">
        <v>30</v>
      </c>
      <c r="B15" s="851" t="s">
        <v>1358</v>
      </c>
      <c r="C15" s="851"/>
      <c r="D15" s="851"/>
      <c r="E15" s="851" t="s">
        <v>615</v>
      </c>
      <c r="F15" s="851"/>
      <c r="G15" s="851" t="s">
        <v>1089</v>
      </c>
      <c r="H15" s="851"/>
      <c r="I15" s="3"/>
      <c r="J15" s="3"/>
      <c r="K15" s="3"/>
    </row>
    <row r="16" spans="1:11" ht="23.25" customHeight="1">
      <c r="A16" s="281">
        <v>36</v>
      </c>
      <c r="B16" s="851" t="s">
        <v>614</v>
      </c>
      <c r="C16" s="851"/>
      <c r="D16" s="851"/>
      <c r="E16" s="851" t="s">
        <v>617</v>
      </c>
      <c r="F16" s="851"/>
      <c r="G16" s="851" t="s">
        <v>618</v>
      </c>
      <c r="H16" s="851"/>
      <c r="I16" s="3"/>
      <c r="J16" s="3"/>
      <c r="K16" s="3"/>
    </row>
    <row r="17" spans="1:11" ht="23.25" customHeight="1">
      <c r="A17" s="533"/>
      <c r="B17" s="533"/>
      <c r="C17" s="533"/>
      <c r="D17" s="533"/>
      <c r="E17" s="533"/>
      <c r="F17" s="533"/>
      <c r="G17" s="533"/>
      <c r="H17" s="533"/>
      <c r="I17" s="533"/>
      <c r="J17" s="3"/>
      <c r="K17" s="3"/>
    </row>
    <row r="18" spans="1:11" ht="23.25" customHeight="1">
      <c r="A18" s="248" t="s">
        <v>1883</v>
      </c>
      <c r="B18" s="248"/>
      <c r="C18" s="3"/>
      <c r="D18" s="3"/>
      <c r="E18" s="3"/>
      <c r="F18" s="3"/>
      <c r="G18" s="3"/>
      <c r="H18" s="3"/>
      <c r="I18" s="3"/>
      <c r="J18" s="3"/>
      <c r="K18" s="3"/>
    </row>
    <row r="19" spans="1:11" ht="23.25" customHeight="1">
      <c r="A19" s="281" t="s">
        <v>610</v>
      </c>
      <c r="B19" s="862" t="s">
        <v>611</v>
      </c>
      <c r="C19" s="863"/>
      <c r="D19" s="281" t="s">
        <v>619</v>
      </c>
      <c r="E19" s="851" t="s">
        <v>620</v>
      </c>
      <c r="F19" s="851"/>
      <c r="G19" s="851"/>
      <c r="H19" s="851" t="s">
        <v>621</v>
      </c>
      <c r="I19" s="851"/>
      <c r="J19" s="281" t="s">
        <v>622</v>
      </c>
    </row>
    <row r="20" spans="1:11" ht="23.25" customHeight="1">
      <c r="A20" s="281">
        <v>19</v>
      </c>
      <c r="B20" s="860" t="s">
        <v>1359</v>
      </c>
      <c r="C20" s="861"/>
      <c r="D20" s="281" t="s">
        <v>1371</v>
      </c>
      <c r="E20" s="871" t="s">
        <v>1372</v>
      </c>
      <c r="F20" s="871"/>
      <c r="G20" s="871"/>
      <c r="H20" s="851" t="s">
        <v>624</v>
      </c>
      <c r="I20" s="851"/>
      <c r="J20" s="868" t="s">
        <v>1091</v>
      </c>
    </row>
    <row r="21" spans="1:11" ht="23.25" customHeight="1">
      <c r="A21" s="281">
        <v>50</v>
      </c>
      <c r="B21" s="860" t="s">
        <v>1359</v>
      </c>
      <c r="C21" s="861"/>
      <c r="D21" s="281" t="s">
        <v>623</v>
      </c>
      <c r="E21" s="871" t="s">
        <v>1373</v>
      </c>
      <c r="F21" s="871"/>
      <c r="G21" s="871"/>
      <c r="H21" s="851" t="s">
        <v>624</v>
      </c>
      <c r="I21" s="851"/>
      <c r="J21" s="869"/>
    </row>
    <row r="22" spans="1:11" ht="23.25" customHeight="1">
      <c r="A22" s="281">
        <v>18</v>
      </c>
      <c r="B22" s="860" t="s">
        <v>1359</v>
      </c>
      <c r="C22" s="861"/>
      <c r="D22" s="281" t="s">
        <v>623</v>
      </c>
      <c r="E22" s="871" t="s">
        <v>1374</v>
      </c>
      <c r="F22" s="871"/>
      <c r="G22" s="871"/>
      <c r="H22" s="851" t="s">
        <v>624</v>
      </c>
      <c r="I22" s="851"/>
      <c r="J22" s="869"/>
    </row>
    <row r="23" spans="1:11" ht="23.25" customHeight="1">
      <c r="A23" s="281">
        <v>46</v>
      </c>
      <c r="B23" s="860" t="s">
        <v>1375</v>
      </c>
      <c r="C23" s="861"/>
      <c r="D23" s="281" t="s">
        <v>1371</v>
      </c>
      <c r="E23" s="871" t="s">
        <v>1376</v>
      </c>
      <c r="F23" s="871"/>
      <c r="G23" s="871"/>
      <c r="H23" s="851" t="s">
        <v>624</v>
      </c>
      <c r="I23" s="851"/>
      <c r="J23" s="869"/>
    </row>
    <row r="24" spans="1:11" ht="23.25" customHeight="1">
      <c r="A24" s="281">
        <v>18</v>
      </c>
      <c r="B24" s="860" t="s">
        <v>1360</v>
      </c>
      <c r="C24" s="861"/>
      <c r="D24" s="281" t="s">
        <v>623</v>
      </c>
      <c r="E24" s="871" t="s">
        <v>1377</v>
      </c>
      <c r="F24" s="871"/>
      <c r="G24" s="871"/>
      <c r="H24" s="851" t="s">
        <v>624</v>
      </c>
      <c r="I24" s="851"/>
      <c r="J24" s="870"/>
    </row>
    <row r="25" spans="1:11" ht="23.25" customHeight="1">
      <c r="A25" s="281">
        <v>41</v>
      </c>
      <c r="B25" s="860" t="s">
        <v>1359</v>
      </c>
      <c r="C25" s="861"/>
      <c r="D25" s="281" t="s">
        <v>623</v>
      </c>
      <c r="E25" s="871" t="s">
        <v>1090</v>
      </c>
      <c r="F25" s="871"/>
      <c r="G25" s="871"/>
      <c r="H25" s="851" t="s">
        <v>624</v>
      </c>
      <c r="I25" s="851"/>
      <c r="J25" s="281" t="s">
        <v>1378</v>
      </c>
    </row>
    <row r="26" spans="1:11" ht="25.55" customHeight="1"/>
  </sheetData>
  <sheetProtection selectLockedCells="1" selectUnlockedCells="1"/>
  <mergeCells count="48">
    <mergeCell ref="H25:I25"/>
    <mergeCell ref="H19:I19"/>
    <mergeCell ref="H24:I24"/>
    <mergeCell ref="J20:J24"/>
    <mergeCell ref="E19:G19"/>
    <mergeCell ref="E20:G20"/>
    <mergeCell ref="E21:G21"/>
    <mergeCell ref="E22:G22"/>
    <mergeCell ref="E23:G23"/>
    <mergeCell ref="H20:I20"/>
    <mergeCell ref="H21:I21"/>
    <mergeCell ref="H22:I22"/>
    <mergeCell ref="H23:I23"/>
    <mergeCell ref="E24:G24"/>
    <mergeCell ref="E25:G25"/>
    <mergeCell ref="G13:H13"/>
    <mergeCell ref="A1:C1"/>
    <mergeCell ref="A12:C12"/>
    <mergeCell ref="B13:D13"/>
    <mergeCell ref="E13:F13"/>
    <mergeCell ref="B9:C9"/>
    <mergeCell ref="B10:C10"/>
    <mergeCell ref="D9:E9"/>
    <mergeCell ref="D10:E10"/>
    <mergeCell ref="F9:G9"/>
    <mergeCell ref="F10:G10"/>
    <mergeCell ref="H9:I9"/>
    <mergeCell ref="H10:I10"/>
    <mergeCell ref="B14:D14"/>
    <mergeCell ref="E14:F14"/>
    <mergeCell ref="G14:H14"/>
    <mergeCell ref="B15:D15"/>
    <mergeCell ref="E15:F15"/>
    <mergeCell ref="G15:H15"/>
    <mergeCell ref="B16:D16"/>
    <mergeCell ref="E16:F16"/>
    <mergeCell ref="G16:H16"/>
    <mergeCell ref="A17:B17"/>
    <mergeCell ref="C17:E17"/>
    <mergeCell ref="F17:G17"/>
    <mergeCell ref="H17:I17"/>
    <mergeCell ref="B24:C24"/>
    <mergeCell ref="B25:C25"/>
    <mergeCell ref="B19:C19"/>
    <mergeCell ref="B20:C20"/>
    <mergeCell ref="B21:C21"/>
    <mergeCell ref="B22:C22"/>
    <mergeCell ref="B23:C23"/>
  </mergeCells>
  <phoneticPr fontId="4"/>
  <pageMargins left="0.78740157480314965" right="0.39370078740157483" top="0.39370078740157483" bottom="0.39370078740157483" header="0" footer="0"/>
  <pageSetup paperSize="9" scale="97"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showGridLines="0" view="pageLayout" zoomScaleNormal="100" workbookViewId="0">
      <selection activeCell="D8" sqref="D8:E8"/>
    </sheetView>
  </sheetViews>
  <sheetFormatPr defaultColWidth="9" defaultRowHeight="14.4"/>
  <cols>
    <col min="1" max="16384" width="9" style="467"/>
  </cols>
  <sheetData>
    <row r="1" s="467" customFormat="1" ht="14.25" customHeight="1"/>
  </sheetData>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112"/>
  <sheetViews>
    <sheetView view="pageLayout" zoomScaleNormal="100" zoomScaleSheetLayoutView="100" workbookViewId="0">
      <selection activeCell="K19" sqref="K19"/>
    </sheetView>
  </sheetViews>
  <sheetFormatPr defaultColWidth="9" defaultRowHeight="12.45"/>
  <cols>
    <col min="1" max="1" width="4.44140625" style="250" customWidth="1"/>
    <col min="2" max="2" width="4.109375" style="250" customWidth="1"/>
    <col min="3" max="3" width="2.77734375" style="250" customWidth="1"/>
    <col min="4" max="4" width="2.6640625" style="250" customWidth="1"/>
    <col min="5" max="5" width="2.77734375" style="250" customWidth="1"/>
    <col min="6" max="6" width="2.6640625" style="250" customWidth="1"/>
    <col min="7" max="7" width="2.77734375" style="250" customWidth="1"/>
    <col min="8" max="8" width="2.6640625" style="250" customWidth="1"/>
    <col min="9" max="9" width="28" style="250" customWidth="1"/>
    <col min="10" max="10" width="18.21875" style="250" customWidth="1"/>
    <col min="11" max="11" width="31.33203125" style="250" customWidth="1"/>
    <col min="12" max="12" width="5.88671875" style="309" customWidth="1"/>
    <col min="13" max="13" width="79.44140625" style="250" customWidth="1"/>
    <col min="14" max="16384" width="9" style="250"/>
  </cols>
  <sheetData>
    <row r="1" spans="1:13" ht="16.55" customHeight="1">
      <c r="A1" s="8" t="s">
        <v>1379</v>
      </c>
      <c r="B1" s="4"/>
      <c r="C1" s="4"/>
      <c r="D1" s="4"/>
      <c r="E1" s="4"/>
      <c r="F1" s="4"/>
      <c r="G1" s="4"/>
      <c r="H1" s="4"/>
      <c r="I1" s="4"/>
      <c r="J1" s="4"/>
      <c r="K1" s="4"/>
      <c r="L1" s="6"/>
      <c r="M1" s="4"/>
    </row>
    <row r="2" spans="1:13" ht="10" customHeight="1">
      <c r="A2" s="8"/>
      <c r="B2" s="4"/>
      <c r="C2" s="4"/>
      <c r="D2" s="4"/>
      <c r="E2" s="4"/>
      <c r="F2" s="4"/>
      <c r="G2" s="4"/>
      <c r="H2" s="4"/>
      <c r="I2" s="4"/>
      <c r="J2" s="4"/>
      <c r="K2" s="4"/>
      <c r="L2" s="6"/>
      <c r="M2" s="4"/>
    </row>
    <row r="3" spans="1:13" ht="16.55" customHeight="1">
      <c r="A3" s="499" t="s">
        <v>1884</v>
      </c>
      <c r="B3" s="4"/>
      <c r="C3" s="4"/>
      <c r="D3" s="4"/>
      <c r="E3" s="4"/>
      <c r="F3" s="4"/>
      <c r="G3" s="4"/>
      <c r="H3" s="4"/>
      <c r="I3" s="4"/>
      <c r="J3" s="7"/>
      <c r="K3" s="4"/>
      <c r="L3" s="6"/>
      <c r="M3" s="308"/>
    </row>
    <row r="4" spans="1:13" ht="16.55" customHeight="1">
      <c r="A4" s="310" t="s">
        <v>1096</v>
      </c>
      <c r="B4" s="872" t="s">
        <v>1097</v>
      </c>
      <c r="C4" s="872"/>
      <c r="D4" s="872"/>
      <c r="E4" s="872"/>
      <c r="F4" s="872"/>
      <c r="G4" s="872"/>
      <c r="H4" s="872"/>
      <c r="I4" s="310" t="s">
        <v>1098</v>
      </c>
      <c r="J4" s="310" t="s">
        <v>1099</v>
      </c>
      <c r="K4" s="310" t="s">
        <v>1100</v>
      </c>
      <c r="L4" s="457" t="s">
        <v>1451</v>
      </c>
      <c r="M4" s="310" t="s">
        <v>1101</v>
      </c>
    </row>
    <row r="5" spans="1:13" ht="17.7" customHeight="1">
      <c r="A5" s="310">
        <v>1</v>
      </c>
      <c r="B5" s="318" t="s">
        <v>1092</v>
      </c>
      <c r="C5" s="319">
        <v>27</v>
      </c>
      <c r="D5" s="319" t="s">
        <v>1093</v>
      </c>
      <c r="E5" s="327">
        <v>5</v>
      </c>
      <c r="F5" s="319" t="s">
        <v>1094</v>
      </c>
      <c r="G5" s="327">
        <v>26</v>
      </c>
      <c r="H5" s="320" t="s">
        <v>1095</v>
      </c>
      <c r="I5" s="451" t="s">
        <v>1380</v>
      </c>
      <c r="J5" s="451" t="s">
        <v>1413</v>
      </c>
      <c r="K5" s="322" t="s">
        <v>1421</v>
      </c>
      <c r="L5" s="312">
        <v>30</v>
      </c>
      <c r="M5" s="458" t="s">
        <v>1595</v>
      </c>
    </row>
    <row r="6" spans="1:13" ht="29" customHeight="1">
      <c r="A6" s="310">
        <v>2</v>
      </c>
      <c r="B6" s="318" t="s">
        <v>1092</v>
      </c>
      <c r="C6" s="319">
        <v>27</v>
      </c>
      <c r="D6" s="319" t="s">
        <v>1093</v>
      </c>
      <c r="E6" s="327">
        <v>5</v>
      </c>
      <c r="F6" s="319" t="s">
        <v>1094</v>
      </c>
      <c r="G6" s="327">
        <v>28</v>
      </c>
      <c r="H6" s="320" t="s">
        <v>1095</v>
      </c>
      <c r="I6" s="311" t="s">
        <v>1102</v>
      </c>
      <c r="J6" s="455" t="s">
        <v>1885</v>
      </c>
      <c r="K6" s="324" t="s">
        <v>1422</v>
      </c>
      <c r="L6" s="314">
        <v>16</v>
      </c>
      <c r="M6" s="326" t="s">
        <v>1886</v>
      </c>
    </row>
    <row r="7" spans="1:13" ht="17.7" customHeight="1">
      <c r="A7" s="310">
        <v>3</v>
      </c>
      <c r="B7" s="318" t="s">
        <v>1092</v>
      </c>
      <c r="C7" s="319">
        <v>27</v>
      </c>
      <c r="D7" s="319" t="s">
        <v>1093</v>
      </c>
      <c r="E7" s="327">
        <v>5</v>
      </c>
      <c r="F7" s="319" t="s">
        <v>1094</v>
      </c>
      <c r="G7" s="327">
        <v>29</v>
      </c>
      <c r="H7" s="320" t="s">
        <v>1095</v>
      </c>
      <c r="I7" s="452" t="s">
        <v>1381</v>
      </c>
      <c r="J7" s="455" t="s">
        <v>1414</v>
      </c>
      <c r="K7" s="322" t="s">
        <v>1422</v>
      </c>
      <c r="L7" s="310">
        <v>13</v>
      </c>
      <c r="M7" s="459" t="s">
        <v>1452</v>
      </c>
    </row>
    <row r="8" spans="1:13" ht="17.7" customHeight="1">
      <c r="A8" s="310">
        <v>4</v>
      </c>
      <c r="B8" s="318" t="s">
        <v>1092</v>
      </c>
      <c r="C8" s="319">
        <v>27</v>
      </c>
      <c r="D8" s="319" t="s">
        <v>1093</v>
      </c>
      <c r="E8" s="327">
        <v>6</v>
      </c>
      <c r="F8" s="319" t="s">
        <v>1094</v>
      </c>
      <c r="G8" s="327">
        <v>18</v>
      </c>
      <c r="H8" s="320" t="s">
        <v>1095</v>
      </c>
      <c r="I8" s="322" t="s">
        <v>1382</v>
      </c>
      <c r="J8" s="455" t="s">
        <v>1415</v>
      </c>
      <c r="K8" s="324" t="s">
        <v>1423</v>
      </c>
      <c r="L8" s="312">
        <v>45</v>
      </c>
      <c r="M8" s="324" t="s">
        <v>1453</v>
      </c>
    </row>
    <row r="9" spans="1:13" ht="17.7" customHeight="1">
      <c r="A9" s="310">
        <v>5</v>
      </c>
      <c r="B9" s="318" t="s">
        <v>1092</v>
      </c>
      <c r="C9" s="319">
        <v>27</v>
      </c>
      <c r="D9" s="319" t="s">
        <v>1093</v>
      </c>
      <c r="E9" s="327">
        <v>6</v>
      </c>
      <c r="F9" s="319" t="s">
        <v>1094</v>
      </c>
      <c r="G9" s="327">
        <v>28</v>
      </c>
      <c r="H9" s="320" t="s">
        <v>1095</v>
      </c>
      <c r="I9" s="322" t="s">
        <v>1383</v>
      </c>
      <c r="J9" s="313" t="s">
        <v>1103</v>
      </c>
      <c r="K9" s="322" t="s">
        <v>1424</v>
      </c>
      <c r="L9" s="312">
        <v>18</v>
      </c>
      <c r="M9" s="321" t="s">
        <v>1454</v>
      </c>
    </row>
    <row r="10" spans="1:13" ht="27.65" customHeight="1">
      <c r="A10" s="310">
        <v>6</v>
      </c>
      <c r="B10" s="318" t="s">
        <v>1092</v>
      </c>
      <c r="C10" s="319">
        <v>27</v>
      </c>
      <c r="D10" s="319" t="s">
        <v>1093</v>
      </c>
      <c r="E10" s="327">
        <v>7</v>
      </c>
      <c r="F10" s="319" t="s">
        <v>1094</v>
      </c>
      <c r="G10" s="327">
        <v>12</v>
      </c>
      <c r="H10" s="320" t="s">
        <v>1095</v>
      </c>
      <c r="I10" s="322" t="s">
        <v>1384</v>
      </c>
      <c r="J10" s="313" t="s">
        <v>625</v>
      </c>
      <c r="K10" s="322" t="s">
        <v>1425</v>
      </c>
      <c r="L10" s="312">
        <v>19</v>
      </c>
      <c r="M10" s="324" t="s">
        <v>1478</v>
      </c>
    </row>
    <row r="11" spans="1:13" ht="29" customHeight="1">
      <c r="A11" s="310">
        <v>7</v>
      </c>
      <c r="B11" s="318" t="s">
        <v>1092</v>
      </c>
      <c r="C11" s="319">
        <v>27</v>
      </c>
      <c r="D11" s="319" t="s">
        <v>1093</v>
      </c>
      <c r="E11" s="327">
        <v>7</v>
      </c>
      <c r="F11" s="319" t="s">
        <v>1094</v>
      </c>
      <c r="G11" s="327">
        <v>26</v>
      </c>
      <c r="H11" s="320" t="s">
        <v>1095</v>
      </c>
      <c r="I11" s="322" t="s">
        <v>1385</v>
      </c>
      <c r="J11" s="455" t="s">
        <v>1414</v>
      </c>
      <c r="K11" s="322" t="s">
        <v>1426</v>
      </c>
      <c r="L11" s="312">
        <v>19</v>
      </c>
      <c r="M11" s="321" t="s">
        <v>1594</v>
      </c>
    </row>
    <row r="12" spans="1:13" ht="17.7" customHeight="1">
      <c r="A12" s="310">
        <v>8</v>
      </c>
      <c r="B12" s="318" t="s">
        <v>1092</v>
      </c>
      <c r="C12" s="319">
        <v>27</v>
      </c>
      <c r="D12" s="319" t="s">
        <v>1093</v>
      </c>
      <c r="E12" s="327">
        <v>8</v>
      </c>
      <c r="F12" s="319" t="s">
        <v>1094</v>
      </c>
      <c r="G12" s="327">
        <v>11</v>
      </c>
      <c r="H12" s="320" t="s">
        <v>1095</v>
      </c>
      <c r="I12" s="322" t="s">
        <v>1386</v>
      </c>
      <c r="J12" s="455" t="s">
        <v>1413</v>
      </c>
      <c r="K12" s="322" t="s">
        <v>1427</v>
      </c>
      <c r="L12" s="312">
        <v>77</v>
      </c>
      <c r="M12" s="321" t="s">
        <v>1455</v>
      </c>
    </row>
    <row r="13" spans="1:13" ht="17.7" customHeight="1">
      <c r="A13" s="310">
        <v>9</v>
      </c>
      <c r="B13" s="318" t="s">
        <v>1092</v>
      </c>
      <c r="C13" s="319">
        <v>27</v>
      </c>
      <c r="D13" s="319" t="s">
        <v>1093</v>
      </c>
      <c r="E13" s="327">
        <v>9</v>
      </c>
      <c r="F13" s="319" t="s">
        <v>1094</v>
      </c>
      <c r="G13" s="327">
        <v>6</v>
      </c>
      <c r="H13" s="320" t="s">
        <v>1095</v>
      </c>
      <c r="I13" s="322" t="s">
        <v>1383</v>
      </c>
      <c r="J13" s="313" t="s">
        <v>625</v>
      </c>
      <c r="K13" s="311" t="s">
        <v>1422</v>
      </c>
      <c r="L13" s="312">
        <v>10</v>
      </c>
      <c r="M13" s="321" t="s">
        <v>1456</v>
      </c>
    </row>
    <row r="14" spans="1:13" ht="17.7" customHeight="1">
      <c r="A14" s="310">
        <v>10</v>
      </c>
      <c r="B14" s="318" t="s">
        <v>1092</v>
      </c>
      <c r="C14" s="319">
        <v>27</v>
      </c>
      <c r="D14" s="319" t="s">
        <v>1093</v>
      </c>
      <c r="E14" s="327">
        <v>9</v>
      </c>
      <c r="F14" s="319" t="s">
        <v>1094</v>
      </c>
      <c r="G14" s="327">
        <v>8</v>
      </c>
      <c r="H14" s="320" t="s">
        <v>1095</v>
      </c>
      <c r="I14" s="322" t="s">
        <v>1387</v>
      </c>
      <c r="J14" s="455" t="s">
        <v>1416</v>
      </c>
      <c r="K14" s="324" t="s">
        <v>1423</v>
      </c>
      <c r="L14" s="312">
        <v>14</v>
      </c>
      <c r="M14" s="321" t="s">
        <v>1457</v>
      </c>
    </row>
    <row r="15" spans="1:13" ht="17.7" customHeight="1">
      <c r="A15" s="310">
        <v>11</v>
      </c>
      <c r="B15" s="318" t="s">
        <v>1092</v>
      </c>
      <c r="C15" s="319">
        <v>27</v>
      </c>
      <c r="D15" s="319" t="s">
        <v>1093</v>
      </c>
      <c r="E15" s="327">
        <v>10</v>
      </c>
      <c r="F15" s="319" t="s">
        <v>1094</v>
      </c>
      <c r="G15" s="327">
        <v>7</v>
      </c>
      <c r="H15" s="320" t="s">
        <v>1095</v>
      </c>
      <c r="I15" s="322" t="s">
        <v>1388</v>
      </c>
      <c r="J15" s="313" t="s">
        <v>625</v>
      </c>
      <c r="K15" s="322" t="s">
        <v>1428</v>
      </c>
      <c r="L15" s="312">
        <v>15</v>
      </c>
      <c r="M15" s="321" t="s">
        <v>1458</v>
      </c>
    </row>
    <row r="16" spans="1:13" ht="17.7" customHeight="1">
      <c r="A16" s="310">
        <v>12</v>
      </c>
      <c r="B16" s="318" t="s">
        <v>1092</v>
      </c>
      <c r="C16" s="319">
        <v>27</v>
      </c>
      <c r="D16" s="319" t="s">
        <v>1093</v>
      </c>
      <c r="E16" s="327">
        <v>10</v>
      </c>
      <c r="F16" s="319" t="s">
        <v>1094</v>
      </c>
      <c r="G16" s="327">
        <v>10</v>
      </c>
      <c r="H16" s="320" t="s">
        <v>1095</v>
      </c>
      <c r="I16" s="322" t="s">
        <v>1389</v>
      </c>
      <c r="J16" s="455" t="s">
        <v>1417</v>
      </c>
      <c r="K16" s="311" t="s">
        <v>1104</v>
      </c>
      <c r="L16" s="312">
        <v>57</v>
      </c>
      <c r="M16" s="324" t="s">
        <v>1459</v>
      </c>
    </row>
    <row r="17" spans="1:13" ht="17.7" customHeight="1">
      <c r="A17" s="310">
        <v>13</v>
      </c>
      <c r="B17" s="318" t="s">
        <v>1092</v>
      </c>
      <c r="C17" s="319">
        <v>27</v>
      </c>
      <c r="D17" s="319" t="s">
        <v>1093</v>
      </c>
      <c r="E17" s="327">
        <v>10</v>
      </c>
      <c r="F17" s="319" t="s">
        <v>1094</v>
      </c>
      <c r="G17" s="327">
        <v>20</v>
      </c>
      <c r="H17" s="320" t="s">
        <v>1095</v>
      </c>
      <c r="I17" s="325" t="s">
        <v>1390</v>
      </c>
      <c r="J17" s="313" t="s">
        <v>1887</v>
      </c>
      <c r="K17" s="454" t="s">
        <v>1429</v>
      </c>
      <c r="L17" s="317">
        <v>17</v>
      </c>
      <c r="M17" s="324" t="s">
        <v>1598</v>
      </c>
    </row>
    <row r="18" spans="1:13" ht="17.7" customHeight="1">
      <c r="A18" s="310">
        <v>14</v>
      </c>
      <c r="B18" s="318" t="s">
        <v>1092</v>
      </c>
      <c r="C18" s="319">
        <v>27</v>
      </c>
      <c r="D18" s="319" t="s">
        <v>1093</v>
      </c>
      <c r="E18" s="327">
        <v>10</v>
      </c>
      <c r="F18" s="319" t="s">
        <v>1094</v>
      </c>
      <c r="G18" s="327">
        <v>22</v>
      </c>
      <c r="H18" s="320" t="s">
        <v>1095</v>
      </c>
      <c r="I18" s="325" t="s">
        <v>1391</v>
      </c>
      <c r="J18" s="455" t="s">
        <v>1413</v>
      </c>
      <c r="K18" s="325" t="s">
        <v>1430</v>
      </c>
      <c r="L18" s="317">
        <v>41</v>
      </c>
      <c r="M18" s="321" t="s">
        <v>1460</v>
      </c>
    </row>
    <row r="19" spans="1:13" ht="17.7" customHeight="1">
      <c r="A19" s="310">
        <v>15</v>
      </c>
      <c r="B19" s="318" t="s">
        <v>1092</v>
      </c>
      <c r="C19" s="319">
        <v>27</v>
      </c>
      <c r="D19" s="319" t="s">
        <v>1093</v>
      </c>
      <c r="E19" s="327">
        <v>10</v>
      </c>
      <c r="F19" s="319" t="s">
        <v>1094</v>
      </c>
      <c r="G19" s="327">
        <v>25</v>
      </c>
      <c r="H19" s="320" t="s">
        <v>1095</v>
      </c>
      <c r="I19" s="325" t="s">
        <v>1383</v>
      </c>
      <c r="J19" s="455" t="s">
        <v>1414</v>
      </c>
      <c r="K19" s="454" t="s">
        <v>1431</v>
      </c>
      <c r="L19" s="317">
        <v>10</v>
      </c>
      <c r="M19" s="321" t="s">
        <v>1596</v>
      </c>
    </row>
    <row r="20" spans="1:13" ht="17.7" customHeight="1">
      <c r="A20" s="310">
        <v>16</v>
      </c>
      <c r="B20" s="318" t="s">
        <v>1092</v>
      </c>
      <c r="C20" s="319">
        <v>27</v>
      </c>
      <c r="D20" s="319" t="s">
        <v>1093</v>
      </c>
      <c r="E20" s="327">
        <v>10</v>
      </c>
      <c r="F20" s="319" t="s">
        <v>1094</v>
      </c>
      <c r="G20" s="327">
        <v>27</v>
      </c>
      <c r="H20" s="320" t="s">
        <v>1095</v>
      </c>
      <c r="I20" s="325" t="s">
        <v>1392</v>
      </c>
      <c r="J20" s="455" t="s">
        <v>1413</v>
      </c>
      <c r="K20" s="321" t="s">
        <v>1432</v>
      </c>
      <c r="L20" s="317">
        <v>66</v>
      </c>
      <c r="M20" s="324" t="s">
        <v>1461</v>
      </c>
    </row>
    <row r="21" spans="1:13" ht="17.7" customHeight="1">
      <c r="A21" s="310">
        <v>17</v>
      </c>
      <c r="B21" s="318" t="s">
        <v>1092</v>
      </c>
      <c r="C21" s="319">
        <v>27</v>
      </c>
      <c r="D21" s="319" t="s">
        <v>1093</v>
      </c>
      <c r="E21" s="327">
        <v>11</v>
      </c>
      <c r="F21" s="319" t="s">
        <v>1094</v>
      </c>
      <c r="G21" s="327">
        <v>4</v>
      </c>
      <c r="H21" s="320" t="s">
        <v>1095</v>
      </c>
      <c r="I21" s="325" t="s">
        <v>1393</v>
      </c>
      <c r="J21" s="322" t="s">
        <v>1414</v>
      </c>
      <c r="K21" s="316" t="s">
        <v>1422</v>
      </c>
      <c r="L21" s="317">
        <v>16</v>
      </c>
      <c r="M21" s="321" t="s">
        <v>1462</v>
      </c>
    </row>
    <row r="22" spans="1:13" ht="17.7" customHeight="1">
      <c r="A22" s="310">
        <v>18</v>
      </c>
      <c r="B22" s="318" t="s">
        <v>1092</v>
      </c>
      <c r="C22" s="319">
        <v>27</v>
      </c>
      <c r="D22" s="319" t="s">
        <v>1093</v>
      </c>
      <c r="E22" s="327">
        <v>11</v>
      </c>
      <c r="F22" s="319" t="s">
        <v>1094</v>
      </c>
      <c r="G22" s="327">
        <v>9</v>
      </c>
      <c r="H22" s="320" t="s">
        <v>1095</v>
      </c>
      <c r="I22" s="325" t="s">
        <v>1394</v>
      </c>
      <c r="J22" s="322" t="s">
        <v>1414</v>
      </c>
      <c r="K22" s="453" t="s">
        <v>1424</v>
      </c>
      <c r="L22" s="317">
        <v>9</v>
      </c>
      <c r="M22" s="326" t="s">
        <v>1463</v>
      </c>
    </row>
    <row r="23" spans="1:13" ht="17.7" customHeight="1">
      <c r="A23" s="310">
        <v>19</v>
      </c>
      <c r="B23" s="318" t="s">
        <v>1092</v>
      </c>
      <c r="C23" s="319">
        <v>27</v>
      </c>
      <c r="D23" s="319" t="s">
        <v>1093</v>
      </c>
      <c r="E23" s="327">
        <v>11</v>
      </c>
      <c r="F23" s="319" t="s">
        <v>1094</v>
      </c>
      <c r="G23" s="327">
        <v>9</v>
      </c>
      <c r="H23" s="320" t="s">
        <v>1095</v>
      </c>
      <c r="I23" s="325" t="s">
        <v>1395</v>
      </c>
      <c r="J23" s="455" t="s">
        <v>1414</v>
      </c>
      <c r="K23" s="453" t="s">
        <v>1433</v>
      </c>
      <c r="L23" s="317">
        <v>17</v>
      </c>
      <c r="M23" s="324" t="s">
        <v>1599</v>
      </c>
    </row>
    <row r="24" spans="1:13" ht="17.7" customHeight="1">
      <c r="A24" s="310">
        <v>20</v>
      </c>
      <c r="B24" s="318" t="s">
        <v>1092</v>
      </c>
      <c r="C24" s="319">
        <v>27</v>
      </c>
      <c r="D24" s="319" t="s">
        <v>1093</v>
      </c>
      <c r="E24" s="327">
        <v>11</v>
      </c>
      <c r="F24" s="319" t="s">
        <v>1094</v>
      </c>
      <c r="G24" s="327">
        <v>19</v>
      </c>
      <c r="H24" s="320" t="s">
        <v>1095</v>
      </c>
      <c r="I24" s="453" t="s">
        <v>1396</v>
      </c>
      <c r="J24" s="323" t="s">
        <v>1418</v>
      </c>
      <c r="K24" s="453" t="s">
        <v>1434</v>
      </c>
      <c r="L24" s="317">
        <v>40</v>
      </c>
      <c r="M24" s="326" t="s">
        <v>1600</v>
      </c>
    </row>
    <row r="25" spans="1:13" ht="17.7" customHeight="1">
      <c r="A25" s="310">
        <v>21</v>
      </c>
      <c r="B25" s="318" t="s">
        <v>1092</v>
      </c>
      <c r="C25" s="319">
        <v>27</v>
      </c>
      <c r="D25" s="319" t="s">
        <v>1093</v>
      </c>
      <c r="E25" s="327">
        <v>11</v>
      </c>
      <c r="F25" s="319" t="s">
        <v>1094</v>
      </c>
      <c r="G25" s="327">
        <v>21</v>
      </c>
      <c r="H25" s="320" t="s">
        <v>1095</v>
      </c>
      <c r="I25" s="453" t="s">
        <v>1397</v>
      </c>
      <c r="J25" s="455" t="s">
        <v>1414</v>
      </c>
      <c r="K25" s="453" t="s">
        <v>1435</v>
      </c>
      <c r="L25" s="317">
        <v>16</v>
      </c>
      <c r="M25" s="326" t="s">
        <v>1464</v>
      </c>
    </row>
    <row r="26" spans="1:13" ht="17.7" customHeight="1">
      <c r="A26" s="310">
        <v>22</v>
      </c>
      <c r="B26" s="318" t="s">
        <v>1092</v>
      </c>
      <c r="C26" s="319">
        <v>27</v>
      </c>
      <c r="D26" s="319" t="s">
        <v>1093</v>
      </c>
      <c r="E26" s="327">
        <v>11</v>
      </c>
      <c r="F26" s="319" t="s">
        <v>1094</v>
      </c>
      <c r="G26" s="327">
        <v>24</v>
      </c>
      <c r="H26" s="320" t="s">
        <v>1095</v>
      </c>
      <c r="I26" s="325" t="s">
        <v>1398</v>
      </c>
      <c r="J26" s="322" t="s">
        <v>1414</v>
      </c>
      <c r="K26" s="456" t="s">
        <v>1436</v>
      </c>
      <c r="L26" s="317">
        <v>11</v>
      </c>
      <c r="M26" s="326" t="s">
        <v>1602</v>
      </c>
    </row>
    <row r="27" spans="1:13" ht="24.25" customHeight="1">
      <c r="A27" s="310">
        <v>23</v>
      </c>
      <c r="B27" s="318" t="s">
        <v>1092</v>
      </c>
      <c r="C27" s="319">
        <v>27</v>
      </c>
      <c r="D27" s="319" t="s">
        <v>1093</v>
      </c>
      <c r="E27" s="327">
        <v>11</v>
      </c>
      <c r="F27" s="319" t="s">
        <v>1094</v>
      </c>
      <c r="G27" s="327">
        <v>26</v>
      </c>
      <c r="H27" s="320" t="s">
        <v>1095</v>
      </c>
      <c r="I27" s="325" t="s">
        <v>1399</v>
      </c>
      <c r="J27" s="322" t="s">
        <v>1413</v>
      </c>
      <c r="K27" s="456" t="s">
        <v>1601</v>
      </c>
      <c r="L27" s="317">
        <v>223</v>
      </c>
      <c r="M27" s="321" t="s">
        <v>1460</v>
      </c>
    </row>
    <row r="28" spans="1:13" ht="17.7" customHeight="1">
      <c r="A28" s="310">
        <v>24</v>
      </c>
      <c r="B28" s="318" t="s">
        <v>1092</v>
      </c>
      <c r="C28" s="319">
        <v>28</v>
      </c>
      <c r="D28" s="319" t="s">
        <v>1093</v>
      </c>
      <c r="E28" s="327">
        <v>1</v>
      </c>
      <c r="F28" s="319" t="s">
        <v>1094</v>
      </c>
      <c r="G28" s="327">
        <v>10</v>
      </c>
      <c r="H28" s="320" t="s">
        <v>1095</v>
      </c>
      <c r="I28" s="325" t="s">
        <v>1400</v>
      </c>
      <c r="J28" s="453" t="s">
        <v>1416</v>
      </c>
      <c r="K28" s="453" t="s">
        <v>1437</v>
      </c>
      <c r="L28" s="317">
        <v>100</v>
      </c>
      <c r="M28" s="321" t="s">
        <v>1465</v>
      </c>
    </row>
    <row r="29" spans="1:13" ht="17.7" customHeight="1">
      <c r="A29" s="310">
        <v>25</v>
      </c>
      <c r="B29" s="318" t="s">
        <v>1092</v>
      </c>
      <c r="C29" s="319">
        <v>28</v>
      </c>
      <c r="D29" s="319" t="s">
        <v>1093</v>
      </c>
      <c r="E29" s="327">
        <v>1</v>
      </c>
      <c r="F29" s="319" t="s">
        <v>1094</v>
      </c>
      <c r="G29" s="327">
        <v>19</v>
      </c>
      <c r="H29" s="320" t="s">
        <v>1095</v>
      </c>
      <c r="I29" s="325" t="s">
        <v>1401</v>
      </c>
      <c r="J29" s="455" t="s">
        <v>1414</v>
      </c>
      <c r="K29" s="453" t="s">
        <v>1438</v>
      </c>
      <c r="L29" s="317">
        <v>21</v>
      </c>
      <c r="M29" s="321" t="s">
        <v>1466</v>
      </c>
    </row>
    <row r="30" spans="1:13" ht="17.7" customHeight="1">
      <c r="A30" s="310">
        <v>26</v>
      </c>
      <c r="B30" s="318" t="s">
        <v>1092</v>
      </c>
      <c r="C30" s="319">
        <v>28</v>
      </c>
      <c r="D30" s="319" t="s">
        <v>1093</v>
      </c>
      <c r="E30" s="327">
        <v>1</v>
      </c>
      <c r="F30" s="319" t="s">
        <v>1094</v>
      </c>
      <c r="G30" s="327">
        <v>20</v>
      </c>
      <c r="H30" s="320" t="s">
        <v>1095</v>
      </c>
      <c r="I30" s="325" t="s">
        <v>1402</v>
      </c>
      <c r="J30" s="325" t="s">
        <v>1414</v>
      </c>
      <c r="K30" s="453" t="s">
        <v>1439</v>
      </c>
      <c r="L30" s="317">
        <v>15</v>
      </c>
      <c r="M30" s="324" t="s">
        <v>1467</v>
      </c>
    </row>
    <row r="31" spans="1:13" ht="17.7" customHeight="1">
      <c r="A31" s="310">
        <v>27</v>
      </c>
      <c r="B31" s="318" t="s">
        <v>1092</v>
      </c>
      <c r="C31" s="319">
        <v>28</v>
      </c>
      <c r="D31" s="319" t="s">
        <v>1093</v>
      </c>
      <c r="E31" s="327">
        <v>1</v>
      </c>
      <c r="F31" s="319" t="s">
        <v>1094</v>
      </c>
      <c r="G31" s="327">
        <v>21</v>
      </c>
      <c r="H31" s="320" t="s">
        <v>1095</v>
      </c>
      <c r="I31" s="325" t="s">
        <v>1403</v>
      </c>
      <c r="J31" s="455" t="s">
        <v>1414</v>
      </c>
      <c r="K31" s="453" t="s">
        <v>1440</v>
      </c>
      <c r="L31" s="317">
        <v>17</v>
      </c>
      <c r="M31" s="321" t="s">
        <v>1468</v>
      </c>
    </row>
    <row r="32" spans="1:13" ht="17.7" customHeight="1">
      <c r="A32" s="310">
        <v>28</v>
      </c>
      <c r="B32" s="318" t="s">
        <v>1092</v>
      </c>
      <c r="C32" s="319">
        <v>28</v>
      </c>
      <c r="D32" s="319" t="s">
        <v>1093</v>
      </c>
      <c r="E32" s="327">
        <v>1</v>
      </c>
      <c r="F32" s="319" t="s">
        <v>1094</v>
      </c>
      <c r="G32" s="327">
        <v>24</v>
      </c>
      <c r="H32" s="320" t="s">
        <v>1095</v>
      </c>
      <c r="I32" s="325" t="s">
        <v>1385</v>
      </c>
      <c r="J32" s="455" t="s">
        <v>1414</v>
      </c>
      <c r="K32" s="325" t="s">
        <v>1441</v>
      </c>
      <c r="L32" s="317">
        <v>11</v>
      </c>
      <c r="M32" s="324" t="s">
        <v>1469</v>
      </c>
    </row>
    <row r="33" spans="1:13" ht="26.7" customHeight="1">
      <c r="A33" s="310">
        <v>29</v>
      </c>
      <c r="B33" s="318" t="s">
        <v>1092</v>
      </c>
      <c r="C33" s="319">
        <v>28</v>
      </c>
      <c r="D33" s="319" t="s">
        <v>1093</v>
      </c>
      <c r="E33" s="327">
        <v>1</v>
      </c>
      <c r="F33" s="319" t="s">
        <v>1094</v>
      </c>
      <c r="G33" s="327">
        <v>25</v>
      </c>
      <c r="H33" s="320" t="s">
        <v>1095</v>
      </c>
      <c r="I33" s="325" t="s">
        <v>1395</v>
      </c>
      <c r="J33" s="455" t="s">
        <v>1414</v>
      </c>
      <c r="K33" s="453" t="s">
        <v>1442</v>
      </c>
      <c r="L33" s="317">
        <v>20</v>
      </c>
      <c r="M33" s="324" t="s">
        <v>1477</v>
      </c>
    </row>
    <row r="34" spans="1:13" ht="17.7" customHeight="1">
      <c r="A34" s="310">
        <v>30</v>
      </c>
      <c r="B34" s="318" t="s">
        <v>1092</v>
      </c>
      <c r="C34" s="319">
        <v>28</v>
      </c>
      <c r="D34" s="319" t="s">
        <v>1093</v>
      </c>
      <c r="E34" s="327">
        <v>1</v>
      </c>
      <c r="F34" s="319" t="s">
        <v>1094</v>
      </c>
      <c r="G34" s="327">
        <v>29</v>
      </c>
      <c r="H34" s="320" t="s">
        <v>1095</v>
      </c>
      <c r="I34" s="325" t="s">
        <v>1404</v>
      </c>
      <c r="J34" s="455" t="s">
        <v>1414</v>
      </c>
      <c r="K34" s="453" t="s">
        <v>1443</v>
      </c>
      <c r="L34" s="317">
        <v>30</v>
      </c>
      <c r="M34" s="315" t="s">
        <v>1470</v>
      </c>
    </row>
    <row r="35" spans="1:13" ht="17.7" customHeight="1">
      <c r="A35" s="310">
        <v>31</v>
      </c>
      <c r="B35" s="318" t="s">
        <v>1092</v>
      </c>
      <c r="C35" s="319">
        <v>28</v>
      </c>
      <c r="D35" s="319" t="s">
        <v>1093</v>
      </c>
      <c r="E35" s="327">
        <v>1</v>
      </c>
      <c r="F35" s="319" t="s">
        <v>1094</v>
      </c>
      <c r="G35" s="327">
        <v>30</v>
      </c>
      <c r="H35" s="320" t="s">
        <v>1095</v>
      </c>
      <c r="I35" s="454" t="s">
        <v>1405</v>
      </c>
      <c r="J35" s="455" t="s">
        <v>1414</v>
      </c>
      <c r="K35" s="453" t="s">
        <v>1444</v>
      </c>
      <c r="L35" s="317">
        <v>14</v>
      </c>
      <c r="M35" s="321" t="s">
        <v>1471</v>
      </c>
    </row>
    <row r="36" spans="1:13" ht="17.7" customHeight="1">
      <c r="A36" s="310">
        <v>32</v>
      </c>
      <c r="B36" s="318" t="s">
        <v>1092</v>
      </c>
      <c r="C36" s="319">
        <v>28</v>
      </c>
      <c r="D36" s="319" t="s">
        <v>1093</v>
      </c>
      <c r="E36" s="327">
        <v>2</v>
      </c>
      <c r="F36" s="319" t="s">
        <v>1094</v>
      </c>
      <c r="G36" s="327">
        <v>3</v>
      </c>
      <c r="H36" s="320" t="s">
        <v>1095</v>
      </c>
      <c r="I36" s="325" t="s">
        <v>1406</v>
      </c>
      <c r="J36" s="322" t="s">
        <v>1419</v>
      </c>
      <c r="K36" s="453" t="s">
        <v>1445</v>
      </c>
      <c r="L36" s="317">
        <v>35</v>
      </c>
      <c r="M36" s="321" t="s">
        <v>1465</v>
      </c>
    </row>
    <row r="37" spans="1:13" ht="17.7" customHeight="1">
      <c r="A37" s="310">
        <v>33</v>
      </c>
      <c r="B37" s="318" t="s">
        <v>1092</v>
      </c>
      <c r="C37" s="319">
        <v>28</v>
      </c>
      <c r="D37" s="319" t="s">
        <v>1093</v>
      </c>
      <c r="E37" s="327">
        <v>2</v>
      </c>
      <c r="F37" s="319" t="s">
        <v>1094</v>
      </c>
      <c r="G37" s="327">
        <v>5</v>
      </c>
      <c r="H37" s="320" t="s">
        <v>1095</v>
      </c>
      <c r="I37" s="321" t="s">
        <v>1407</v>
      </c>
      <c r="J37" s="455" t="s">
        <v>1414</v>
      </c>
      <c r="K37" s="453" t="s">
        <v>1446</v>
      </c>
      <c r="L37" s="317">
        <v>17</v>
      </c>
      <c r="M37" s="321" t="s">
        <v>1472</v>
      </c>
    </row>
    <row r="38" spans="1:13" ht="17.7" customHeight="1">
      <c r="A38" s="310">
        <v>34</v>
      </c>
      <c r="B38" s="318" t="s">
        <v>1092</v>
      </c>
      <c r="C38" s="319">
        <v>28</v>
      </c>
      <c r="D38" s="319" t="s">
        <v>1093</v>
      </c>
      <c r="E38" s="327">
        <v>2</v>
      </c>
      <c r="F38" s="319" t="s">
        <v>1094</v>
      </c>
      <c r="G38" s="327">
        <v>6</v>
      </c>
      <c r="H38" s="320" t="s">
        <v>1095</v>
      </c>
      <c r="I38" s="321" t="s">
        <v>1408</v>
      </c>
      <c r="J38" s="325" t="s">
        <v>1414</v>
      </c>
      <c r="K38" s="453" t="s">
        <v>1447</v>
      </c>
      <c r="L38" s="317">
        <v>18</v>
      </c>
      <c r="M38" s="321" t="s">
        <v>1473</v>
      </c>
    </row>
    <row r="39" spans="1:13" ht="17.7" customHeight="1">
      <c r="A39" s="310">
        <v>35</v>
      </c>
      <c r="B39" s="318" t="s">
        <v>1092</v>
      </c>
      <c r="C39" s="319">
        <v>28</v>
      </c>
      <c r="D39" s="319" t="s">
        <v>1093</v>
      </c>
      <c r="E39" s="327">
        <v>2</v>
      </c>
      <c r="F39" s="319" t="s">
        <v>1094</v>
      </c>
      <c r="G39" s="327">
        <v>7</v>
      </c>
      <c r="H39" s="320" t="s">
        <v>1095</v>
      </c>
      <c r="I39" s="325" t="s">
        <v>1409</v>
      </c>
      <c r="J39" s="455" t="s">
        <v>1416</v>
      </c>
      <c r="K39" s="453" t="s">
        <v>1448</v>
      </c>
      <c r="L39" s="317">
        <v>19</v>
      </c>
      <c r="M39" s="321" t="s">
        <v>1474</v>
      </c>
    </row>
    <row r="40" spans="1:13" ht="17.7" customHeight="1">
      <c r="A40" s="310">
        <v>36</v>
      </c>
      <c r="B40" s="318" t="s">
        <v>1092</v>
      </c>
      <c r="C40" s="319">
        <v>28</v>
      </c>
      <c r="D40" s="319" t="s">
        <v>1093</v>
      </c>
      <c r="E40" s="327">
        <v>2</v>
      </c>
      <c r="F40" s="319" t="s">
        <v>1094</v>
      </c>
      <c r="G40" s="327">
        <v>17</v>
      </c>
      <c r="H40" s="320" t="s">
        <v>1095</v>
      </c>
      <c r="I40" s="325" t="s">
        <v>1410</v>
      </c>
      <c r="J40" s="455" t="s">
        <v>1420</v>
      </c>
      <c r="K40" s="453" t="s">
        <v>1445</v>
      </c>
      <c r="L40" s="317">
        <v>25</v>
      </c>
      <c r="M40" s="321" t="s">
        <v>1475</v>
      </c>
    </row>
    <row r="41" spans="1:13" ht="17.7" customHeight="1">
      <c r="A41" s="310">
        <v>37</v>
      </c>
      <c r="B41" s="318" t="s">
        <v>1092</v>
      </c>
      <c r="C41" s="319">
        <v>28</v>
      </c>
      <c r="D41" s="319" t="s">
        <v>1093</v>
      </c>
      <c r="E41" s="327">
        <v>3</v>
      </c>
      <c r="F41" s="319" t="s">
        <v>1094</v>
      </c>
      <c r="G41" s="327">
        <v>6</v>
      </c>
      <c r="H41" s="320" t="s">
        <v>1095</v>
      </c>
      <c r="I41" s="321" t="s">
        <v>1409</v>
      </c>
      <c r="J41" s="325" t="s">
        <v>1414</v>
      </c>
      <c r="K41" s="453" t="s">
        <v>1449</v>
      </c>
      <c r="L41" s="317">
        <v>15</v>
      </c>
      <c r="M41" s="321" t="s">
        <v>1597</v>
      </c>
    </row>
    <row r="42" spans="1:13" ht="17.7" customHeight="1">
      <c r="A42" s="310">
        <v>38</v>
      </c>
      <c r="B42" s="318" t="s">
        <v>1092</v>
      </c>
      <c r="C42" s="319">
        <v>28</v>
      </c>
      <c r="D42" s="319" t="s">
        <v>1093</v>
      </c>
      <c r="E42" s="327">
        <v>3</v>
      </c>
      <c r="F42" s="319" t="s">
        <v>1094</v>
      </c>
      <c r="G42" s="327">
        <v>13</v>
      </c>
      <c r="H42" s="320" t="s">
        <v>1095</v>
      </c>
      <c r="I42" s="325" t="s">
        <v>1412</v>
      </c>
      <c r="J42" s="455" t="s">
        <v>1416</v>
      </c>
      <c r="K42" s="453" t="s">
        <v>1450</v>
      </c>
      <c r="L42" s="317">
        <v>33</v>
      </c>
      <c r="M42" s="321" t="s">
        <v>1476</v>
      </c>
    </row>
    <row r="43" spans="1:13" ht="17.7" customHeight="1">
      <c r="A43" s="310">
        <v>39</v>
      </c>
      <c r="B43" s="318" t="s">
        <v>1092</v>
      </c>
      <c r="C43" s="319">
        <v>28</v>
      </c>
      <c r="D43" s="319" t="s">
        <v>1093</v>
      </c>
      <c r="E43" s="327">
        <v>3</v>
      </c>
      <c r="F43" s="319" t="s">
        <v>1094</v>
      </c>
      <c r="G43" s="327">
        <v>28</v>
      </c>
      <c r="H43" s="320" t="s">
        <v>1095</v>
      </c>
      <c r="I43" s="325" t="s">
        <v>1411</v>
      </c>
      <c r="J43" s="455" t="s">
        <v>1413</v>
      </c>
      <c r="K43" s="453" t="s">
        <v>1445</v>
      </c>
      <c r="L43" s="317">
        <v>30</v>
      </c>
      <c r="M43" s="321" t="s">
        <v>1476</v>
      </c>
    </row>
    <row r="46" spans="1:13" ht="13.75" customHeight="1"/>
    <row r="49" ht="13.75" customHeight="1"/>
    <row r="52" ht="13.75" customHeight="1"/>
    <row r="55" ht="13.75" customHeight="1"/>
    <row r="58" ht="13.75" customHeight="1"/>
    <row r="61" ht="13.75" customHeight="1"/>
    <row r="64" ht="13.75" customHeight="1"/>
    <row r="67" ht="13.75" customHeight="1"/>
    <row r="70" ht="13.75" customHeight="1"/>
    <row r="73" ht="13.75" customHeight="1"/>
    <row r="76" ht="13.75" customHeight="1"/>
    <row r="79" ht="13.75" customHeight="1"/>
    <row r="82" ht="13.75" customHeight="1"/>
    <row r="88" ht="13.75" customHeight="1"/>
    <row r="91" ht="13.75" customHeight="1"/>
    <row r="94" ht="13.75" customHeight="1"/>
    <row r="97" ht="13.75" customHeight="1"/>
    <row r="100" ht="13.75" customHeight="1"/>
    <row r="103" ht="13.75" customHeight="1"/>
    <row r="106" ht="13.75" customHeight="1"/>
    <row r="109" ht="13.75" customHeight="1"/>
    <row r="112" ht="13.75" customHeight="1"/>
  </sheetData>
  <sheetProtection selectLockedCells="1" selectUnlockedCells="1"/>
  <mergeCells count="1">
    <mergeCell ref="B4:H4"/>
  </mergeCells>
  <phoneticPr fontId="4"/>
  <pageMargins left="0.78740157480314965" right="0.39370078740157483" top="0.39370078740157483" bottom="0.39370078740157483" header="0" footer="0"/>
  <pageSetup paperSize="9" scale="71"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DI29"/>
  <sheetViews>
    <sheetView view="pageLayout" zoomScaleNormal="80" workbookViewId="0">
      <selection sqref="A1:AE1"/>
    </sheetView>
  </sheetViews>
  <sheetFormatPr defaultColWidth="9" defaultRowHeight="14.4"/>
  <cols>
    <col min="1" max="28" width="1.6640625" style="3" customWidth="1"/>
    <col min="29" max="29" width="0.21875" style="3" customWidth="1"/>
    <col min="30" max="39" width="2" style="3" customWidth="1"/>
    <col min="40" max="66" width="1.6640625" style="3" customWidth="1"/>
    <col min="67" max="67" width="1.109375" style="3" customWidth="1"/>
    <col min="68" max="68" width="1.6640625" style="3" customWidth="1"/>
    <col min="69" max="69" width="2.33203125" style="3" customWidth="1"/>
    <col min="70" max="72" width="1.6640625" style="3" customWidth="1"/>
    <col min="73" max="73" width="2.33203125" style="3" customWidth="1"/>
    <col min="74" max="74" width="1.6640625" style="3" customWidth="1"/>
    <col min="75" max="80" width="1.88671875" style="3" customWidth="1"/>
    <col min="81" max="126" width="1.6640625" style="3" customWidth="1"/>
    <col min="127" max="229" width="2.6640625" style="3" customWidth="1"/>
    <col min="230" max="16384" width="9" style="3"/>
  </cols>
  <sheetData>
    <row r="1" spans="1:113" ht="26.85" customHeight="1">
      <c r="A1" s="638" t="s">
        <v>626</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row>
    <row r="3" spans="1:113" ht="24.25" customHeight="1">
      <c r="A3" s="898" t="s">
        <v>1832</v>
      </c>
      <c r="B3" s="898"/>
      <c r="C3" s="898"/>
      <c r="D3" s="898"/>
      <c r="E3" s="898"/>
      <c r="F3" s="898"/>
      <c r="G3" s="898"/>
      <c r="H3" s="898"/>
      <c r="I3" s="898"/>
      <c r="J3" s="898"/>
      <c r="K3" s="898"/>
      <c r="L3" s="898"/>
      <c r="M3" s="898"/>
      <c r="N3" s="898"/>
      <c r="O3" s="898"/>
      <c r="P3" s="898"/>
      <c r="Q3" s="898"/>
      <c r="R3" s="898"/>
      <c r="S3" s="898"/>
      <c r="T3" s="898"/>
      <c r="U3" s="898"/>
      <c r="V3" s="89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28"/>
      <c r="CH3" s="328"/>
      <c r="CI3" s="328"/>
      <c r="CJ3" s="328"/>
      <c r="CK3" s="328"/>
      <c r="CL3" s="328"/>
      <c r="CM3" s="328"/>
      <c r="CN3" s="328"/>
      <c r="CO3" s="884" t="s">
        <v>1480</v>
      </c>
      <c r="CP3" s="884"/>
      <c r="CQ3" s="884"/>
      <c r="CR3" s="884"/>
      <c r="CS3" s="884"/>
      <c r="CT3" s="884"/>
      <c r="CU3" s="884"/>
      <c r="CV3" s="884"/>
      <c r="CW3" s="884"/>
      <c r="CX3" s="884"/>
      <c r="CY3" s="884"/>
      <c r="CZ3" s="884"/>
      <c r="DA3" s="884"/>
      <c r="DB3" s="884"/>
      <c r="DC3" s="884"/>
      <c r="DD3" s="884"/>
      <c r="DE3" s="884"/>
      <c r="DF3" s="884"/>
      <c r="DG3" s="884"/>
      <c r="DH3" s="884"/>
      <c r="DI3" s="884"/>
    </row>
    <row r="4" spans="1:113" ht="25.55" customHeight="1">
      <c r="A4" s="910" t="s">
        <v>1833</v>
      </c>
      <c r="B4" s="910"/>
      <c r="C4" s="910"/>
      <c r="D4" s="910"/>
      <c r="E4" s="910"/>
      <c r="F4" s="910"/>
      <c r="G4" s="910"/>
      <c r="H4" s="910"/>
      <c r="I4" s="910"/>
      <c r="J4" s="911" t="s">
        <v>627</v>
      </c>
      <c r="K4" s="911"/>
      <c r="L4" s="911"/>
      <c r="M4" s="911"/>
      <c r="N4" s="911"/>
      <c r="O4" s="911"/>
      <c r="P4" s="911"/>
      <c r="Q4" s="911"/>
      <c r="R4" s="911"/>
      <c r="S4" s="911"/>
      <c r="T4" s="900" t="s">
        <v>628</v>
      </c>
      <c r="U4" s="900"/>
      <c r="V4" s="900"/>
      <c r="W4" s="900"/>
      <c r="X4" s="900"/>
      <c r="Y4" s="900"/>
      <c r="Z4" s="900"/>
      <c r="AA4" s="900"/>
      <c r="AB4" s="900"/>
      <c r="AC4" s="900"/>
      <c r="AD4" s="900" t="s">
        <v>1834</v>
      </c>
      <c r="AE4" s="900"/>
      <c r="AF4" s="900"/>
      <c r="AG4" s="900"/>
      <c r="AH4" s="900"/>
      <c r="AI4" s="900"/>
      <c r="AJ4" s="900"/>
      <c r="AK4" s="900"/>
      <c r="AL4" s="900"/>
      <c r="AM4" s="900"/>
      <c r="AN4" s="900" t="s">
        <v>1835</v>
      </c>
      <c r="AO4" s="900"/>
      <c r="AP4" s="900"/>
      <c r="AQ4" s="900"/>
      <c r="AR4" s="900"/>
      <c r="AS4" s="900"/>
      <c r="AT4" s="900"/>
      <c r="AU4" s="900"/>
      <c r="AV4" s="900"/>
      <c r="AW4" s="900"/>
      <c r="AX4" s="911" t="s">
        <v>629</v>
      </c>
      <c r="AY4" s="911"/>
      <c r="AZ4" s="911"/>
      <c r="BA4" s="911"/>
      <c r="BB4" s="911"/>
      <c r="BC4" s="911"/>
      <c r="BD4" s="900" t="s">
        <v>630</v>
      </c>
      <c r="BE4" s="900"/>
      <c r="BF4" s="900"/>
      <c r="BG4" s="900"/>
      <c r="BH4" s="900"/>
      <c r="BI4" s="900"/>
      <c r="BJ4" s="885" t="s">
        <v>631</v>
      </c>
      <c r="BK4" s="885"/>
      <c r="BL4" s="885"/>
      <c r="BM4" s="885"/>
      <c r="BN4" s="885"/>
      <c r="BO4" s="885"/>
      <c r="BP4" s="885"/>
      <c r="BQ4" s="885"/>
      <c r="BR4" s="885"/>
      <c r="BS4" s="885"/>
      <c r="BT4" s="885"/>
      <c r="BU4" s="885"/>
      <c r="BV4" s="885"/>
      <c r="BW4" s="885"/>
      <c r="BX4" s="885"/>
      <c r="BY4" s="885"/>
      <c r="BZ4" s="885"/>
      <c r="CA4" s="885"/>
      <c r="CB4" s="885"/>
      <c r="CC4" s="885"/>
      <c r="CD4" s="885"/>
      <c r="CE4" s="885"/>
      <c r="CF4" s="885"/>
      <c r="CG4" s="885"/>
      <c r="CH4" s="885"/>
      <c r="CI4" s="885"/>
      <c r="CJ4" s="885"/>
      <c r="CK4" s="885"/>
      <c r="CL4" s="885"/>
      <c r="CM4" s="885"/>
      <c r="CN4" s="885"/>
      <c r="CO4" s="885"/>
      <c r="CP4" s="885"/>
      <c r="CQ4" s="885"/>
      <c r="CR4" s="885"/>
      <c r="CS4" s="885"/>
      <c r="CT4" s="885"/>
      <c r="CU4" s="885"/>
      <c r="CV4" s="885"/>
      <c r="CW4" s="885"/>
      <c r="CX4" s="885"/>
      <c r="CY4" s="885"/>
      <c r="CZ4" s="885"/>
      <c r="DA4" s="885"/>
      <c r="DB4" s="885"/>
      <c r="DC4" s="885"/>
      <c r="DD4" s="885"/>
      <c r="DE4" s="885"/>
      <c r="DF4" s="885"/>
      <c r="DG4" s="885"/>
      <c r="DH4" s="885"/>
      <c r="DI4" s="885"/>
    </row>
    <row r="5" spans="1:113" ht="25.55" customHeight="1">
      <c r="A5" s="910"/>
      <c r="B5" s="910"/>
      <c r="C5" s="910"/>
      <c r="D5" s="910"/>
      <c r="E5" s="910"/>
      <c r="F5" s="910"/>
      <c r="G5" s="910"/>
      <c r="H5" s="910"/>
      <c r="I5" s="910"/>
      <c r="J5" s="911"/>
      <c r="K5" s="911"/>
      <c r="L5" s="911"/>
      <c r="M5" s="911"/>
      <c r="N5" s="911"/>
      <c r="O5" s="911"/>
      <c r="P5" s="911"/>
      <c r="Q5" s="911"/>
      <c r="R5" s="911"/>
      <c r="S5" s="911"/>
      <c r="T5" s="900"/>
      <c r="U5" s="900"/>
      <c r="V5" s="900"/>
      <c r="W5" s="900"/>
      <c r="X5" s="900"/>
      <c r="Y5" s="900"/>
      <c r="Z5" s="900"/>
      <c r="AA5" s="900"/>
      <c r="AB5" s="900"/>
      <c r="AC5" s="900"/>
      <c r="AD5" s="886" t="s">
        <v>632</v>
      </c>
      <c r="AE5" s="886"/>
      <c r="AF5" s="886"/>
      <c r="AG5" s="886" t="s">
        <v>633</v>
      </c>
      <c r="AH5" s="886"/>
      <c r="AI5" s="886"/>
      <c r="AJ5" s="886" t="s">
        <v>107</v>
      </c>
      <c r="AK5" s="886"/>
      <c r="AL5" s="886"/>
      <c r="AM5" s="886"/>
      <c r="AN5" s="886" t="s">
        <v>634</v>
      </c>
      <c r="AO5" s="886"/>
      <c r="AP5" s="886"/>
      <c r="AQ5" s="886" t="s">
        <v>635</v>
      </c>
      <c r="AR5" s="886"/>
      <c r="AS5" s="886"/>
      <c r="AT5" s="886" t="s">
        <v>636</v>
      </c>
      <c r="AU5" s="886"/>
      <c r="AV5" s="886"/>
      <c r="AW5" s="886"/>
      <c r="AX5" s="911"/>
      <c r="AY5" s="911"/>
      <c r="AZ5" s="911"/>
      <c r="BA5" s="911"/>
      <c r="BB5" s="911"/>
      <c r="BC5" s="911"/>
      <c r="BD5" s="900"/>
      <c r="BE5" s="900"/>
      <c r="BF5" s="900"/>
      <c r="BG5" s="900"/>
      <c r="BH5" s="900"/>
      <c r="BI5" s="900"/>
      <c r="BJ5" s="886" t="s">
        <v>637</v>
      </c>
      <c r="BK5" s="886"/>
      <c r="BL5" s="886"/>
      <c r="BM5" s="886"/>
      <c r="BN5" s="886"/>
      <c r="BO5" s="886"/>
      <c r="BP5" s="886"/>
      <c r="BQ5" s="886" t="s">
        <v>638</v>
      </c>
      <c r="BR5" s="886"/>
      <c r="BS5" s="886"/>
      <c r="BT5" s="886"/>
      <c r="BU5" s="886"/>
      <c r="BV5" s="886"/>
      <c r="BW5" s="886" t="s">
        <v>639</v>
      </c>
      <c r="BX5" s="886"/>
      <c r="BY5" s="886"/>
      <c r="BZ5" s="886"/>
      <c r="CA5" s="886"/>
      <c r="CB5" s="886"/>
      <c r="CC5" s="886" t="s">
        <v>640</v>
      </c>
      <c r="CD5" s="886"/>
      <c r="CE5" s="886"/>
      <c r="CF5" s="886"/>
      <c r="CG5" s="886"/>
      <c r="CH5" s="886"/>
      <c r="CI5" s="886"/>
      <c r="CJ5" s="886" t="s">
        <v>641</v>
      </c>
      <c r="CK5" s="886"/>
      <c r="CL5" s="886"/>
      <c r="CM5" s="886"/>
      <c r="CN5" s="886"/>
      <c r="CO5" s="886"/>
      <c r="CP5" s="887" t="s">
        <v>642</v>
      </c>
      <c r="CQ5" s="887"/>
      <c r="CR5" s="887"/>
      <c r="CS5" s="887"/>
      <c r="CT5" s="887"/>
      <c r="CU5" s="887"/>
      <c r="CV5" s="886" t="s">
        <v>643</v>
      </c>
      <c r="CW5" s="886"/>
      <c r="CX5" s="886"/>
      <c r="CY5" s="886"/>
      <c r="CZ5" s="886"/>
      <c r="DA5" s="886"/>
      <c r="DB5" s="888" t="s">
        <v>288</v>
      </c>
      <c r="DC5" s="888"/>
      <c r="DD5" s="888"/>
      <c r="DE5" s="888"/>
      <c r="DF5" s="888"/>
      <c r="DG5" s="888"/>
      <c r="DH5" s="888"/>
      <c r="DI5" s="888"/>
    </row>
    <row r="6" spans="1:113" ht="25.55" customHeight="1">
      <c r="A6" s="904" t="s">
        <v>1836</v>
      </c>
      <c r="B6" s="904"/>
      <c r="C6" s="904"/>
      <c r="D6" s="904"/>
      <c r="E6" s="904"/>
      <c r="F6" s="904"/>
      <c r="G6" s="904"/>
      <c r="H6" s="904"/>
      <c r="I6" s="904"/>
      <c r="J6" s="905" t="s">
        <v>1105</v>
      </c>
      <c r="K6" s="905"/>
      <c r="L6" s="905"/>
      <c r="M6" s="905"/>
      <c r="N6" s="905"/>
      <c r="O6" s="905"/>
      <c r="P6" s="905"/>
      <c r="Q6" s="905"/>
      <c r="R6" s="905"/>
      <c r="S6" s="905"/>
      <c r="T6" s="905" t="s">
        <v>644</v>
      </c>
      <c r="U6" s="905"/>
      <c r="V6" s="905"/>
      <c r="W6" s="905"/>
      <c r="X6" s="905"/>
      <c r="Y6" s="905"/>
      <c r="Z6" s="905"/>
      <c r="AA6" s="905"/>
      <c r="AB6" s="905"/>
      <c r="AC6" s="905"/>
      <c r="AD6" s="906">
        <v>541</v>
      </c>
      <c r="AE6" s="906"/>
      <c r="AF6" s="906"/>
      <c r="AG6" s="906">
        <v>795</v>
      </c>
      <c r="AH6" s="906"/>
      <c r="AI6" s="906"/>
      <c r="AJ6" s="906">
        <f>SUM(AD6+AG6)</f>
        <v>1336</v>
      </c>
      <c r="AK6" s="906"/>
      <c r="AL6" s="906"/>
      <c r="AM6" s="906"/>
      <c r="AN6" s="907">
        <v>8</v>
      </c>
      <c r="AO6" s="907"/>
      <c r="AP6" s="907"/>
      <c r="AQ6" s="907">
        <v>3</v>
      </c>
      <c r="AR6" s="907"/>
      <c r="AS6" s="907"/>
      <c r="AT6" s="908">
        <v>68</v>
      </c>
      <c r="AU6" s="908"/>
      <c r="AV6" s="908"/>
      <c r="AW6" s="908"/>
      <c r="AX6" s="881">
        <v>657110</v>
      </c>
      <c r="AY6" s="881"/>
      <c r="AZ6" s="881"/>
      <c r="BA6" s="881"/>
      <c r="BB6" s="881"/>
      <c r="BC6" s="881"/>
      <c r="BD6" s="881">
        <v>809825</v>
      </c>
      <c r="BE6" s="881"/>
      <c r="BF6" s="881"/>
      <c r="BG6" s="881"/>
      <c r="BH6" s="881"/>
      <c r="BI6" s="881"/>
      <c r="BJ6" s="889">
        <v>5028871</v>
      </c>
      <c r="BK6" s="889"/>
      <c r="BL6" s="889"/>
      <c r="BM6" s="889"/>
      <c r="BN6" s="889"/>
      <c r="BO6" s="889"/>
      <c r="BP6" s="889"/>
      <c r="BQ6" s="889">
        <v>710535</v>
      </c>
      <c r="BR6" s="889"/>
      <c r="BS6" s="889"/>
      <c r="BT6" s="889"/>
      <c r="BU6" s="889"/>
      <c r="BV6" s="889"/>
      <c r="BW6" s="889">
        <v>992631</v>
      </c>
      <c r="BX6" s="889"/>
      <c r="BY6" s="889"/>
      <c r="BZ6" s="889"/>
      <c r="CA6" s="889"/>
      <c r="CB6" s="889"/>
      <c r="CC6" s="887" t="s">
        <v>645</v>
      </c>
      <c r="CD6" s="887"/>
      <c r="CE6" s="887"/>
      <c r="CF6" s="887"/>
      <c r="CG6" s="887"/>
      <c r="CH6" s="887"/>
      <c r="CI6" s="887"/>
      <c r="CJ6" s="881">
        <v>129318</v>
      </c>
      <c r="CK6" s="881"/>
      <c r="CL6" s="881"/>
      <c r="CM6" s="881"/>
      <c r="CN6" s="881"/>
      <c r="CO6" s="881"/>
      <c r="CP6" s="881">
        <v>86097</v>
      </c>
      <c r="CQ6" s="881"/>
      <c r="CR6" s="881"/>
      <c r="CS6" s="881"/>
      <c r="CT6" s="881"/>
      <c r="CU6" s="881"/>
      <c r="CV6" s="881">
        <v>5328</v>
      </c>
      <c r="CW6" s="881"/>
      <c r="CX6" s="881"/>
      <c r="CY6" s="881"/>
      <c r="CZ6" s="881"/>
      <c r="DA6" s="881"/>
      <c r="DB6" s="333"/>
      <c r="DC6" s="334"/>
      <c r="DD6" s="878">
        <v>412463</v>
      </c>
      <c r="DE6" s="878"/>
      <c r="DF6" s="878"/>
      <c r="DG6" s="878"/>
      <c r="DH6" s="878"/>
      <c r="DI6" s="878"/>
    </row>
    <row r="7" spans="1:113" ht="25.55" customHeight="1">
      <c r="A7" s="904"/>
      <c r="B7" s="904"/>
      <c r="C7" s="904"/>
      <c r="D7" s="904"/>
      <c r="E7" s="904"/>
      <c r="F7" s="904"/>
      <c r="G7" s="904"/>
      <c r="H7" s="904"/>
      <c r="I7" s="904"/>
      <c r="J7" s="905"/>
      <c r="K7" s="905"/>
      <c r="L7" s="905"/>
      <c r="M7" s="905"/>
      <c r="N7" s="905"/>
      <c r="O7" s="905"/>
      <c r="P7" s="905"/>
      <c r="Q7" s="905"/>
      <c r="R7" s="905"/>
      <c r="S7" s="905"/>
      <c r="T7" s="905"/>
      <c r="U7" s="905"/>
      <c r="V7" s="905"/>
      <c r="W7" s="905"/>
      <c r="X7" s="905"/>
      <c r="Y7" s="905"/>
      <c r="Z7" s="905"/>
      <c r="AA7" s="905"/>
      <c r="AB7" s="905"/>
      <c r="AC7" s="905"/>
      <c r="AD7" s="906"/>
      <c r="AE7" s="906"/>
      <c r="AF7" s="906"/>
      <c r="AG7" s="906"/>
      <c r="AH7" s="906"/>
      <c r="AI7" s="906"/>
      <c r="AJ7" s="906"/>
      <c r="AK7" s="906"/>
      <c r="AL7" s="906"/>
      <c r="AM7" s="906"/>
      <c r="AN7" s="907"/>
      <c r="AO7" s="907"/>
      <c r="AP7" s="907"/>
      <c r="AQ7" s="907"/>
      <c r="AR7" s="907"/>
      <c r="AS7" s="907"/>
      <c r="AT7" s="908"/>
      <c r="AU7" s="908"/>
      <c r="AV7" s="908"/>
      <c r="AW7" s="908"/>
      <c r="AX7" s="881"/>
      <c r="AY7" s="881"/>
      <c r="AZ7" s="881"/>
      <c r="BA7" s="881"/>
      <c r="BB7" s="881"/>
      <c r="BC7" s="881"/>
      <c r="BD7" s="881"/>
      <c r="BE7" s="881"/>
      <c r="BF7" s="881"/>
      <c r="BG7" s="881"/>
      <c r="BH7" s="881"/>
      <c r="BI7" s="881"/>
      <c r="BJ7" s="889"/>
      <c r="BK7" s="889"/>
      <c r="BL7" s="889"/>
      <c r="BM7" s="889"/>
      <c r="BN7" s="889"/>
      <c r="BO7" s="889"/>
      <c r="BP7" s="889"/>
      <c r="BQ7" s="889"/>
      <c r="BR7" s="889"/>
      <c r="BS7" s="889"/>
      <c r="BT7" s="889"/>
      <c r="BU7" s="889"/>
      <c r="BV7" s="889"/>
      <c r="BW7" s="889"/>
      <c r="BX7" s="889"/>
      <c r="BY7" s="889"/>
      <c r="BZ7" s="889"/>
      <c r="CA7" s="889"/>
      <c r="CB7" s="889"/>
      <c r="CC7" s="887"/>
      <c r="CD7" s="887"/>
      <c r="CE7" s="887"/>
      <c r="CF7" s="887"/>
      <c r="CG7" s="887"/>
      <c r="CH7" s="887"/>
      <c r="CI7" s="887"/>
      <c r="CJ7" s="881"/>
      <c r="CK7" s="881"/>
      <c r="CL7" s="881"/>
      <c r="CM7" s="881"/>
      <c r="CN7" s="881"/>
      <c r="CO7" s="881"/>
      <c r="CP7" s="881"/>
      <c r="CQ7" s="881"/>
      <c r="CR7" s="881"/>
      <c r="CS7" s="881"/>
      <c r="CT7" s="881"/>
      <c r="CU7" s="881"/>
      <c r="CV7" s="881"/>
      <c r="CW7" s="881"/>
      <c r="CX7" s="881"/>
      <c r="CY7" s="881"/>
      <c r="CZ7" s="881"/>
      <c r="DA7" s="881"/>
      <c r="DB7" s="335"/>
      <c r="DC7" s="336"/>
      <c r="DD7" s="879" t="s">
        <v>646</v>
      </c>
      <c r="DE7" s="879"/>
      <c r="DF7" s="879"/>
      <c r="DG7" s="879"/>
      <c r="DH7" s="879"/>
      <c r="DI7" s="879"/>
    </row>
    <row r="8" spans="1:113" ht="25.55" customHeight="1">
      <c r="A8" s="904"/>
      <c r="B8" s="904"/>
      <c r="C8" s="904"/>
      <c r="D8" s="904"/>
      <c r="E8" s="904"/>
      <c r="F8" s="904"/>
      <c r="G8" s="904"/>
      <c r="H8" s="904"/>
      <c r="I8" s="904"/>
      <c r="J8" s="905"/>
      <c r="K8" s="905"/>
      <c r="L8" s="905"/>
      <c r="M8" s="905"/>
      <c r="N8" s="905"/>
      <c r="O8" s="905"/>
      <c r="P8" s="905"/>
      <c r="Q8" s="905"/>
      <c r="R8" s="905"/>
      <c r="S8" s="905"/>
      <c r="T8" s="905"/>
      <c r="U8" s="905"/>
      <c r="V8" s="905"/>
      <c r="W8" s="905"/>
      <c r="X8" s="905"/>
      <c r="Y8" s="905"/>
      <c r="Z8" s="905"/>
      <c r="AA8" s="905"/>
      <c r="AB8" s="905"/>
      <c r="AC8" s="905"/>
      <c r="AD8" s="906"/>
      <c r="AE8" s="906"/>
      <c r="AF8" s="906"/>
      <c r="AG8" s="906"/>
      <c r="AH8" s="906"/>
      <c r="AI8" s="906"/>
      <c r="AJ8" s="906"/>
      <c r="AK8" s="906"/>
      <c r="AL8" s="906"/>
      <c r="AM8" s="906"/>
      <c r="AN8" s="907"/>
      <c r="AO8" s="907"/>
      <c r="AP8" s="907"/>
      <c r="AQ8" s="907"/>
      <c r="AR8" s="907"/>
      <c r="AS8" s="907"/>
      <c r="AT8" s="909" t="s">
        <v>1479</v>
      </c>
      <c r="AU8" s="909"/>
      <c r="AV8" s="909"/>
      <c r="AW8" s="909"/>
      <c r="AX8" s="881"/>
      <c r="AY8" s="881"/>
      <c r="AZ8" s="881"/>
      <c r="BA8" s="881"/>
      <c r="BB8" s="881"/>
      <c r="BC8" s="881"/>
      <c r="BD8" s="881"/>
      <c r="BE8" s="881"/>
      <c r="BF8" s="881"/>
      <c r="BG8" s="881"/>
      <c r="BH8" s="881"/>
      <c r="BI8" s="881"/>
      <c r="BJ8" s="889"/>
      <c r="BK8" s="889"/>
      <c r="BL8" s="889"/>
      <c r="BM8" s="889"/>
      <c r="BN8" s="889"/>
      <c r="BO8" s="889"/>
      <c r="BP8" s="889"/>
      <c r="BQ8" s="889"/>
      <c r="BR8" s="889"/>
      <c r="BS8" s="889"/>
      <c r="BT8" s="889"/>
      <c r="BU8" s="889"/>
      <c r="BV8" s="889"/>
      <c r="BW8" s="889"/>
      <c r="BX8" s="889"/>
      <c r="BY8" s="889"/>
      <c r="BZ8" s="889"/>
      <c r="CA8" s="889"/>
      <c r="CB8" s="889"/>
      <c r="CC8" s="887"/>
      <c r="CD8" s="887"/>
      <c r="CE8" s="887"/>
      <c r="CF8" s="887"/>
      <c r="CG8" s="887"/>
      <c r="CH8" s="887"/>
      <c r="CI8" s="887"/>
      <c r="CJ8" s="881"/>
      <c r="CK8" s="881"/>
      <c r="CL8" s="881"/>
      <c r="CM8" s="881"/>
      <c r="CN8" s="881"/>
      <c r="CO8" s="881"/>
      <c r="CP8" s="881"/>
      <c r="CQ8" s="881"/>
      <c r="CR8" s="881"/>
      <c r="CS8" s="881"/>
      <c r="CT8" s="881"/>
      <c r="CU8" s="881"/>
      <c r="CV8" s="881"/>
      <c r="CW8" s="881"/>
      <c r="CX8" s="881"/>
      <c r="CY8" s="881"/>
      <c r="CZ8" s="881"/>
      <c r="DA8" s="881"/>
      <c r="DB8" s="335"/>
      <c r="DC8" s="336"/>
      <c r="DD8" s="880">
        <v>2544</v>
      </c>
      <c r="DE8" s="880"/>
      <c r="DF8" s="880"/>
      <c r="DG8" s="880"/>
      <c r="DH8" s="880"/>
      <c r="DI8" s="880"/>
    </row>
    <row r="9" spans="1:113" ht="25.55" customHeight="1">
      <c r="A9" s="904"/>
      <c r="B9" s="904"/>
      <c r="C9" s="904"/>
      <c r="D9" s="904"/>
      <c r="E9" s="904"/>
      <c r="F9" s="904"/>
      <c r="G9" s="904"/>
      <c r="H9" s="904"/>
      <c r="I9" s="904"/>
      <c r="J9" s="905"/>
      <c r="K9" s="905"/>
      <c r="L9" s="905"/>
      <c r="M9" s="905"/>
      <c r="N9" s="905"/>
      <c r="O9" s="905"/>
      <c r="P9" s="905"/>
      <c r="Q9" s="905"/>
      <c r="R9" s="905"/>
      <c r="S9" s="905"/>
      <c r="T9" s="905"/>
      <c r="U9" s="905"/>
      <c r="V9" s="905"/>
      <c r="W9" s="905"/>
      <c r="X9" s="905"/>
      <c r="Y9" s="905"/>
      <c r="Z9" s="905"/>
      <c r="AA9" s="905"/>
      <c r="AB9" s="905"/>
      <c r="AC9" s="905"/>
      <c r="AD9" s="906"/>
      <c r="AE9" s="906"/>
      <c r="AF9" s="906"/>
      <c r="AG9" s="906"/>
      <c r="AH9" s="906"/>
      <c r="AI9" s="906"/>
      <c r="AJ9" s="906"/>
      <c r="AK9" s="906"/>
      <c r="AL9" s="906"/>
      <c r="AM9" s="906"/>
      <c r="AN9" s="907"/>
      <c r="AO9" s="907"/>
      <c r="AP9" s="907"/>
      <c r="AQ9" s="907"/>
      <c r="AR9" s="907"/>
      <c r="AS9" s="907"/>
      <c r="AT9" s="909"/>
      <c r="AU9" s="909"/>
      <c r="AV9" s="909"/>
      <c r="AW9" s="909"/>
      <c r="AX9" s="881"/>
      <c r="AY9" s="881"/>
      <c r="AZ9" s="881"/>
      <c r="BA9" s="881"/>
      <c r="BB9" s="881"/>
      <c r="BC9" s="881"/>
      <c r="BD9" s="881"/>
      <c r="BE9" s="881"/>
      <c r="BF9" s="881"/>
      <c r="BG9" s="881"/>
      <c r="BH9" s="881"/>
      <c r="BI9" s="881"/>
      <c r="BJ9" s="889"/>
      <c r="BK9" s="889"/>
      <c r="BL9" s="889"/>
      <c r="BM9" s="889"/>
      <c r="BN9" s="889"/>
      <c r="BO9" s="889"/>
      <c r="BP9" s="889"/>
      <c r="BQ9" s="889"/>
      <c r="BR9" s="889"/>
      <c r="BS9" s="889"/>
      <c r="BT9" s="889"/>
      <c r="BU9" s="889"/>
      <c r="BV9" s="889"/>
      <c r="BW9" s="889"/>
      <c r="BX9" s="889"/>
      <c r="BY9" s="889"/>
      <c r="BZ9" s="889"/>
      <c r="CA9" s="889"/>
      <c r="CB9" s="889"/>
      <c r="CC9" s="881">
        <v>3004017</v>
      </c>
      <c r="CD9" s="881"/>
      <c r="CE9" s="881"/>
      <c r="CF9" s="881"/>
      <c r="CG9" s="881"/>
      <c r="CH9" s="881"/>
      <c r="CI9" s="881"/>
      <c r="CJ9" s="881"/>
      <c r="CK9" s="881"/>
      <c r="CL9" s="881"/>
      <c r="CM9" s="881"/>
      <c r="CN9" s="881"/>
      <c r="CO9" s="881"/>
      <c r="CP9" s="881"/>
      <c r="CQ9" s="881"/>
      <c r="CR9" s="881"/>
      <c r="CS9" s="881"/>
      <c r="CT9" s="881"/>
      <c r="CU9" s="881"/>
      <c r="CV9" s="881"/>
      <c r="CW9" s="881"/>
      <c r="CX9" s="881"/>
      <c r="CY9" s="881"/>
      <c r="CZ9" s="881"/>
      <c r="DA9" s="881"/>
      <c r="DB9" s="335"/>
      <c r="DC9" s="336"/>
      <c r="DD9" s="882" t="s">
        <v>647</v>
      </c>
      <c r="DE9" s="882"/>
      <c r="DF9" s="882"/>
      <c r="DG9" s="882"/>
      <c r="DH9" s="882"/>
      <c r="DI9" s="882"/>
    </row>
    <row r="10" spans="1:113" ht="25.55" customHeight="1">
      <c r="A10" s="904"/>
      <c r="B10" s="904"/>
      <c r="C10" s="904"/>
      <c r="D10" s="904"/>
      <c r="E10" s="904"/>
      <c r="F10" s="904"/>
      <c r="G10" s="904"/>
      <c r="H10" s="904"/>
      <c r="I10" s="904"/>
      <c r="J10" s="905"/>
      <c r="K10" s="905"/>
      <c r="L10" s="905"/>
      <c r="M10" s="905"/>
      <c r="N10" s="905"/>
      <c r="O10" s="905"/>
      <c r="P10" s="905"/>
      <c r="Q10" s="905"/>
      <c r="R10" s="905"/>
      <c r="S10" s="905"/>
      <c r="T10" s="905"/>
      <c r="U10" s="905"/>
      <c r="V10" s="905"/>
      <c r="W10" s="905"/>
      <c r="X10" s="905"/>
      <c r="Y10" s="905"/>
      <c r="Z10" s="905"/>
      <c r="AA10" s="905"/>
      <c r="AB10" s="905"/>
      <c r="AC10" s="905"/>
      <c r="AD10" s="906"/>
      <c r="AE10" s="906"/>
      <c r="AF10" s="906"/>
      <c r="AG10" s="906"/>
      <c r="AH10" s="906"/>
      <c r="AI10" s="906"/>
      <c r="AJ10" s="906"/>
      <c r="AK10" s="906"/>
      <c r="AL10" s="906"/>
      <c r="AM10" s="906"/>
      <c r="AN10" s="907"/>
      <c r="AO10" s="907"/>
      <c r="AP10" s="907"/>
      <c r="AQ10" s="907"/>
      <c r="AR10" s="907"/>
      <c r="AS10" s="907"/>
      <c r="AT10" s="909"/>
      <c r="AU10" s="909"/>
      <c r="AV10" s="909"/>
      <c r="AW10" s="909"/>
      <c r="AX10" s="881"/>
      <c r="AY10" s="881"/>
      <c r="AZ10" s="881"/>
      <c r="BA10" s="881"/>
      <c r="BB10" s="881"/>
      <c r="BC10" s="881"/>
      <c r="BD10" s="881"/>
      <c r="BE10" s="881"/>
      <c r="BF10" s="881"/>
      <c r="BG10" s="881"/>
      <c r="BH10" s="881"/>
      <c r="BI10" s="881"/>
      <c r="BJ10" s="889"/>
      <c r="BK10" s="889"/>
      <c r="BL10" s="889"/>
      <c r="BM10" s="889"/>
      <c r="BN10" s="889"/>
      <c r="BO10" s="889"/>
      <c r="BP10" s="889"/>
      <c r="BQ10" s="889"/>
      <c r="BR10" s="889"/>
      <c r="BS10" s="889"/>
      <c r="BT10" s="889"/>
      <c r="BU10" s="889"/>
      <c r="BV10" s="889"/>
      <c r="BW10" s="889"/>
      <c r="BX10" s="889"/>
      <c r="BY10" s="889"/>
      <c r="BZ10" s="889"/>
      <c r="CA10" s="889"/>
      <c r="CB10" s="889"/>
      <c r="CC10" s="881"/>
      <c r="CD10" s="881"/>
      <c r="CE10" s="881"/>
      <c r="CF10" s="881"/>
      <c r="CG10" s="881"/>
      <c r="CH10" s="881"/>
      <c r="CI10" s="881"/>
      <c r="CJ10" s="881"/>
      <c r="CK10" s="881"/>
      <c r="CL10" s="881"/>
      <c r="CM10" s="881"/>
      <c r="CN10" s="881"/>
      <c r="CO10" s="881"/>
      <c r="CP10" s="881"/>
      <c r="CQ10" s="881"/>
      <c r="CR10" s="881"/>
      <c r="CS10" s="881"/>
      <c r="CT10" s="881"/>
      <c r="CU10" s="881"/>
      <c r="CV10" s="881"/>
      <c r="CW10" s="881"/>
      <c r="CX10" s="881"/>
      <c r="CY10" s="881"/>
      <c r="CZ10" s="881"/>
      <c r="DA10" s="881"/>
      <c r="DB10" s="337"/>
      <c r="DC10" s="338"/>
      <c r="DD10" s="883">
        <v>409919</v>
      </c>
      <c r="DE10" s="883"/>
      <c r="DF10" s="883"/>
      <c r="DG10" s="883"/>
      <c r="DH10" s="883"/>
      <c r="DI10" s="883"/>
    </row>
    <row r="11" spans="1:113" ht="24.05" customHeight="1">
      <c r="DH11" s="249" t="s">
        <v>1837</v>
      </c>
    </row>
    <row r="12" spans="1:113" ht="28" customHeight="1">
      <c r="BJ12" s="251"/>
    </row>
    <row r="14" spans="1:113" ht="24.25" customHeight="1">
      <c r="A14" s="898" t="s">
        <v>648</v>
      </c>
      <c r="B14" s="898"/>
      <c r="C14" s="898"/>
      <c r="D14" s="898"/>
      <c r="E14" s="898"/>
      <c r="F14" s="898"/>
      <c r="G14" s="898"/>
      <c r="H14" s="898"/>
      <c r="I14" s="898"/>
      <c r="J14" s="898"/>
      <c r="K14" s="898"/>
      <c r="L14" s="898"/>
      <c r="M14" s="898"/>
      <c r="N14" s="898"/>
      <c r="O14" s="898"/>
      <c r="P14" s="898"/>
      <c r="Q14" s="898"/>
      <c r="R14" s="898"/>
      <c r="S14" s="898"/>
      <c r="T14" s="898"/>
      <c r="U14" s="898"/>
      <c r="V14" s="898"/>
      <c r="W14" s="898"/>
      <c r="X14" s="898"/>
      <c r="Y14" s="898"/>
      <c r="Z14" s="898"/>
      <c r="AA14" s="898"/>
      <c r="AB14" s="898"/>
      <c r="AC14" s="898"/>
      <c r="AD14" s="898"/>
      <c r="AE14" s="898"/>
      <c r="AF14" s="898"/>
      <c r="AG14" s="898"/>
      <c r="AH14" s="898"/>
      <c r="AI14" s="898"/>
      <c r="AJ14" s="898"/>
      <c r="AK14" s="898"/>
      <c r="AL14" s="898"/>
      <c r="AM14" s="898"/>
      <c r="AN14" s="898"/>
      <c r="AO14" s="328"/>
      <c r="AP14" s="328"/>
      <c r="AQ14" s="328"/>
      <c r="AR14" s="328"/>
      <c r="AS14" s="328"/>
      <c r="AT14" s="328"/>
      <c r="AU14" s="328"/>
      <c r="AV14" s="328"/>
      <c r="AW14" s="328"/>
      <c r="AX14" s="328"/>
      <c r="AY14" s="328"/>
      <c r="AZ14" s="328"/>
      <c r="BA14" s="328"/>
      <c r="BB14" s="328"/>
      <c r="BC14" s="328"/>
      <c r="BD14" s="328"/>
      <c r="BE14" s="328"/>
      <c r="BF14" s="328"/>
      <c r="BG14" s="328"/>
      <c r="BH14" s="328"/>
      <c r="BI14" s="339"/>
      <c r="BJ14" s="339"/>
      <c r="BK14" s="339"/>
      <c r="BL14" s="339"/>
      <c r="BM14" s="901" t="s">
        <v>1481</v>
      </c>
      <c r="BN14" s="902"/>
      <c r="BO14" s="902"/>
      <c r="BP14" s="902"/>
      <c r="BQ14" s="902"/>
      <c r="BR14" s="902"/>
      <c r="BS14" s="902"/>
      <c r="BT14" s="902"/>
      <c r="BU14" s="902"/>
      <c r="BV14" s="902"/>
      <c r="BW14" s="902"/>
      <c r="BX14" s="902"/>
      <c r="BY14" s="902"/>
      <c r="BZ14" s="902"/>
      <c r="CA14" s="902"/>
      <c r="CB14" s="902"/>
      <c r="CC14" s="903" t="s">
        <v>1482</v>
      </c>
      <c r="CD14" s="903"/>
      <c r="CE14" s="903"/>
      <c r="CF14" s="903"/>
      <c r="CG14" s="903"/>
      <c r="CH14" s="903"/>
      <c r="CI14" s="903"/>
      <c r="CJ14" s="903"/>
      <c r="CK14" s="903"/>
      <c r="CL14" s="903"/>
      <c r="CM14" s="903"/>
      <c r="CN14" s="903"/>
      <c r="CO14" s="903"/>
    </row>
    <row r="15" spans="1:113" ht="20.95" customHeight="1">
      <c r="A15" s="899"/>
      <c r="B15" s="899"/>
      <c r="C15" s="899"/>
      <c r="D15" s="899"/>
      <c r="E15" s="899"/>
      <c r="F15" s="899"/>
      <c r="G15" s="899"/>
      <c r="H15" s="899"/>
      <c r="I15" s="899"/>
      <c r="J15" s="900" t="s">
        <v>649</v>
      </c>
      <c r="K15" s="900"/>
      <c r="L15" s="900"/>
      <c r="M15" s="900"/>
      <c r="N15" s="900"/>
      <c r="O15" s="900"/>
      <c r="P15" s="900"/>
      <c r="Q15" s="900"/>
      <c r="R15" s="900"/>
      <c r="S15" s="900"/>
      <c r="T15" s="900"/>
      <c r="U15" s="900"/>
      <c r="V15" s="900"/>
      <c r="W15" s="900"/>
      <c r="X15" s="900"/>
      <c r="Y15" s="900"/>
      <c r="Z15" s="900"/>
      <c r="AA15" s="900"/>
      <c r="AB15" s="900"/>
      <c r="AC15" s="900"/>
      <c r="AD15" s="900"/>
      <c r="AE15" s="900"/>
      <c r="AF15" s="900"/>
      <c r="AG15" s="900"/>
      <c r="AH15" s="900"/>
      <c r="AI15" s="900"/>
      <c r="AJ15" s="900" t="s">
        <v>1106</v>
      </c>
      <c r="AK15" s="900"/>
      <c r="AL15" s="900"/>
      <c r="AM15" s="900"/>
      <c r="AN15" s="900"/>
      <c r="AO15" s="900"/>
      <c r="AP15" s="900"/>
      <c r="AQ15" s="900"/>
      <c r="AR15" s="900"/>
      <c r="AS15" s="900"/>
      <c r="AT15" s="900"/>
      <c r="AU15" s="900"/>
      <c r="AV15" s="900"/>
      <c r="AW15" s="900"/>
      <c r="AX15" s="900"/>
      <c r="AY15" s="900"/>
      <c r="AZ15" s="900"/>
      <c r="BA15" s="900"/>
      <c r="BB15" s="900"/>
      <c r="BC15" s="900"/>
      <c r="BD15" s="900"/>
      <c r="BE15" s="900"/>
      <c r="BF15" s="900"/>
      <c r="BG15" s="900"/>
      <c r="BH15" s="900"/>
      <c r="BI15" s="900"/>
      <c r="BJ15" s="900"/>
      <c r="BK15" s="900"/>
      <c r="BL15" s="900"/>
      <c r="BM15" s="900" t="s">
        <v>650</v>
      </c>
      <c r="BN15" s="900"/>
      <c r="BO15" s="900"/>
      <c r="BP15" s="900"/>
      <c r="BQ15" s="900"/>
      <c r="BR15" s="900"/>
      <c r="BS15" s="900"/>
      <c r="BT15" s="900"/>
      <c r="BU15" s="900"/>
      <c r="BV15" s="900"/>
      <c r="BW15" s="900"/>
      <c r="BX15" s="900"/>
      <c r="BY15" s="900"/>
      <c r="BZ15" s="900"/>
      <c r="CA15" s="900"/>
      <c r="CB15" s="900"/>
      <c r="CC15" s="885" t="s">
        <v>651</v>
      </c>
      <c r="CD15" s="885"/>
      <c r="CE15" s="885"/>
      <c r="CF15" s="885"/>
      <c r="CG15" s="885"/>
      <c r="CH15" s="885"/>
      <c r="CI15" s="885"/>
      <c r="CJ15" s="885"/>
      <c r="CK15" s="885"/>
      <c r="CL15" s="885"/>
      <c r="CM15" s="885"/>
      <c r="CN15" s="885"/>
      <c r="CO15" s="885"/>
    </row>
    <row r="16" spans="1:113" ht="20.95" customHeight="1">
      <c r="A16" s="899"/>
      <c r="B16" s="899"/>
      <c r="C16" s="899"/>
      <c r="D16" s="899"/>
      <c r="E16" s="899"/>
      <c r="F16" s="899"/>
      <c r="G16" s="899"/>
      <c r="H16" s="899"/>
      <c r="I16" s="899"/>
      <c r="J16" s="900"/>
      <c r="K16" s="900"/>
      <c r="L16" s="900"/>
      <c r="M16" s="900"/>
      <c r="N16" s="900"/>
      <c r="O16" s="900"/>
      <c r="P16" s="900"/>
      <c r="Q16" s="900"/>
      <c r="R16" s="900"/>
      <c r="S16" s="900"/>
      <c r="T16" s="900"/>
      <c r="U16" s="900"/>
      <c r="V16" s="900"/>
      <c r="W16" s="900"/>
      <c r="X16" s="900"/>
      <c r="Y16" s="900"/>
      <c r="Z16" s="900"/>
      <c r="AA16" s="900"/>
      <c r="AB16" s="900"/>
      <c r="AC16" s="900"/>
      <c r="AD16" s="900"/>
      <c r="AE16" s="900"/>
      <c r="AF16" s="900"/>
      <c r="AG16" s="900"/>
      <c r="AH16" s="900"/>
      <c r="AI16" s="900"/>
      <c r="AJ16" s="900"/>
      <c r="AK16" s="900"/>
      <c r="AL16" s="900"/>
      <c r="AM16" s="900"/>
      <c r="AN16" s="900"/>
      <c r="AO16" s="900"/>
      <c r="AP16" s="900"/>
      <c r="AQ16" s="900"/>
      <c r="AR16" s="900"/>
      <c r="AS16" s="900"/>
      <c r="AT16" s="900"/>
      <c r="AU16" s="900"/>
      <c r="AV16" s="900"/>
      <c r="AW16" s="900"/>
      <c r="AX16" s="900"/>
      <c r="AY16" s="900"/>
      <c r="AZ16" s="900"/>
      <c r="BA16" s="900"/>
      <c r="BB16" s="900"/>
      <c r="BC16" s="900"/>
      <c r="BD16" s="900"/>
      <c r="BE16" s="900"/>
      <c r="BF16" s="900"/>
      <c r="BG16" s="900"/>
      <c r="BH16" s="900"/>
      <c r="BI16" s="900"/>
      <c r="BJ16" s="900"/>
      <c r="BK16" s="900"/>
      <c r="BL16" s="900"/>
      <c r="BM16" s="886" t="s">
        <v>632</v>
      </c>
      <c r="BN16" s="886"/>
      <c r="BO16" s="886"/>
      <c r="BP16" s="886"/>
      <c r="BQ16" s="886"/>
      <c r="BR16" s="886"/>
      <c r="BS16" s="886" t="s">
        <v>633</v>
      </c>
      <c r="BT16" s="886"/>
      <c r="BU16" s="886"/>
      <c r="BV16" s="886"/>
      <c r="BW16" s="886"/>
      <c r="BX16" s="886" t="s">
        <v>107</v>
      </c>
      <c r="BY16" s="886"/>
      <c r="BZ16" s="886"/>
      <c r="CA16" s="886"/>
      <c r="CB16" s="886"/>
      <c r="CC16" s="888"/>
      <c r="CD16" s="888"/>
      <c r="CE16" s="888"/>
      <c r="CF16" s="888"/>
      <c r="CG16" s="888"/>
      <c r="CH16" s="888"/>
      <c r="CI16" s="888"/>
      <c r="CJ16" s="888"/>
      <c r="CK16" s="888"/>
      <c r="CL16" s="888"/>
      <c r="CM16" s="888"/>
      <c r="CN16" s="888"/>
      <c r="CO16" s="888"/>
    </row>
    <row r="17" spans="1:93" ht="25.55" customHeight="1">
      <c r="A17" s="897" t="s">
        <v>652</v>
      </c>
      <c r="B17" s="897"/>
      <c r="C17" s="897"/>
      <c r="D17" s="897"/>
      <c r="E17" s="897"/>
      <c r="F17" s="897"/>
      <c r="G17" s="897"/>
      <c r="H17" s="897"/>
      <c r="I17" s="897"/>
      <c r="J17" s="896" t="s">
        <v>1107</v>
      </c>
      <c r="K17" s="896"/>
      <c r="L17" s="896"/>
      <c r="M17" s="896"/>
      <c r="N17" s="896"/>
      <c r="O17" s="896"/>
      <c r="P17" s="896"/>
      <c r="Q17" s="896"/>
      <c r="R17" s="896"/>
      <c r="S17" s="896"/>
      <c r="T17" s="896"/>
      <c r="U17" s="896"/>
      <c r="V17" s="896"/>
      <c r="W17" s="896"/>
      <c r="X17" s="896"/>
      <c r="Y17" s="896"/>
      <c r="Z17" s="896"/>
      <c r="AA17" s="896"/>
      <c r="AB17" s="896"/>
      <c r="AC17" s="896"/>
      <c r="AD17" s="896"/>
      <c r="AE17" s="896"/>
      <c r="AF17" s="896"/>
      <c r="AG17" s="896"/>
      <c r="AH17" s="896"/>
      <c r="AI17" s="896"/>
      <c r="AJ17" s="896"/>
      <c r="AK17" s="896"/>
      <c r="AL17" s="896"/>
      <c r="AM17" s="896"/>
      <c r="AN17" s="896"/>
      <c r="AO17" s="896"/>
      <c r="AP17" s="896"/>
      <c r="AQ17" s="896"/>
      <c r="AR17" s="896"/>
      <c r="AS17" s="896"/>
      <c r="AT17" s="896"/>
      <c r="AU17" s="896"/>
      <c r="AV17" s="896"/>
      <c r="AW17" s="896"/>
      <c r="AX17" s="896"/>
      <c r="AY17" s="896"/>
      <c r="AZ17" s="896"/>
      <c r="BA17" s="896"/>
      <c r="BB17" s="896"/>
      <c r="BC17" s="896"/>
      <c r="BD17" s="896"/>
      <c r="BE17" s="896"/>
      <c r="BF17" s="896"/>
      <c r="BG17" s="896"/>
      <c r="BH17" s="896"/>
      <c r="BI17" s="896"/>
      <c r="BJ17" s="896"/>
      <c r="BK17" s="896"/>
      <c r="BL17" s="896"/>
      <c r="BM17" s="875" t="s">
        <v>60</v>
      </c>
      <c r="BN17" s="875"/>
      <c r="BO17" s="875"/>
      <c r="BP17" s="875"/>
      <c r="BQ17" s="875"/>
      <c r="BR17" s="340" t="s">
        <v>653</v>
      </c>
      <c r="BS17" s="875" t="s">
        <v>60</v>
      </c>
      <c r="BT17" s="875"/>
      <c r="BU17" s="875"/>
      <c r="BV17" s="875"/>
      <c r="BW17" s="340" t="s">
        <v>653</v>
      </c>
      <c r="BX17" s="877" t="s">
        <v>60</v>
      </c>
      <c r="BY17" s="877"/>
      <c r="BZ17" s="877"/>
      <c r="CA17" s="877"/>
      <c r="CB17" s="340" t="s">
        <v>653</v>
      </c>
      <c r="CC17" s="875">
        <v>32</v>
      </c>
      <c r="CD17" s="875"/>
      <c r="CE17" s="875"/>
      <c r="CF17" s="875"/>
      <c r="CG17" s="875"/>
      <c r="CH17" s="875"/>
      <c r="CI17" s="875"/>
      <c r="CJ17" s="875"/>
      <c r="CK17" s="875"/>
      <c r="CL17" s="875"/>
      <c r="CM17" s="875"/>
      <c r="CN17" s="876" t="s">
        <v>653</v>
      </c>
      <c r="CO17" s="876"/>
    </row>
    <row r="18" spans="1:93" ht="25.55" customHeight="1">
      <c r="A18" s="895" t="s">
        <v>654</v>
      </c>
      <c r="B18" s="895"/>
      <c r="C18" s="895"/>
      <c r="D18" s="895"/>
      <c r="E18" s="895"/>
      <c r="F18" s="895"/>
      <c r="G18" s="895"/>
      <c r="H18" s="895"/>
      <c r="I18" s="895"/>
      <c r="J18" s="896" t="s">
        <v>655</v>
      </c>
      <c r="K18" s="896"/>
      <c r="L18" s="896"/>
      <c r="M18" s="896"/>
      <c r="N18" s="896"/>
      <c r="O18" s="896"/>
      <c r="P18" s="896"/>
      <c r="Q18" s="896"/>
      <c r="R18" s="896"/>
      <c r="S18" s="896"/>
      <c r="T18" s="896"/>
      <c r="U18" s="896"/>
      <c r="V18" s="896"/>
      <c r="W18" s="896"/>
      <c r="X18" s="896"/>
      <c r="Y18" s="896"/>
      <c r="Z18" s="896"/>
      <c r="AA18" s="896"/>
      <c r="AB18" s="896"/>
      <c r="AC18" s="896"/>
      <c r="AD18" s="896"/>
      <c r="AE18" s="896"/>
      <c r="AF18" s="896"/>
      <c r="AG18" s="896"/>
      <c r="AH18" s="896"/>
      <c r="AI18" s="896"/>
      <c r="AJ18" s="896" t="s">
        <v>1838</v>
      </c>
      <c r="AK18" s="896"/>
      <c r="AL18" s="896"/>
      <c r="AM18" s="896"/>
      <c r="AN18" s="896"/>
      <c r="AO18" s="896"/>
      <c r="AP18" s="896"/>
      <c r="AQ18" s="896"/>
      <c r="AR18" s="896"/>
      <c r="AS18" s="896"/>
      <c r="AT18" s="896"/>
      <c r="AU18" s="896"/>
      <c r="AV18" s="896"/>
      <c r="AW18" s="896"/>
      <c r="AX18" s="896"/>
      <c r="AY18" s="896"/>
      <c r="AZ18" s="896"/>
      <c r="BA18" s="896"/>
      <c r="BB18" s="896"/>
      <c r="BC18" s="896"/>
      <c r="BD18" s="896"/>
      <c r="BE18" s="896"/>
      <c r="BF18" s="896"/>
      <c r="BG18" s="896"/>
      <c r="BH18" s="896"/>
      <c r="BI18" s="896"/>
      <c r="BJ18" s="896"/>
      <c r="BK18" s="896"/>
      <c r="BL18" s="896"/>
      <c r="BM18" s="875">
        <v>83</v>
      </c>
      <c r="BN18" s="875"/>
      <c r="BO18" s="875"/>
      <c r="BP18" s="875"/>
      <c r="BQ18" s="875"/>
      <c r="BR18" s="341"/>
      <c r="BS18" s="875">
        <v>69</v>
      </c>
      <c r="BT18" s="875"/>
      <c r="BU18" s="875"/>
      <c r="BV18" s="875"/>
      <c r="BW18" s="341"/>
      <c r="BX18" s="875">
        <f t="shared" ref="BX18:BX26" si="0">SUM(BM18+BS18)</f>
        <v>152</v>
      </c>
      <c r="BY18" s="875"/>
      <c r="BZ18" s="875"/>
      <c r="CA18" s="875"/>
      <c r="CB18" s="342"/>
      <c r="CC18" s="875">
        <v>7</v>
      </c>
      <c r="CD18" s="875"/>
      <c r="CE18" s="875"/>
      <c r="CF18" s="875"/>
      <c r="CG18" s="875"/>
      <c r="CH18" s="875"/>
      <c r="CI18" s="875"/>
      <c r="CJ18" s="875"/>
      <c r="CK18" s="875"/>
      <c r="CL18" s="875"/>
      <c r="CM18" s="875"/>
      <c r="CN18" s="874"/>
      <c r="CO18" s="874"/>
    </row>
    <row r="19" spans="1:93" ht="25.55" customHeight="1">
      <c r="A19" s="897" t="s">
        <v>656</v>
      </c>
      <c r="B19" s="897"/>
      <c r="C19" s="897"/>
      <c r="D19" s="897"/>
      <c r="E19" s="897"/>
      <c r="F19" s="897"/>
      <c r="G19" s="897"/>
      <c r="H19" s="897"/>
      <c r="I19" s="897"/>
      <c r="J19" s="896" t="s">
        <v>1108</v>
      </c>
      <c r="K19" s="896"/>
      <c r="L19" s="896"/>
      <c r="M19" s="896"/>
      <c r="N19" s="896"/>
      <c r="O19" s="896"/>
      <c r="P19" s="896"/>
      <c r="Q19" s="896"/>
      <c r="R19" s="896"/>
      <c r="S19" s="896"/>
      <c r="T19" s="896"/>
      <c r="U19" s="896"/>
      <c r="V19" s="896"/>
      <c r="W19" s="896"/>
      <c r="X19" s="896"/>
      <c r="Y19" s="896"/>
      <c r="Z19" s="896"/>
      <c r="AA19" s="896"/>
      <c r="AB19" s="896"/>
      <c r="AC19" s="896"/>
      <c r="AD19" s="896"/>
      <c r="AE19" s="896"/>
      <c r="AF19" s="896"/>
      <c r="AG19" s="896"/>
      <c r="AH19" s="896"/>
      <c r="AI19" s="896"/>
      <c r="AJ19" s="896" t="s">
        <v>657</v>
      </c>
      <c r="AK19" s="896"/>
      <c r="AL19" s="896"/>
      <c r="AM19" s="896"/>
      <c r="AN19" s="896"/>
      <c r="AO19" s="896"/>
      <c r="AP19" s="896"/>
      <c r="AQ19" s="896"/>
      <c r="AR19" s="896"/>
      <c r="AS19" s="896"/>
      <c r="AT19" s="896"/>
      <c r="AU19" s="896"/>
      <c r="AV19" s="896"/>
      <c r="AW19" s="896"/>
      <c r="AX19" s="896"/>
      <c r="AY19" s="896"/>
      <c r="AZ19" s="896"/>
      <c r="BA19" s="896"/>
      <c r="BB19" s="896"/>
      <c r="BC19" s="896"/>
      <c r="BD19" s="896"/>
      <c r="BE19" s="896"/>
      <c r="BF19" s="896"/>
      <c r="BG19" s="896"/>
      <c r="BH19" s="896"/>
      <c r="BI19" s="896"/>
      <c r="BJ19" s="896"/>
      <c r="BK19" s="896"/>
      <c r="BL19" s="896"/>
      <c r="BM19" s="875">
        <v>42</v>
      </c>
      <c r="BN19" s="875"/>
      <c r="BO19" s="875"/>
      <c r="BP19" s="875"/>
      <c r="BQ19" s="875"/>
      <c r="BR19" s="341"/>
      <c r="BS19" s="875">
        <v>148</v>
      </c>
      <c r="BT19" s="875"/>
      <c r="BU19" s="875"/>
      <c r="BV19" s="875"/>
      <c r="BW19" s="341"/>
      <c r="BX19" s="875">
        <f t="shared" si="0"/>
        <v>190</v>
      </c>
      <c r="BY19" s="875"/>
      <c r="BZ19" s="875"/>
      <c r="CA19" s="875"/>
      <c r="CB19" s="341"/>
      <c r="CC19" s="875">
        <v>2</v>
      </c>
      <c r="CD19" s="875"/>
      <c r="CE19" s="875"/>
      <c r="CF19" s="875"/>
      <c r="CG19" s="875"/>
      <c r="CH19" s="875"/>
      <c r="CI19" s="875"/>
      <c r="CJ19" s="875"/>
      <c r="CK19" s="875"/>
      <c r="CL19" s="875"/>
      <c r="CM19" s="875"/>
      <c r="CN19" s="874"/>
      <c r="CO19" s="874"/>
    </row>
    <row r="20" spans="1:93" ht="25.55" customHeight="1">
      <c r="A20" s="897" t="s">
        <v>658</v>
      </c>
      <c r="B20" s="897"/>
      <c r="C20" s="897"/>
      <c r="D20" s="897"/>
      <c r="E20" s="897"/>
      <c r="F20" s="897"/>
      <c r="G20" s="897"/>
      <c r="H20" s="897"/>
      <c r="I20" s="897"/>
      <c r="J20" s="896" t="s">
        <v>1109</v>
      </c>
      <c r="K20" s="896"/>
      <c r="L20" s="896"/>
      <c r="M20" s="896"/>
      <c r="N20" s="896"/>
      <c r="O20" s="896"/>
      <c r="P20" s="896"/>
      <c r="Q20" s="896"/>
      <c r="R20" s="896"/>
      <c r="S20" s="896"/>
      <c r="T20" s="896"/>
      <c r="U20" s="896"/>
      <c r="V20" s="896"/>
      <c r="W20" s="896"/>
      <c r="X20" s="896"/>
      <c r="Y20" s="896"/>
      <c r="Z20" s="896"/>
      <c r="AA20" s="896"/>
      <c r="AB20" s="896"/>
      <c r="AC20" s="896"/>
      <c r="AD20" s="896"/>
      <c r="AE20" s="896"/>
      <c r="AF20" s="896"/>
      <c r="AG20" s="896"/>
      <c r="AH20" s="896"/>
      <c r="AI20" s="896"/>
      <c r="AJ20" s="896" t="s">
        <v>659</v>
      </c>
      <c r="AK20" s="896"/>
      <c r="AL20" s="896"/>
      <c r="AM20" s="896"/>
      <c r="AN20" s="896"/>
      <c r="AO20" s="896"/>
      <c r="AP20" s="896"/>
      <c r="AQ20" s="896"/>
      <c r="AR20" s="896"/>
      <c r="AS20" s="896"/>
      <c r="AT20" s="896"/>
      <c r="AU20" s="896"/>
      <c r="AV20" s="896"/>
      <c r="AW20" s="896"/>
      <c r="AX20" s="896"/>
      <c r="AY20" s="896"/>
      <c r="AZ20" s="896"/>
      <c r="BA20" s="896"/>
      <c r="BB20" s="896"/>
      <c r="BC20" s="896"/>
      <c r="BD20" s="896"/>
      <c r="BE20" s="896"/>
      <c r="BF20" s="896"/>
      <c r="BG20" s="896"/>
      <c r="BH20" s="896"/>
      <c r="BI20" s="896"/>
      <c r="BJ20" s="896"/>
      <c r="BK20" s="896"/>
      <c r="BL20" s="896"/>
      <c r="BM20" s="875">
        <v>87</v>
      </c>
      <c r="BN20" s="875"/>
      <c r="BO20" s="875"/>
      <c r="BP20" s="875"/>
      <c r="BQ20" s="875"/>
      <c r="BR20" s="341"/>
      <c r="BS20" s="875">
        <v>36</v>
      </c>
      <c r="BT20" s="875"/>
      <c r="BU20" s="875"/>
      <c r="BV20" s="875"/>
      <c r="BW20" s="341"/>
      <c r="BX20" s="875">
        <f t="shared" si="0"/>
        <v>123</v>
      </c>
      <c r="BY20" s="875"/>
      <c r="BZ20" s="875"/>
      <c r="CA20" s="875"/>
      <c r="CB20" s="342"/>
      <c r="CC20" s="875">
        <v>2</v>
      </c>
      <c r="CD20" s="875"/>
      <c r="CE20" s="875"/>
      <c r="CF20" s="875"/>
      <c r="CG20" s="875"/>
      <c r="CH20" s="875"/>
      <c r="CI20" s="875"/>
      <c r="CJ20" s="875"/>
      <c r="CK20" s="875"/>
      <c r="CL20" s="875"/>
      <c r="CM20" s="875"/>
      <c r="CN20" s="874"/>
      <c r="CO20" s="874"/>
    </row>
    <row r="21" spans="1:93" ht="25.55" customHeight="1">
      <c r="A21" s="897" t="s">
        <v>660</v>
      </c>
      <c r="B21" s="897"/>
      <c r="C21" s="897"/>
      <c r="D21" s="897"/>
      <c r="E21" s="897"/>
      <c r="F21" s="897"/>
      <c r="G21" s="897"/>
      <c r="H21" s="897"/>
      <c r="I21" s="897"/>
      <c r="J21" s="896" t="s">
        <v>1110</v>
      </c>
      <c r="K21" s="896"/>
      <c r="L21" s="896"/>
      <c r="M21" s="896"/>
      <c r="N21" s="896"/>
      <c r="O21" s="896"/>
      <c r="P21" s="896"/>
      <c r="Q21" s="896"/>
      <c r="R21" s="896"/>
      <c r="S21" s="896"/>
      <c r="T21" s="896"/>
      <c r="U21" s="896"/>
      <c r="V21" s="896"/>
      <c r="W21" s="896"/>
      <c r="X21" s="896"/>
      <c r="Y21" s="896"/>
      <c r="Z21" s="896"/>
      <c r="AA21" s="896"/>
      <c r="AB21" s="896"/>
      <c r="AC21" s="896"/>
      <c r="AD21" s="896"/>
      <c r="AE21" s="896"/>
      <c r="AF21" s="896"/>
      <c r="AG21" s="896"/>
      <c r="AH21" s="896"/>
      <c r="AI21" s="896"/>
      <c r="AJ21" s="896" t="s">
        <v>661</v>
      </c>
      <c r="AK21" s="896"/>
      <c r="AL21" s="896"/>
      <c r="AM21" s="896"/>
      <c r="AN21" s="896"/>
      <c r="AO21" s="896"/>
      <c r="AP21" s="896"/>
      <c r="AQ21" s="896"/>
      <c r="AR21" s="896"/>
      <c r="AS21" s="896"/>
      <c r="AT21" s="896"/>
      <c r="AU21" s="896"/>
      <c r="AV21" s="896"/>
      <c r="AW21" s="896"/>
      <c r="AX21" s="896"/>
      <c r="AY21" s="896"/>
      <c r="AZ21" s="896"/>
      <c r="BA21" s="896"/>
      <c r="BB21" s="896"/>
      <c r="BC21" s="896"/>
      <c r="BD21" s="896"/>
      <c r="BE21" s="896"/>
      <c r="BF21" s="896"/>
      <c r="BG21" s="896"/>
      <c r="BH21" s="896"/>
      <c r="BI21" s="896"/>
      <c r="BJ21" s="896"/>
      <c r="BK21" s="896"/>
      <c r="BL21" s="896"/>
      <c r="BM21" s="875">
        <v>53</v>
      </c>
      <c r="BN21" s="875"/>
      <c r="BO21" s="875"/>
      <c r="BP21" s="875"/>
      <c r="BQ21" s="875"/>
      <c r="BR21" s="341"/>
      <c r="BS21" s="875">
        <v>92</v>
      </c>
      <c r="BT21" s="875"/>
      <c r="BU21" s="875"/>
      <c r="BV21" s="875"/>
      <c r="BW21" s="341"/>
      <c r="BX21" s="875">
        <f t="shared" si="0"/>
        <v>145</v>
      </c>
      <c r="BY21" s="875"/>
      <c r="BZ21" s="875"/>
      <c r="CA21" s="875"/>
      <c r="CB21" s="341"/>
      <c r="CC21" s="875">
        <v>1</v>
      </c>
      <c r="CD21" s="875"/>
      <c r="CE21" s="875"/>
      <c r="CF21" s="875"/>
      <c r="CG21" s="875"/>
      <c r="CH21" s="875"/>
      <c r="CI21" s="875"/>
      <c r="CJ21" s="875"/>
      <c r="CK21" s="875"/>
      <c r="CL21" s="875"/>
      <c r="CM21" s="875"/>
      <c r="CN21" s="874"/>
      <c r="CO21" s="874"/>
    </row>
    <row r="22" spans="1:93" ht="25.55" customHeight="1">
      <c r="A22" s="897" t="s">
        <v>662</v>
      </c>
      <c r="B22" s="897"/>
      <c r="C22" s="897"/>
      <c r="D22" s="897"/>
      <c r="E22" s="897"/>
      <c r="F22" s="897"/>
      <c r="G22" s="897"/>
      <c r="H22" s="897"/>
      <c r="I22" s="897"/>
      <c r="J22" s="896" t="s">
        <v>1111</v>
      </c>
      <c r="K22" s="896"/>
      <c r="L22" s="896"/>
      <c r="M22" s="896"/>
      <c r="N22" s="896"/>
      <c r="O22" s="896"/>
      <c r="P22" s="896"/>
      <c r="Q22" s="896"/>
      <c r="R22" s="896"/>
      <c r="S22" s="896"/>
      <c r="T22" s="896"/>
      <c r="U22" s="896"/>
      <c r="V22" s="896"/>
      <c r="W22" s="896"/>
      <c r="X22" s="896"/>
      <c r="Y22" s="896"/>
      <c r="Z22" s="896"/>
      <c r="AA22" s="896"/>
      <c r="AB22" s="896"/>
      <c r="AC22" s="896"/>
      <c r="AD22" s="896"/>
      <c r="AE22" s="896"/>
      <c r="AF22" s="896"/>
      <c r="AG22" s="896"/>
      <c r="AH22" s="896"/>
      <c r="AI22" s="896"/>
      <c r="AJ22" s="896" t="s">
        <v>663</v>
      </c>
      <c r="AK22" s="896"/>
      <c r="AL22" s="896"/>
      <c r="AM22" s="896"/>
      <c r="AN22" s="896"/>
      <c r="AO22" s="896"/>
      <c r="AP22" s="896"/>
      <c r="AQ22" s="896"/>
      <c r="AR22" s="896"/>
      <c r="AS22" s="896"/>
      <c r="AT22" s="896"/>
      <c r="AU22" s="896"/>
      <c r="AV22" s="896"/>
      <c r="AW22" s="896"/>
      <c r="AX22" s="896"/>
      <c r="AY22" s="896"/>
      <c r="AZ22" s="896"/>
      <c r="BA22" s="896"/>
      <c r="BB22" s="896"/>
      <c r="BC22" s="896"/>
      <c r="BD22" s="896"/>
      <c r="BE22" s="896"/>
      <c r="BF22" s="896"/>
      <c r="BG22" s="896"/>
      <c r="BH22" s="896"/>
      <c r="BI22" s="896"/>
      <c r="BJ22" s="896"/>
      <c r="BK22" s="896"/>
      <c r="BL22" s="896"/>
      <c r="BM22" s="875">
        <v>83</v>
      </c>
      <c r="BN22" s="875"/>
      <c r="BO22" s="875"/>
      <c r="BP22" s="875"/>
      <c r="BQ22" s="875"/>
      <c r="BR22" s="341"/>
      <c r="BS22" s="875">
        <v>94</v>
      </c>
      <c r="BT22" s="875"/>
      <c r="BU22" s="875"/>
      <c r="BV22" s="875"/>
      <c r="BW22" s="341"/>
      <c r="BX22" s="875">
        <f t="shared" si="0"/>
        <v>177</v>
      </c>
      <c r="BY22" s="875"/>
      <c r="BZ22" s="875"/>
      <c r="CA22" s="875"/>
      <c r="CB22" s="341"/>
      <c r="CC22" s="875">
        <v>9</v>
      </c>
      <c r="CD22" s="875"/>
      <c r="CE22" s="875"/>
      <c r="CF22" s="875"/>
      <c r="CG22" s="875"/>
      <c r="CH22" s="875"/>
      <c r="CI22" s="875"/>
      <c r="CJ22" s="875"/>
      <c r="CK22" s="875"/>
      <c r="CL22" s="875"/>
      <c r="CM22" s="875"/>
      <c r="CN22" s="874"/>
      <c r="CO22" s="874"/>
    </row>
    <row r="23" spans="1:93" ht="25.55" customHeight="1">
      <c r="A23" s="897" t="s">
        <v>664</v>
      </c>
      <c r="B23" s="897"/>
      <c r="C23" s="897"/>
      <c r="D23" s="897"/>
      <c r="E23" s="897"/>
      <c r="F23" s="897"/>
      <c r="G23" s="897"/>
      <c r="H23" s="897"/>
      <c r="I23" s="897"/>
      <c r="J23" s="896" t="s">
        <v>1112</v>
      </c>
      <c r="K23" s="896"/>
      <c r="L23" s="896"/>
      <c r="M23" s="896"/>
      <c r="N23" s="896"/>
      <c r="O23" s="896"/>
      <c r="P23" s="896"/>
      <c r="Q23" s="896"/>
      <c r="R23" s="896"/>
      <c r="S23" s="896"/>
      <c r="T23" s="896"/>
      <c r="U23" s="896"/>
      <c r="V23" s="896"/>
      <c r="W23" s="896"/>
      <c r="X23" s="896"/>
      <c r="Y23" s="896"/>
      <c r="Z23" s="896"/>
      <c r="AA23" s="896"/>
      <c r="AB23" s="896"/>
      <c r="AC23" s="896"/>
      <c r="AD23" s="896"/>
      <c r="AE23" s="896"/>
      <c r="AF23" s="896"/>
      <c r="AG23" s="896"/>
      <c r="AH23" s="896"/>
      <c r="AI23" s="896"/>
      <c r="AJ23" s="896" t="s">
        <v>665</v>
      </c>
      <c r="AK23" s="896"/>
      <c r="AL23" s="896"/>
      <c r="AM23" s="896"/>
      <c r="AN23" s="896"/>
      <c r="AO23" s="896"/>
      <c r="AP23" s="896"/>
      <c r="AQ23" s="896"/>
      <c r="AR23" s="896"/>
      <c r="AS23" s="896"/>
      <c r="AT23" s="896"/>
      <c r="AU23" s="896"/>
      <c r="AV23" s="896"/>
      <c r="AW23" s="896"/>
      <c r="AX23" s="896"/>
      <c r="AY23" s="896"/>
      <c r="AZ23" s="896"/>
      <c r="BA23" s="896"/>
      <c r="BB23" s="896"/>
      <c r="BC23" s="896"/>
      <c r="BD23" s="896"/>
      <c r="BE23" s="896"/>
      <c r="BF23" s="896"/>
      <c r="BG23" s="896"/>
      <c r="BH23" s="896"/>
      <c r="BI23" s="896"/>
      <c r="BJ23" s="896"/>
      <c r="BK23" s="896"/>
      <c r="BL23" s="896"/>
      <c r="BM23" s="875">
        <v>62</v>
      </c>
      <c r="BN23" s="875"/>
      <c r="BO23" s="875"/>
      <c r="BP23" s="875"/>
      <c r="BQ23" s="875"/>
      <c r="BR23" s="341"/>
      <c r="BS23" s="875">
        <v>67</v>
      </c>
      <c r="BT23" s="875"/>
      <c r="BU23" s="875"/>
      <c r="BV23" s="875"/>
      <c r="BW23" s="341"/>
      <c r="BX23" s="875">
        <f t="shared" si="0"/>
        <v>129</v>
      </c>
      <c r="BY23" s="875"/>
      <c r="BZ23" s="875"/>
      <c r="CA23" s="875"/>
      <c r="CB23" s="342"/>
      <c r="CC23" s="875">
        <v>2</v>
      </c>
      <c r="CD23" s="875"/>
      <c r="CE23" s="875"/>
      <c r="CF23" s="875"/>
      <c r="CG23" s="875"/>
      <c r="CH23" s="875"/>
      <c r="CI23" s="875"/>
      <c r="CJ23" s="875"/>
      <c r="CK23" s="875"/>
      <c r="CL23" s="875"/>
      <c r="CM23" s="875"/>
      <c r="CN23" s="874"/>
      <c r="CO23" s="874"/>
    </row>
    <row r="24" spans="1:93" ht="25.55" customHeight="1">
      <c r="A24" s="897" t="s">
        <v>666</v>
      </c>
      <c r="B24" s="897"/>
      <c r="C24" s="897"/>
      <c r="D24" s="897"/>
      <c r="E24" s="897"/>
      <c r="F24" s="897"/>
      <c r="G24" s="897"/>
      <c r="H24" s="897"/>
      <c r="I24" s="897"/>
      <c r="J24" s="896" t="s">
        <v>1113</v>
      </c>
      <c r="K24" s="896"/>
      <c r="L24" s="896"/>
      <c r="M24" s="896"/>
      <c r="N24" s="896"/>
      <c r="O24" s="896"/>
      <c r="P24" s="896"/>
      <c r="Q24" s="896"/>
      <c r="R24" s="896"/>
      <c r="S24" s="896"/>
      <c r="T24" s="896"/>
      <c r="U24" s="896"/>
      <c r="V24" s="896"/>
      <c r="W24" s="896"/>
      <c r="X24" s="896"/>
      <c r="Y24" s="896"/>
      <c r="Z24" s="896"/>
      <c r="AA24" s="896"/>
      <c r="AB24" s="896"/>
      <c r="AC24" s="896"/>
      <c r="AD24" s="896"/>
      <c r="AE24" s="896"/>
      <c r="AF24" s="896"/>
      <c r="AG24" s="896"/>
      <c r="AH24" s="896"/>
      <c r="AI24" s="896"/>
      <c r="AJ24" s="896" t="s">
        <v>667</v>
      </c>
      <c r="AK24" s="896"/>
      <c r="AL24" s="896"/>
      <c r="AM24" s="896"/>
      <c r="AN24" s="896"/>
      <c r="AO24" s="896"/>
      <c r="AP24" s="896"/>
      <c r="AQ24" s="896"/>
      <c r="AR24" s="896"/>
      <c r="AS24" s="896"/>
      <c r="AT24" s="896"/>
      <c r="AU24" s="896"/>
      <c r="AV24" s="896"/>
      <c r="AW24" s="896"/>
      <c r="AX24" s="896"/>
      <c r="AY24" s="896"/>
      <c r="AZ24" s="896"/>
      <c r="BA24" s="896"/>
      <c r="BB24" s="896"/>
      <c r="BC24" s="896"/>
      <c r="BD24" s="896"/>
      <c r="BE24" s="896"/>
      <c r="BF24" s="896"/>
      <c r="BG24" s="896"/>
      <c r="BH24" s="896"/>
      <c r="BI24" s="896"/>
      <c r="BJ24" s="896"/>
      <c r="BK24" s="896"/>
      <c r="BL24" s="896"/>
      <c r="BM24" s="875">
        <v>38</v>
      </c>
      <c r="BN24" s="875"/>
      <c r="BO24" s="875"/>
      <c r="BP24" s="875"/>
      <c r="BQ24" s="875"/>
      <c r="BR24" s="341"/>
      <c r="BS24" s="875">
        <v>99</v>
      </c>
      <c r="BT24" s="875"/>
      <c r="BU24" s="875"/>
      <c r="BV24" s="875"/>
      <c r="BW24" s="341"/>
      <c r="BX24" s="875">
        <f t="shared" si="0"/>
        <v>137</v>
      </c>
      <c r="BY24" s="875"/>
      <c r="BZ24" s="875"/>
      <c r="CA24" s="875"/>
      <c r="CB24" s="342"/>
      <c r="CC24" s="875">
        <v>1</v>
      </c>
      <c r="CD24" s="875"/>
      <c r="CE24" s="875"/>
      <c r="CF24" s="875"/>
      <c r="CG24" s="875"/>
      <c r="CH24" s="875"/>
      <c r="CI24" s="875"/>
      <c r="CJ24" s="875"/>
      <c r="CK24" s="875"/>
      <c r="CL24" s="875"/>
      <c r="CM24" s="875"/>
      <c r="CN24" s="874"/>
      <c r="CO24" s="874"/>
    </row>
    <row r="25" spans="1:93" ht="25.55" customHeight="1">
      <c r="A25" s="895" t="s">
        <v>668</v>
      </c>
      <c r="B25" s="895"/>
      <c r="C25" s="895"/>
      <c r="D25" s="895"/>
      <c r="E25" s="895"/>
      <c r="F25" s="895"/>
      <c r="G25" s="895"/>
      <c r="H25" s="895"/>
      <c r="I25" s="895"/>
      <c r="J25" s="896" t="s">
        <v>1114</v>
      </c>
      <c r="K25" s="896"/>
      <c r="L25" s="896"/>
      <c r="M25" s="896"/>
      <c r="N25" s="896"/>
      <c r="O25" s="896"/>
      <c r="P25" s="896"/>
      <c r="Q25" s="896"/>
      <c r="R25" s="896"/>
      <c r="S25" s="896"/>
      <c r="T25" s="896"/>
      <c r="U25" s="896"/>
      <c r="V25" s="896"/>
      <c r="W25" s="896"/>
      <c r="X25" s="896"/>
      <c r="Y25" s="896"/>
      <c r="Z25" s="896"/>
      <c r="AA25" s="896"/>
      <c r="AB25" s="896"/>
      <c r="AC25" s="896"/>
      <c r="AD25" s="896"/>
      <c r="AE25" s="896"/>
      <c r="AF25" s="896"/>
      <c r="AG25" s="896"/>
      <c r="AH25" s="896"/>
      <c r="AI25" s="896"/>
      <c r="AJ25" s="896" t="s">
        <v>669</v>
      </c>
      <c r="AK25" s="896"/>
      <c r="AL25" s="896"/>
      <c r="AM25" s="896"/>
      <c r="AN25" s="896"/>
      <c r="AO25" s="896"/>
      <c r="AP25" s="896"/>
      <c r="AQ25" s="896"/>
      <c r="AR25" s="896"/>
      <c r="AS25" s="896"/>
      <c r="AT25" s="896"/>
      <c r="AU25" s="896"/>
      <c r="AV25" s="896"/>
      <c r="AW25" s="896"/>
      <c r="AX25" s="896"/>
      <c r="AY25" s="896"/>
      <c r="AZ25" s="896"/>
      <c r="BA25" s="896"/>
      <c r="BB25" s="896"/>
      <c r="BC25" s="896"/>
      <c r="BD25" s="896"/>
      <c r="BE25" s="896"/>
      <c r="BF25" s="896"/>
      <c r="BG25" s="896"/>
      <c r="BH25" s="896"/>
      <c r="BI25" s="896"/>
      <c r="BJ25" s="896"/>
      <c r="BK25" s="896"/>
      <c r="BL25" s="896"/>
      <c r="BM25" s="875">
        <v>93</v>
      </c>
      <c r="BN25" s="875"/>
      <c r="BO25" s="875"/>
      <c r="BP25" s="875"/>
      <c r="BQ25" s="875"/>
      <c r="BR25" s="341"/>
      <c r="BS25" s="875">
        <v>190</v>
      </c>
      <c r="BT25" s="875"/>
      <c r="BU25" s="875"/>
      <c r="BV25" s="875"/>
      <c r="BW25" s="341"/>
      <c r="BX25" s="875">
        <f t="shared" si="0"/>
        <v>283</v>
      </c>
      <c r="BY25" s="875"/>
      <c r="BZ25" s="875"/>
      <c r="CA25" s="875"/>
      <c r="CB25" s="342"/>
      <c r="CC25" s="875">
        <v>9</v>
      </c>
      <c r="CD25" s="875"/>
      <c r="CE25" s="875"/>
      <c r="CF25" s="875"/>
      <c r="CG25" s="875"/>
      <c r="CH25" s="875"/>
      <c r="CI25" s="875"/>
      <c r="CJ25" s="875"/>
      <c r="CK25" s="875"/>
      <c r="CL25" s="875"/>
      <c r="CM25" s="875"/>
      <c r="CN25" s="874"/>
      <c r="CO25" s="874"/>
    </row>
    <row r="26" spans="1:93" ht="25.55" customHeight="1">
      <c r="A26" s="891"/>
      <c r="B26" s="891"/>
      <c r="C26" s="891"/>
      <c r="D26" s="891"/>
      <c r="E26" s="891"/>
      <c r="F26" s="891"/>
      <c r="G26" s="891"/>
      <c r="H26" s="891"/>
      <c r="I26" s="891"/>
      <c r="J26" s="892" t="s">
        <v>670</v>
      </c>
      <c r="K26" s="892"/>
      <c r="L26" s="892"/>
      <c r="M26" s="892"/>
      <c r="N26" s="892"/>
      <c r="O26" s="892"/>
      <c r="P26" s="892"/>
      <c r="Q26" s="892"/>
      <c r="R26" s="892"/>
      <c r="S26" s="892"/>
      <c r="T26" s="892"/>
      <c r="U26" s="892"/>
      <c r="V26" s="892"/>
      <c r="W26" s="892"/>
      <c r="X26" s="892"/>
      <c r="Y26" s="892"/>
      <c r="Z26" s="892"/>
      <c r="AA26" s="892"/>
      <c r="AB26" s="892"/>
      <c r="AC26" s="892"/>
      <c r="AD26" s="892"/>
      <c r="AE26" s="892"/>
      <c r="AF26" s="892"/>
      <c r="AG26" s="892"/>
      <c r="AH26" s="892"/>
      <c r="AI26" s="892"/>
      <c r="AJ26" s="892"/>
      <c r="AK26" s="892"/>
      <c r="AL26" s="892"/>
      <c r="AM26" s="892"/>
      <c r="AN26" s="892"/>
      <c r="AO26" s="892"/>
      <c r="AP26" s="892"/>
      <c r="AQ26" s="892"/>
      <c r="AR26" s="892"/>
      <c r="AS26" s="892"/>
      <c r="AT26" s="892"/>
      <c r="AU26" s="892"/>
      <c r="AV26" s="892"/>
      <c r="AW26" s="892"/>
      <c r="AX26" s="892"/>
      <c r="AY26" s="892"/>
      <c r="AZ26" s="892"/>
      <c r="BA26" s="892"/>
      <c r="BB26" s="892"/>
      <c r="BC26" s="892"/>
      <c r="BD26" s="892"/>
      <c r="BE26" s="892"/>
      <c r="BF26" s="892"/>
      <c r="BG26" s="892"/>
      <c r="BH26" s="892"/>
      <c r="BI26" s="892"/>
      <c r="BJ26" s="892"/>
      <c r="BK26" s="892"/>
      <c r="BL26" s="892"/>
      <c r="BM26" s="893">
        <f>SUM(BM18:BQ25)</f>
        <v>541</v>
      </c>
      <c r="BN26" s="893"/>
      <c r="BO26" s="893"/>
      <c r="BP26" s="893"/>
      <c r="BQ26" s="893"/>
      <c r="BR26" s="343"/>
      <c r="BS26" s="893">
        <f>SUM(BS18:BV25)</f>
        <v>795</v>
      </c>
      <c r="BT26" s="893"/>
      <c r="BU26" s="893"/>
      <c r="BV26" s="893"/>
      <c r="BW26" s="344"/>
      <c r="BX26" s="894">
        <f t="shared" si="0"/>
        <v>1336</v>
      </c>
      <c r="BY26" s="894"/>
      <c r="BZ26" s="894"/>
      <c r="CA26" s="894"/>
      <c r="CB26" s="343"/>
      <c r="CC26" s="893">
        <f>SUM(CC17:CC25)</f>
        <v>65</v>
      </c>
      <c r="CD26" s="893"/>
      <c r="CE26" s="893"/>
      <c r="CF26" s="893"/>
      <c r="CG26" s="893"/>
      <c r="CH26" s="893"/>
      <c r="CI26" s="893"/>
      <c r="CJ26" s="893"/>
      <c r="CK26" s="893"/>
      <c r="CL26" s="893"/>
      <c r="CM26" s="893"/>
      <c r="CN26" s="873"/>
      <c r="CO26" s="873"/>
    </row>
    <row r="27" spans="1:93" ht="24.05" customHeight="1">
      <c r="CN27" s="249" t="s">
        <v>1837</v>
      </c>
    </row>
    <row r="28" spans="1:93" ht="24.05" customHeight="1">
      <c r="A28" s="890" t="s">
        <v>1839</v>
      </c>
      <c r="B28" s="890"/>
      <c r="C28" s="890"/>
      <c r="D28" s="890"/>
      <c r="E28" s="890"/>
      <c r="F28" s="890"/>
      <c r="G28" s="890"/>
      <c r="H28" s="890"/>
      <c r="I28" s="890"/>
      <c r="J28" s="890"/>
      <c r="K28" s="890"/>
      <c r="L28" s="890"/>
      <c r="M28" s="890"/>
      <c r="N28" s="890"/>
      <c r="O28" s="890"/>
      <c r="P28" s="890"/>
      <c r="Q28" s="890"/>
      <c r="R28" s="890"/>
      <c r="S28" s="890"/>
      <c r="T28" s="890"/>
      <c r="U28" s="890"/>
      <c r="V28" s="890"/>
      <c r="W28" s="890"/>
      <c r="X28" s="890"/>
      <c r="Y28" s="890"/>
      <c r="Z28" s="890"/>
      <c r="AA28" s="890"/>
      <c r="AB28" s="890"/>
      <c r="AC28" s="890"/>
      <c r="AD28" s="890"/>
      <c r="AE28" s="890"/>
      <c r="AF28" s="890"/>
      <c r="AG28" s="890"/>
      <c r="AH28" s="890"/>
      <c r="AI28" s="890"/>
      <c r="AJ28" s="890"/>
      <c r="AK28" s="890"/>
      <c r="AL28" s="890"/>
      <c r="AM28" s="890"/>
      <c r="AN28" s="890"/>
      <c r="AO28" s="890"/>
      <c r="AP28" s="890"/>
      <c r="AQ28" s="890"/>
      <c r="AR28" s="890"/>
      <c r="AS28" s="890"/>
      <c r="AT28" s="890"/>
      <c r="AU28" s="890"/>
      <c r="AV28" s="890"/>
      <c r="AW28" s="890"/>
      <c r="AX28" s="890"/>
      <c r="AY28" s="890"/>
      <c r="AZ28" s="890"/>
      <c r="BA28" s="890"/>
      <c r="BB28" s="890"/>
    </row>
    <row r="29" spans="1:93" ht="20.149999999999999" customHeight="1"/>
  </sheetData>
  <sheetProtection selectLockedCells="1" selectUnlockedCells="1"/>
  <mergeCells count="142">
    <mergeCell ref="A1:AE1"/>
    <mergeCell ref="A3:V3"/>
    <mergeCell ref="A4:I5"/>
    <mergeCell ref="J4:S5"/>
    <mergeCell ref="T4:AC5"/>
    <mergeCell ref="AD4:AM4"/>
    <mergeCell ref="AN4:AW4"/>
    <mergeCell ref="AX4:BC5"/>
    <mergeCell ref="BD4:BI5"/>
    <mergeCell ref="AD5:AF5"/>
    <mergeCell ref="AG5:AI5"/>
    <mergeCell ref="AJ5:AM5"/>
    <mergeCell ref="AN5:AP5"/>
    <mergeCell ref="AQ5:AS5"/>
    <mergeCell ref="AT5:AW5"/>
    <mergeCell ref="A6:I10"/>
    <mergeCell ref="J6:S10"/>
    <mergeCell ref="T6:AC10"/>
    <mergeCell ref="AD6:AF10"/>
    <mergeCell ref="AG6:AI10"/>
    <mergeCell ref="AX6:BC10"/>
    <mergeCell ref="BD6:BI10"/>
    <mergeCell ref="AJ6:AM10"/>
    <mergeCell ref="AN6:AP10"/>
    <mergeCell ref="AQ6:AS10"/>
    <mergeCell ref="AT6:AW7"/>
    <mergeCell ref="AT8:AW10"/>
    <mergeCell ref="A14:AN14"/>
    <mergeCell ref="A15:I16"/>
    <mergeCell ref="J15:AI16"/>
    <mergeCell ref="AJ15:BL16"/>
    <mergeCell ref="BM14:CB14"/>
    <mergeCell ref="CC14:CO14"/>
    <mergeCell ref="BM15:CB15"/>
    <mergeCell ref="CC15:CO15"/>
    <mergeCell ref="BM16:BR16"/>
    <mergeCell ref="BS16:BW16"/>
    <mergeCell ref="BX16:CB16"/>
    <mergeCell ref="CC16:CO16"/>
    <mergeCell ref="A19:I19"/>
    <mergeCell ref="J19:AI19"/>
    <mergeCell ref="AJ19:BL19"/>
    <mergeCell ref="A18:I18"/>
    <mergeCell ref="J18:AI18"/>
    <mergeCell ref="AJ18:BL18"/>
    <mergeCell ref="A17:I17"/>
    <mergeCell ref="J17:AI17"/>
    <mergeCell ref="AJ17:BL17"/>
    <mergeCell ref="A21:I21"/>
    <mergeCell ref="J21:AI21"/>
    <mergeCell ref="AJ21:BL21"/>
    <mergeCell ref="A20:I20"/>
    <mergeCell ref="J20:AI20"/>
    <mergeCell ref="AJ20:BL20"/>
    <mergeCell ref="BM20:BQ20"/>
    <mergeCell ref="BS20:BV20"/>
    <mergeCell ref="BX20:CA20"/>
    <mergeCell ref="A24:I24"/>
    <mergeCell ref="J24:AI24"/>
    <mergeCell ref="AJ24:BL24"/>
    <mergeCell ref="A23:I23"/>
    <mergeCell ref="J23:AI23"/>
    <mergeCell ref="AJ23:BL23"/>
    <mergeCell ref="A22:I22"/>
    <mergeCell ref="J22:AI22"/>
    <mergeCell ref="AJ22:BL22"/>
    <mergeCell ref="A28:BB28"/>
    <mergeCell ref="A26:I26"/>
    <mergeCell ref="J26:BL26"/>
    <mergeCell ref="BM26:BQ26"/>
    <mergeCell ref="BS26:BV26"/>
    <mergeCell ref="BX26:CA26"/>
    <mergeCell ref="CC26:CM26"/>
    <mergeCell ref="A25:I25"/>
    <mergeCell ref="J25:AI25"/>
    <mergeCell ref="AJ25:BL25"/>
    <mergeCell ref="DD6:DI6"/>
    <mergeCell ref="DD7:DI7"/>
    <mergeCell ref="DD8:DI8"/>
    <mergeCell ref="CC9:CI10"/>
    <mergeCell ref="DD9:DI9"/>
    <mergeCell ref="DD10:DI10"/>
    <mergeCell ref="CO3:DI3"/>
    <mergeCell ref="BJ4:DI4"/>
    <mergeCell ref="BJ5:BP5"/>
    <mergeCell ref="BQ5:BV5"/>
    <mergeCell ref="BW5:CB5"/>
    <mergeCell ref="CC5:CI5"/>
    <mergeCell ref="CJ5:CO5"/>
    <mergeCell ref="CP5:CU5"/>
    <mergeCell ref="CV5:DA5"/>
    <mergeCell ref="DB5:DI5"/>
    <mergeCell ref="CJ6:CO10"/>
    <mergeCell ref="CP6:CU10"/>
    <mergeCell ref="CV6:DA10"/>
    <mergeCell ref="BJ6:BP10"/>
    <mergeCell ref="BQ6:BV10"/>
    <mergeCell ref="BW6:CB10"/>
    <mergeCell ref="CC6:CI8"/>
    <mergeCell ref="CN17:CO17"/>
    <mergeCell ref="BM18:BQ18"/>
    <mergeCell ref="BS18:BV18"/>
    <mergeCell ref="BX18:CA18"/>
    <mergeCell ref="CC18:CM18"/>
    <mergeCell ref="CN18:CO18"/>
    <mergeCell ref="BM19:BQ19"/>
    <mergeCell ref="BS19:BV19"/>
    <mergeCell ref="BX19:CA19"/>
    <mergeCell ref="CC19:CM19"/>
    <mergeCell ref="CN19:CO19"/>
    <mergeCell ref="BM17:BQ17"/>
    <mergeCell ref="BS17:BV17"/>
    <mergeCell ref="BX17:CA17"/>
    <mergeCell ref="CC17:CM17"/>
    <mergeCell ref="CN20:CO20"/>
    <mergeCell ref="BM21:BQ21"/>
    <mergeCell ref="BS21:BV21"/>
    <mergeCell ref="BX21:CA21"/>
    <mergeCell ref="CC21:CM21"/>
    <mergeCell ref="CN21:CO21"/>
    <mergeCell ref="BM22:BQ22"/>
    <mergeCell ref="BS22:BV22"/>
    <mergeCell ref="BX22:CA22"/>
    <mergeCell ref="CC22:CM22"/>
    <mergeCell ref="CN22:CO22"/>
    <mergeCell ref="CC20:CM20"/>
    <mergeCell ref="CN26:CO26"/>
    <mergeCell ref="CN23:CO23"/>
    <mergeCell ref="BM24:BQ24"/>
    <mergeCell ref="BS24:BV24"/>
    <mergeCell ref="BX24:CA24"/>
    <mergeCell ref="CC24:CM24"/>
    <mergeCell ref="CN24:CO24"/>
    <mergeCell ref="BM25:BQ25"/>
    <mergeCell ref="BS25:BV25"/>
    <mergeCell ref="BX25:CA25"/>
    <mergeCell ref="CC25:CM25"/>
    <mergeCell ref="CN25:CO25"/>
    <mergeCell ref="BM23:BQ23"/>
    <mergeCell ref="BS23:BV23"/>
    <mergeCell ref="BX23:CA23"/>
    <mergeCell ref="CC23:CM23"/>
  </mergeCells>
  <phoneticPr fontId="4"/>
  <pageMargins left="0.78740157480314965" right="0.39370078740157483" top="0.39370078740157483" bottom="0.39370078740157483" header="0" footer="0"/>
  <pageSetup paperSize="9" scale="70" firstPageNumber="0" orientation="landscape" horizontalDpi="300" verticalDpi="300" r:id="rId1"/>
  <headerFooter scaleWithDoc="0" alignWithMargins="0">
    <oddFooter>&amp;C&amp;"ＭＳ 明朝,標準"－２９－</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S49"/>
  <sheetViews>
    <sheetView view="pageLayout" zoomScaleNormal="100" workbookViewId="0">
      <selection sqref="A1:B1"/>
    </sheetView>
  </sheetViews>
  <sheetFormatPr defaultColWidth="9" defaultRowHeight="14.4"/>
  <cols>
    <col min="1" max="1" width="18.33203125" style="3" customWidth="1"/>
    <col min="2" max="2" width="41.44140625" style="3" customWidth="1"/>
    <col min="3" max="3" width="39.109375" style="3" customWidth="1"/>
    <col min="4" max="6" width="6.6640625" style="3" customWidth="1"/>
    <col min="7" max="8" width="5.109375" style="3" customWidth="1"/>
    <col min="9" max="9" width="6.77734375" style="3" customWidth="1"/>
    <col min="10" max="10" width="8.88671875" style="3" customWidth="1"/>
    <col min="11" max="13" width="7.6640625" style="3" customWidth="1"/>
    <col min="14" max="14" width="8.21875" style="3" customWidth="1"/>
    <col min="15" max="16" width="8.6640625" style="3" customWidth="1"/>
    <col min="17" max="17" width="8.88671875" style="3" customWidth="1"/>
    <col min="18" max="19" width="8.21875" style="3" customWidth="1"/>
    <col min="20" max="16384" width="9" style="3"/>
  </cols>
  <sheetData>
    <row r="1" spans="1:19" ht="26.85" customHeight="1">
      <c r="A1" s="926" t="s">
        <v>1681</v>
      </c>
      <c r="B1" s="926"/>
      <c r="C1" s="328"/>
      <c r="D1" s="328"/>
      <c r="E1" s="328"/>
      <c r="F1" s="328"/>
      <c r="G1" s="328"/>
      <c r="H1" s="328"/>
      <c r="I1" s="328"/>
      <c r="J1" s="328"/>
      <c r="K1" s="328"/>
      <c r="L1" s="328"/>
      <c r="M1" s="328"/>
      <c r="N1" s="328"/>
      <c r="O1" s="884" t="s">
        <v>1481</v>
      </c>
      <c r="P1" s="884"/>
      <c r="Q1" s="884"/>
      <c r="R1" s="884"/>
      <c r="S1" s="884"/>
    </row>
    <row r="2" spans="1:19" ht="18" customHeight="1">
      <c r="A2" s="910" t="s">
        <v>1683</v>
      </c>
      <c r="B2" s="925" t="s">
        <v>695</v>
      </c>
      <c r="C2" s="925" t="s">
        <v>628</v>
      </c>
      <c r="D2" s="925" t="s">
        <v>1684</v>
      </c>
      <c r="E2" s="925"/>
      <c r="F2" s="925"/>
      <c r="G2" s="925" t="s">
        <v>1685</v>
      </c>
      <c r="H2" s="925"/>
      <c r="I2" s="925"/>
      <c r="J2" s="927" t="s">
        <v>1686</v>
      </c>
      <c r="K2" s="928" t="s">
        <v>694</v>
      </c>
      <c r="L2" s="928"/>
      <c r="M2" s="928"/>
      <c r="N2" s="928"/>
      <c r="O2" s="928"/>
      <c r="P2" s="928"/>
      <c r="Q2" s="928"/>
      <c r="R2" s="928"/>
      <c r="S2" s="928"/>
    </row>
    <row r="3" spans="1:19" ht="15.55" customHeight="1">
      <c r="A3" s="910"/>
      <c r="B3" s="925"/>
      <c r="C3" s="925"/>
      <c r="D3" s="929" t="s">
        <v>632</v>
      </c>
      <c r="E3" s="929" t="s">
        <v>633</v>
      </c>
      <c r="F3" s="929" t="s">
        <v>107</v>
      </c>
      <c r="G3" s="929" t="s">
        <v>634</v>
      </c>
      <c r="H3" s="929" t="s">
        <v>635</v>
      </c>
      <c r="I3" s="929" t="s">
        <v>636</v>
      </c>
      <c r="J3" s="927"/>
      <c r="K3" s="924" t="s">
        <v>1687</v>
      </c>
      <c r="L3" s="924" t="s">
        <v>1688</v>
      </c>
      <c r="M3" s="924" t="s">
        <v>1689</v>
      </c>
      <c r="N3" s="347" t="s">
        <v>274</v>
      </c>
      <c r="O3" s="924" t="s">
        <v>1690</v>
      </c>
      <c r="P3" s="347" t="s">
        <v>276</v>
      </c>
      <c r="Q3" s="924" t="s">
        <v>1691</v>
      </c>
      <c r="R3" s="924" t="s">
        <v>1692</v>
      </c>
      <c r="S3" s="930" t="s">
        <v>1693</v>
      </c>
    </row>
    <row r="4" spans="1:19" ht="15.55" customHeight="1">
      <c r="A4" s="910"/>
      <c r="B4" s="925"/>
      <c r="C4" s="925"/>
      <c r="D4" s="925"/>
      <c r="E4" s="925"/>
      <c r="F4" s="925"/>
      <c r="G4" s="925"/>
      <c r="H4" s="925"/>
      <c r="I4" s="925"/>
      <c r="J4" s="925"/>
      <c r="K4" s="925"/>
      <c r="L4" s="925"/>
      <c r="M4" s="925"/>
      <c r="N4" s="348" t="s">
        <v>277</v>
      </c>
      <c r="O4" s="924"/>
      <c r="P4" s="348" t="s">
        <v>1682</v>
      </c>
      <c r="Q4" s="924"/>
      <c r="R4" s="924"/>
      <c r="S4" s="930"/>
    </row>
    <row r="5" spans="1:19" ht="15.55" customHeight="1">
      <c r="A5" s="910"/>
      <c r="B5" s="925"/>
      <c r="C5" s="925"/>
      <c r="D5" s="925"/>
      <c r="E5" s="925"/>
      <c r="F5" s="925"/>
      <c r="G5" s="925"/>
      <c r="H5" s="925"/>
      <c r="I5" s="925"/>
      <c r="J5" s="925"/>
      <c r="K5" s="925"/>
      <c r="L5" s="925"/>
      <c r="M5" s="925"/>
      <c r="N5" s="349" t="s">
        <v>1694</v>
      </c>
      <c r="O5" s="924"/>
      <c r="P5" s="349" t="s">
        <v>1694</v>
      </c>
      <c r="Q5" s="924"/>
      <c r="R5" s="924"/>
      <c r="S5" s="930"/>
    </row>
    <row r="6" spans="1:19" ht="23.1" customHeight="1">
      <c r="A6" s="350" t="s">
        <v>334</v>
      </c>
      <c r="B6" s="916" t="s">
        <v>693</v>
      </c>
      <c r="C6" s="916" t="s">
        <v>692</v>
      </c>
      <c r="D6" s="913">
        <v>26</v>
      </c>
      <c r="E6" s="913" t="s">
        <v>60</v>
      </c>
      <c r="F6" s="917">
        <f>SUM(D6:E7)</f>
        <v>26</v>
      </c>
      <c r="G6" s="913">
        <v>5</v>
      </c>
      <c r="H6" s="913">
        <v>2</v>
      </c>
      <c r="I6" s="913" t="s">
        <v>60</v>
      </c>
      <c r="J6" s="913" t="s">
        <v>60</v>
      </c>
      <c r="K6" s="913" t="s">
        <v>60</v>
      </c>
      <c r="L6" s="913">
        <v>330</v>
      </c>
      <c r="M6" s="913">
        <v>290</v>
      </c>
      <c r="N6" s="913" t="s">
        <v>60</v>
      </c>
      <c r="O6" s="913">
        <v>10</v>
      </c>
      <c r="P6" s="913" t="s">
        <v>60</v>
      </c>
      <c r="Q6" s="913" t="s">
        <v>60</v>
      </c>
      <c r="R6" s="913" t="s">
        <v>60</v>
      </c>
      <c r="S6" s="914" t="s">
        <v>60</v>
      </c>
    </row>
    <row r="7" spans="1:19" ht="23.1" customHeight="1">
      <c r="A7" s="351" t="s">
        <v>1695</v>
      </c>
      <c r="B7" s="916"/>
      <c r="C7" s="916"/>
      <c r="D7" s="913"/>
      <c r="E7" s="913"/>
      <c r="F7" s="917"/>
      <c r="G7" s="913"/>
      <c r="H7" s="913"/>
      <c r="I7" s="913"/>
      <c r="J7" s="913"/>
      <c r="K7" s="913"/>
      <c r="L7" s="913"/>
      <c r="M7" s="913"/>
      <c r="N7" s="913"/>
      <c r="O7" s="913"/>
      <c r="P7" s="913"/>
      <c r="Q7" s="913"/>
      <c r="R7" s="913"/>
      <c r="S7" s="914"/>
    </row>
    <row r="8" spans="1:19" ht="23.1" customHeight="1">
      <c r="A8" s="350" t="s">
        <v>303</v>
      </c>
      <c r="B8" s="916" t="s">
        <v>691</v>
      </c>
      <c r="C8" s="916" t="s">
        <v>690</v>
      </c>
      <c r="D8" s="913">
        <v>621</v>
      </c>
      <c r="E8" s="913">
        <v>24</v>
      </c>
      <c r="F8" s="917">
        <f>SUM(D8:E9)</f>
        <v>645</v>
      </c>
      <c r="G8" s="913">
        <v>11</v>
      </c>
      <c r="H8" s="913">
        <v>2</v>
      </c>
      <c r="I8" s="913">
        <v>1</v>
      </c>
      <c r="J8" s="913">
        <v>645</v>
      </c>
      <c r="K8" s="913">
        <v>938</v>
      </c>
      <c r="L8" s="913" t="s">
        <v>60</v>
      </c>
      <c r="M8" s="913">
        <v>20</v>
      </c>
      <c r="N8" s="913">
        <v>2000</v>
      </c>
      <c r="O8" s="913" t="s">
        <v>60</v>
      </c>
      <c r="P8" s="913">
        <v>8000</v>
      </c>
      <c r="Q8" s="913">
        <v>4000</v>
      </c>
      <c r="R8" s="913">
        <v>300</v>
      </c>
      <c r="S8" s="914" t="s">
        <v>60</v>
      </c>
    </row>
    <row r="9" spans="1:19" ht="23.1" customHeight="1">
      <c r="A9" s="351" t="s">
        <v>1696</v>
      </c>
      <c r="B9" s="916"/>
      <c r="C9" s="916"/>
      <c r="D9" s="913"/>
      <c r="E9" s="913"/>
      <c r="F9" s="917"/>
      <c r="G9" s="913"/>
      <c r="H9" s="913"/>
      <c r="I9" s="913"/>
      <c r="J9" s="913"/>
      <c r="K9" s="913"/>
      <c r="L9" s="913"/>
      <c r="M9" s="913"/>
      <c r="N9" s="913"/>
      <c r="O9" s="913"/>
      <c r="P9" s="913"/>
      <c r="Q9" s="913"/>
      <c r="R9" s="913"/>
      <c r="S9" s="914"/>
    </row>
    <row r="10" spans="1:19" ht="23.1" customHeight="1">
      <c r="A10" s="350" t="s">
        <v>298</v>
      </c>
      <c r="B10" s="916" t="s">
        <v>1697</v>
      </c>
      <c r="C10" s="916" t="s">
        <v>689</v>
      </c>
      <c r="D10" s="913">
        <v>430</v>
      </c>
      <c r="E10" s="913">
        <v>33</v>
      </c>
      <c r="F10" s="917">
        <f>SUM(D10:E11)</f>
        <v>463</v>
      </c>
      <c r="G10" s="913">
        <v>9</v>
      </c>
      <c r="H10" s="913">
        <v>2</v>
      </c>
      <c r="I10" s="913">
        <v>1</v>
      </c>
      <c r="J10" s="913">
        <v>6667</v>
      </c>
      <c r="K10" s="913">
        <v>875</v>
      </c>
      <c r="L10" s="913">
        <v>10</v>
      </c>
      <c r="M10" s="913">
        <v>30</v>
      </c>
      <c r="N10" s="913">
        <v>1500</v>
      </c>
      <c r="O10" s="913">
        <v>8</v>
      </c>
      <c r="P10" s="913">
        <v>22800</v>
      </c>
      <c r="Q10" s="913">
        <v>29000</v>
      </c>
      <c r="R10" s="913">
        <v>200</v>
      </c>
      <c r="S10" s="914">
        <v>32</v>
      </c>
    </row>
    <row r="11" spans="1:19" ht="23.1" customHeight="1">
      <c r="A11" s="351" t="s">
        <v>1698</v>
      </c>
      <c r="B11" s="916"/>
      <c r="C11" s="916"/>
      <c r="D11" s="913"/>
      <c r="E11" s="913"/>
      <c r="F11" s="917"/>
      <c r="G11" s="913"/>
      <c r="H11" s="913"/>
      <c r="I11" s="913"/>
      <c r="J11" s="913"/>
      <c r="K11" s="913"/>
      <c r="L11" s="913"/>
      <c r="M11" s="913"/>
      <c r="N11" s="913"/>
      <c r="O11" s="913"/>
      <c r="P11" s="913"/>
      <c r="Q11" s="913"/>
      <c r="R11" s="913"/>
      <c r="S11" s="914"/>
    </row>
    <row r="12" spans="1:19" ht="23.1" customHeight="1">
      <c r="A12" s="350" t="s">
        <v>301</v>
      </c>
      <c r="B12" s="916" t="s">
        <v>688</v>
      </c>
      <c r="C12" s="916" t="s">
        <v>687</v>
      </c>
      <c r="D12" s="913">
        <v>2312</v>
      </c>
      <c r="E12" s="913" t="s">
        <v>60</v>
      </c>
      <c r="F12" s="917">
        <f>SUM(D12:E13)</f>
        <v>2312</v>
      </c>
      <c r="G12" s="913">
        <v>19</v>
      </c>
      <c r="H12" s="913">
        <v>3</v>
      </c>
      <c r="I12" s="923">
        <v>2</v>
      </c>
      <c r="J12" s="913">
        <v>13313</v>
      </c>
      <c r="K12" s="913">
        <v>2114</v>
      </c>
      <c r="L12" s="913">
        <v>850</v>
      </c>
      <c r="M12" s="913">
        <v>600</v>
      </c>
      <c r="N12" s="913">
        <v>15450</v>
      </c>
      <c r="O12" s="913" t="s">
        <v>60</v>
      </c>
      <c r="P12" s="913">
        <v>30000</v>
      </c>
      <c r="Q12" s="913">
        <v>150</v>
      </c>
      <c r="R12" s="913">
        <v>200</v>
      </c>
      <c r="S12" s="914" t="s">
        <v>60</v>
      </c>
    </row>
    <row r="13" spans="1:19" ht="23.1" customHeight="1">
      <c r="A13" s="351" t="s">
        <v>1699</v>
      </c>
      <c r="B13" s="916"/>
      <c r="C13" s="916"/>
      <c r="D13" s="913"/>
      <c r="E13" s="913"/>
      <c r="F13" s="917"/>
      <c r="G13" s="913"/>
      <c r="H13" s="913"/>
      <c r="I13" s="913"/>
      <c r="J13" s="913"/>
      <c r="K13" s="913"/>
      <c r="L13" s="913"/>
      <c r="M13" s="913"/>
      <c r="N13" s="913"/>
      <c r="O13" s="913"/>
      <c r="P13" s="913"/>
      <c r="Q13" s="913"/>
      <c r="R13" s="913"/>
      <c r="S13" s="914"/>
    </row>
    <row r="14" spans="1:19" ht="23.1" customHeight="1">
      <c r="A14" s="350" t="s">
        <v>310</v>
      </c>
      <c r="B14" s="916" t="s">
        <v>1700</v>
      </c>
      <c r="C14" s="916" t="s">
        <v>686</v>
      </c>
      <c r="D14" s="913">
        <v>782</v>
      </c>
      <c r="E14" s="913">
        <v>34</v>
      </c>
      <c r="F14" s="917">
        <f>SUM(D14:E15)</f>
        <v>816</v>
      </c>
      <c r="G14" s="913">
        <v>10</v>
      </c>
      <c r="H14" s="913">
        <v>3</v>
      </c>
      <c r="I14" s="913">
        <v>1</v>
      </c>
      <c r="J14" s="913">
        <v>9792</v>
      </c>
      <c r="K14" s="913">
        <v>1200</v>
      </c>
      <c r="L14" s="913" t="s">
        <v>60</v>
      </c>
      <c r="M14" s="913">
        <v>10</v>
      </c>
      <c r="N14" s="913" t="s">
        <v>60</v>
      </c>
      <c r="O14" s="913">
        <v>3</v>
      </c>
      <c r="P14" s="913">
        <v>50000</v>
      </c>
      <c r="Q14" s="913">
        <v>20000</v>
      </c>
      <c r="R14" s="913">
        <v>3000</v>
      </c>
      <c r="S14" s="914" t="s">
        <v>60</v>
      </c>
    </row>
    <row r="15" spans="1:19" ht="23.1" customHeight="1">
      <c r="A15" s="351" t="s">
        <v>1701</v>
      </c>
      <c r="B15" s="916"/>
      <c r="C15" s="916"/>
      <c r="D15" s="913"/>
      <c r="E15" s="913"/>
      <c r="F15" s="917"/>
      <c r="G15" s="913"/>
      <c r="H15" s="913"/>
      <c r="I15" s="913"/>
      <c r="J15" s="913"/>
      <c r="K15" s="913"/>
      <c r="L15" s="913"/>
      <c r="M15" s="913"/>
      <c r="N15" s="913"/>
      <c r="O15" s="913"/>
      <c r="P15" s="913"/>
      <c r="Q15" s="913"/>
      <c r="R15" s="913"/>
      <c r="S15" s="914"/>
    </row>
    <row r="16" spans="1:19" ht="23.1" customHeight="1">
      <c r="A16" s="350" t="s">
        <v>306</v>
      </c>
      <c r="B16" s="916" t="s">
        <v>1483</v>
      </c>
      <c r="C16" s="916" t="s">
        <v>685</v>
      </c>
      <c r="D16" s="913">
        <v>450</v>
      </c>
      <c r="E16" s="913">
        <v>48</v>
      </c>
      <c r="F16" s="917">
        <f>SUM(D16:E17)</f>
        <v>498</v>
      </c>
      <c r="G16" s="913">
        <v>13</v>
      </c>
      <c r="H16" s="913">
        <v>3</v>
      </c>
      <c r="I16" s="913">
        <v>0</v>
      </c>
      <c r="J16" s="913">
        <v>550</v>
      </c>
      <c r="K16" s="913">
        <v>580</v>
      </c>
      <c r="L16" s="913" t="s">
        <v>60</v>
      </c>
      <c r="M16" s="913">
        <v>20</v>
      </c>
      <c r="N16" s="913">
        <v>5000</v>
      </c>
      <c r="O16" s="913" t="s">
        <v>60</v>
      </c>
      <c r="P16" s="913">
        <v>30000</v>
      </c>
      <c r="Q16" s="913">
        <v>25000</v>
      </c>
      <c r="R16" s="913">
        <v>500</v>
      </c>
      <c r="S16" s="914" t="s">
        <v>60</v>
      </c>
    </row>
    <row r="17" spans="1:19" ht="23.1" customHeight="1">
      <c r="A17" s="351" t="s">
        <v>1702</v>
      </c>
      <c r="B17" s="916"/>
      <c r="C17" s="916"/>
      <c r="D17" s="913"/>
      <c r="E17" s="913"/>
      <c r="F17" s="917"/>
      <c r="G17" s="913"/>
      <c r="H17" s="913"/>
      <c r="I17" s="913"/>
      <c r="J17" s="913"/>
      <c r="K17" s="913"/>
      <c r="L17" s="913"/>
      <c r="M17" s="913"/>
      <c r="N17" s="913"/>
      <c r="O17" s="913"/>
      <c r="P17" s="913"/>
      <c r="Q17" s="913"/>
      <c r="R17" s="913"/>
      <c r="S17" s="914"/>
    </row>
    <row r="18" spans="1:19" ht="23.1" customHeight="1">
      <c r="A18" s="350" t="s">
        <v>305</v>
      </c>
      <c r="B18" s="916" t="s">
        <v>1115</v>
      </c>
      <c r="C18" s="916" t="s">
        <v>684</v>
      </c>
      <c r="D18" s="913">
        <v>904</v>
      </c>
      <c r="E18" s="913">
        <v>64</v>
      </c>
      <c r="F18" s="917">
        <f>SUM(D18:E19)</f>
        <v>968</v>
      </c>
      <c r="G18" s="913">
        <v>11</v>
      </c>
      <c r="H18" s="913">
        <v>3</v>
      </c>
      <c r="I18" s="913">
        <v>2</v>
      </c>
      <c r="J18" s="913">
        <v>3736</v>
      </c>
      <c r="K18" s="913">
        <v>3870</v>
      </c>
      <c r="L18" s="913" t="s">
        <v>60</v>
      </c>
      <c r="M18" s="913">
        <v>50</v>
      </c>
      <c r="N18" s="913">
        <v>500</v>
      </c>
      <c r="O18" s="913">
        <v>5</v>
      </c>
      <c r="P18" s="913">
        <v>60000</v>
      </c>
      <c r="Q18" s="913">
        <v>20000</v>
      </c>
      <c r="R18" s="913">
        <v>1000</v>
      </c>
      <c r="S18" s="914" t="s">
        <v>60</v>
      </c>
    </row>
    <row r="19" spans="1:19" ht="23.1" customHeight="1">
      <c r="A19" s="351" t="s">
        <v>1703</v>
      </c>
      <c r="B19" s="916"/>
      <c r="C19" s="916"/>
      <c r="D19" s="913"/>
      <c r="E19" s="913"/>
      <c r="F19" s="917"/>
      <c r="G19" s="913"/>
      <c r="H19" s="913"/>
      <c r="I19" s="913"/>
      <c r="J19" s="913"/>
      <c r="K19" s="913"/>
      <c r="L19" s="913"/>
      <c r="M19" s="913"/>
      <c r="N19" s="913"/>
      <c r="O19" s="913"/>
      <c r="P19" s="913"/>
      <c r="Q19" s="913"/>
      <c r="R19" s="913"/>
      <c r="S19" s="914"/>
    </row>
    <row r="20" spans="1:19" ht="23.1" customHeight="1">
      <c r="A20" s="350" t="s">
        <v>296</v>
      </c>
      <c r="B20" s="916" t="s">
        <v>1704</v>
      </c>
      <c r="C20" s="916" t="s">
        <v>683</v>
      </c>
      <c r="D20" s="913">
        <v>623</v>
      </c>
      <c r="E20" s="913">
        <v>3</v>
      </c>
      <c r="F20" s="917">
        <f>SUM(D20:E21)</f>
        <v>626</v>
      </c>
      <c r="G20" s="913">
        <v>16</v>
      </c>
      <c r="H20" s="913">
        <v>3</v>
      </c>
      <c r="I20" s="913">
        <v>1</v>
      </c>
      <c r="J20" s="913">
        <v>2535</v>
      </c>
      <c r="K20" s="913">
        <v>650</v>
      </c>
      <c r="L20" s="913" t="s">
        <v>60</v>
      </c>
      <c r="M20" s="913">
        <v>100</v>
      </c>
      <c r="N20" s="913">
        <v>3000</v>
      </c>
      <c r="O20" s="913">
        <v>10</v>
      </c>
      <c r="P20" s="913">
        <v>13000</v>
      </c>
      <c r="Q20" s="913">
        <v>12920</v>
      </c>
      <c r="R20" s="913" t="s">
        <v>60</v>
      </c>
      <c r="S20" s="914" t="s">
        <v>60</v>
      </c>
    </row>
    <row r="21" spans="1:19" ht="23.1" customHeight="1">
      <c r="A21" s="351" t="s">
        <v>1705</v>
      </c>
      <c r="B21" s="916"/>
      <c r="C21" s="916"/>
      <c r="D21" s="913"/>
      <c r="E21" s="913"/>
      <c r="F21" s="917"/>
      <c r="G21" s="913"/>
      <c r="H21" s="913"/>
      <c r="I21" s="913"/>
      <c r="J21" s="913"/>
      <c r="K21" s="913"/>
      <c r="L21" s="913"/>
      <c r="M21" s="913"/>
      <c r="N21" s="913"/>
      <c r="O21" s="913"/>
      <c r="P21" s="913"/>
      <c r="Q21" s="913"/>
      <c r="R21" s="913"/>
      <c r="S21" s="914"/>
    </row>
    <row r="22" spans="1:19" ht="23.1" customHeight="1">
      <c r="A22" s="350" t="s">
        <v>330</v>
      </c>
      <c r="B22" s="916" t="s">
        <v>682</v>
      </c>
      <c r="C22" s="916" t="s">
        <v>330</v>
      </c>
      <c r="D22" s="913">
        <v>209</v>
      </c>
      <c r="E22" s="913" t="s">
        <v>60</v>
      </c>
      <c r="F22" s="917">
        <f>SUM(D22:E23)</f>
        <v>209</v>
      </c>
      <c r="G22" s="913">
        <v>12</v>
      </c>
      <c r="H22" s="913">
        <v>2</v>
      </c>
      <c r="I22" s="919" t="s">
        <v>60</v>
      </c>
      <c r="J22" s="913" t="s">
        <v>60</v>
      </c>
      <c r="K22" s="913">
        <v>700</v>
      </c>
      <c r="L22" s="913" t="s">
        <v>60</v>
      </c>
      <c r="M22" s="913" t="s">
        <v>60</v>
      </c>
      <c r="N22" s="913" t="s">
        <v>60</v>
      </c>
      <c r="O22" s="913" t="s">
        <v>60</v>
      </c>
      <c r="P22" s="913">
        <v>15000</v>
      </c>
      <c r="Q22" s="913">
        <v>120000</v>
      </c>
      <c r="R22" s="913" t="s">
        <v>60</v>
      </c>
      <c r="S22" s="914" t="s">
        <v>60</v>
      </c>
    </row>
    <row r="23" spans="1:19" ht="23.1" customHeight="1">
      <c r="A23" s="351" t="s">
        <v>1706</v>
      </c>
      <c r="B23" s="916"/>
      <c r="C23" s="916"/>
      <c r="D23" s="913"/>
      <c r="E23" s="913" t="s">
        <v>60</v>
      </c>
      <c r="F23" s="917"/>
      <c r="G23" s="913"/>
      <c r="H23" s="913"/>
      <c r="I23" s="922"/>
      <c r="J23" s="913"/>
      <c r="K23" s="913"/>
      <c r="L23" s="913"/>
      <c r="M23" s="913"/>
      <c r="N23" s="913"/>
      <c r="O23" s="913"/>
      <c r="P23" s="913"/>
      <c r="Q23" s="913"/>
      <c r="R23" s="913"/>
      <c r="S23" s="914"/>
    </row>
    <row r="24" spans="1:19" ht="23.1" customHeight="1">
      <c r="A24" s="350" t="s">
        <v>292</v>
      </c>
      <c r="B24" s="916" t="s">
        <v>681</v>
      </c>
      <c r="C24" s="916" t="s">
        <v>680</v>
      </c>
      <c r="D24" s="913">
        <v>661</v>
      </c>
      <c r="E24" s="913" t="s">
        <v>60</v>
      </c>
      <c r="F24" s="917">
        <f>SUM(D24:E25)</f>
        <v>661</v>
      </c>
      <c r="G24" s="913">
        <v>13</v>
      </c>
      <c r="H24" s="913">
        <v>3</v>
      </c>
      <c r="I24" s="913">
        <v>1</v>
      </c>
      <c r="J24" s="913" t="s">
        <v>60</v>
      </c>
      <c r="K24" s="913">
        <v>230</v>
      </c>
      <c r="L24" s="913">
        <v>150</v>
      </c>
      <c r="M24" s="913">
        <v>100</v>
      </c>
      <c r="N24" s="913">
        <v>600</v>
      </c>
      <c r="O24" s="913" t="s">
        <v>60</v>
      </c>
      <c r="P24" s="913">
        <v>6000</v>
      </c>
      <c r="Q24" s="913">
        <v>11340</v>
      </c>
      <c r="R24" s="913" t="s">
        <v>60</v>
      </c>
      <c r="S24" s="914">
        <v>33</v>
      </c>
    </row>
    <row r="25" spans="1:19" ht="23.1" customHeight="1">
      <c r="A25" s="351" t="s">
        <v>1707</v>
      </c>
      <c r="B25" s="916"/>
      <c r="C25" s="916"/>
      <c r="D25" s="913"/>
      <c r="E25" s="913"/>
      <c r="F25" s="917"/>
      <c r="G25" s="913"/>
      <c r="H25" s="913"/>
      <c r="I25" s="913"/>
      <c r="J25" s="913"/>
      <c r="K25" s="913"/>
      <c r="L25" s="913"/>
      <c r="M25" s="913"/>
      <c r="N25" s="913"/>
      <c r="O25" s="913"/>
      <c r="P25" s="913"/>
      <c r="Q25" s="913"/>
      <c r="R25" s="913"/>
      <c r="S25" s="914"/>
    </row>
    <row r="26" spans="1:19" ht="23.1" customHeight="1">
      <c r="A26" s="350" t="s">
        <v>319</v>
      </c>
      <c r="B26" s="916" t="s">
        <v>679</v>
      </c>
      <c r="C26" s="916" t="s">
        <v>678</v>
      </c>
      <c r="D26" s="913">
        <v>729</v>
      </c>
      <c r="E26" s="913">
        <v>21</v>
      </c>
      <c r="F26" s="917">
        <f>SUM(D26:E27)</f>
        <v>750</v>
      </c>
      <c r="G26" s="913">
        <v>13</v>
      </c>
      <c r="H26" s="913">
        <v>3</v>
      </c>
      <c r="I26" s="913">
        <v>1</v>
      </c>
      <c r="J26" s="913">
        <v>80</v>
      </c>
      <c r="K26" s="913">
        <v>450</v>
      </c>
      <c r="L26" s="913" t="s">
        <v>60</v>
      </c>
      <c r="M26" s="913">
        <v>50</v>
      </c>
      <c r="N26" s="913">
        <v>3550</v>
      </c>
      <c r="O26" s="913" t="s">
        <v>60</v>
      </c>
      <c r="P26" s="913">
        <v>35000</v>
      </c>
      <c r="Q26" s="913">
        <v>35000</v>
      </c>
      <c r="R26" s="913">
        <v>3000</v>
      </c>
      <c r="S26" s="914" t="s">
        <v>60</v>
      </c>
    </row>
    <row r="27" spans="1:19" ht="23.1" customHeight="1">
      <c r="A27" s="351" t="s">
        <v>1708</v>
      </c>
      <c r="B27" s="916"/>
      <c r="C27" s="916"/>
      <c r="D27" s="913"/>
      <c r="E27" s="913"/>
      <c r="F27" s="917"/>
      <c r="G27" s="913"/>
      <c r="H27" s="913"/>
      <c r="I27" s="913"/>
      <c r="J27" s="913"/>
      <c r="K27" s="913"/>
      <c r="L27" s="913"/>
      <c r="M27" s="913"/>
      <c r="N27" s="913"/>
      <c r="O27" s="913"/>
      <c r="P27" s="913"/>
      <c r="Q27" s="913"/>
      <c r="R27" s="913"/>
      <c r="S27" s="914"/>
    </row>
    <row r="28" spans="1:19" ht="23.1" customHeight="1">
      <c r="A28" s="350" t="s">
        <v>322</v>
      </c>
      <c r="B28" s="916" t="s">
        <v>1116</v>
      </c>
      <c r="C28" s="916" t="s">
        <v>671</v>
      </c>
      <c r="D28" s="913">
        <v>98</v>
      </c>
      <c r="E28" s="913" t="s">
        <v>60</v>
      </c>
      <c r="F28" s="917">
        <f>SUM(D28:E29)</f>
        <v>98</v>
      </c>
      <c r="G28" s="913">
        <v>9</v>
      </c>
      <c r="H28" s="913">
        <v>3</v>
      </c>
      <c r="I28" s="913">
        <v>2</v>
      </c>
      <c r="J28" s="913">
        <v>4420</v>
      </c>
      <c r="K28" s="913">
        <v>170</v>
      </c>
      <c r="L28" s="913" t="s">
        <v>60</v>
      </c>
      <c r="M28" s="913" t="s">
        <v>60</v>
      </c>
      <c r="N28" s="913" t="s">
        <v>60</v>
      </c>
      <c r="O28" s="913" t="s">
        <v>60</v>
      </c>
      <c r="P28" s="913">
        <v>5000</v>
      </c>
      <c r="Q28" s="913" t="s">
        <v>60</v>
      </c>
      <c r="R28" s="913">
        <v>500</v>
      </c>
      <c r="S28" s="914" t="s">
        <v>60</v>
      </c>
    </row>
    <row r="29" spans="1:19" ht="23.1" customHeight="1">
      <c r="A29" s="351" t="s">
        <v>1709</v>
      </c>
      <c r="B29" s="916"/>
      <c r="C29" s="916"/>
      <c r="D29" s="913"/>
      <c r="E29" s="913"/>
      <c r="F29" s="917"/>
      <c r="G29" s="913"/>
      <c r="H29" s="913"/>
      <c r="I29" s="913"/>
      <c r="J29" s="913"/>
      <c r="K29" s="913"/>
      <c r="L29" s="913"/>
      <c r="M29" s="913"/>
      <c r="N29" s="913"/>
      <c r="O29" s="913"/>
      <c r="P29" s="913"/>
      <c r="Q29" s="913"/>
      <c r="R29" s="913"/>
      <c r="S29" s="914"/>
    </row>
    <row r="30" spans="1:19" ht="23.1" customHeight="1">
      <c r="A30" s="350" t="s">
        <v>317</v>
      </c>
      <c r="B30" s="916" t="s">
        <v>1117</v>
      </c>
      <c r="C30" s="916" t="s">
        <v>677</v>
      </c>
      <c r="D30" s="913">
        <v>30</v>
      </c>
      <c r="E30" s="913">
        <v>13</v>
      </c>
      <c r="F30" s="917">
        <f>SUM(D30:E31)</f>
        <v>43</v>
      </c>
      <c r="G30" s="913">
        <v>5</v>
      </c>
      <c r="H30" s="913">
        <v>2</v>
      </c>
      <c r="I30" s="913" t="s">
        <v>60</v>
      </c>
      <c r="J30" s="913" t="s">
        <v>60</v>
      </c>
      <c r="K30" s="913" t="s">
        <v>60</v>
      </c>
      <c r="L30" s="913" t="s">
        <v>60</v>
      </c>
      <c r="M30" s="913" t="s">
        <v>60</v>
      </c>
      <c r="N30" s="913" t="s">
        <v>60</v>
      </c>
      <c r="O30" s="913" t="s">
        <v>60</v>
      </c>
      <c r="P30" s="913">
        <v>17000</v>
      </c>
      <c r="Q30" s="913" t="s">
        <v>60</v>
      </c>
      <c r="R30" s="913">
        <v>1000</v>
      </c>
      <c r="S30" s="914" t="s">
        <v>60</v>
      </c>
    </row>
    <row r="31" spans="1:19" ht="23.1" customHeight="1">
      <c r="A31" s="351" t="s">
        <v>1710</v>
      </c>
      <c r="B31" s="916"/>
      <c r="C31" s="916"/>
      <c r="D31" s="913"/>
      <c r="E31" s="913"/>
      <c r="F31" s="917"/>
      <c r="G31" s="913"/>
      <c r="H31" s="913"/>
      <c r="I31" s="913"/>
      <c r="J31" s="913"/>
      <c r="K31" s="913"/>
      <c r="L31" s="913"/>
      <c r="M31" s="913"/>
      <c r="N31" s="913"/>
      <c r="O31" s="913"/>
      <c r="P31" s="913"/>
      <c r="Q31" s="913"/>
      <c r="R31" s="913"/>
      <c r="S31" s="914"/>
    </row>
    <row r="32" spans="1:19" ht="23.1" customHeight="1">
      <c r="A32" s="350" t="s">
        <v>320</v>
      </c>
      <c r="B32" s="916" t="s">
        <v>1711</v>
      </c>
      <c r="C32" s="916" t="s">
        <v>676</v>
      </c>
      <c r="D32" s="913">
        <v>323</v>
      </c>
      <c r="E32" s="913">
        <v>61</v>
      </c>
      <c r="F32" s="917">
        <f>SUM(D32:E33)</f>
        <v>384</v>
      </c>
      <c r="G32" s="913">
        <v>11</v>
      </c>
      <c r="H32" s="913">
        <v>3</v>
      </c>
      <c r="I32" s="913">
        <v>1</v>
      </c>
      <c r="J32" s="913" t="s">
        <v>60</v>
      </c>
      <c r="K32" s="913">
        <v>286</v>
      </c>
      <c r="L32" s="913" t="s">
        <v>60</v>
      </c>
      <c r="M32" s="913">
        <v>10</v>
      </c>
      <c r="N32" s="913" t="s">
        <v>60</v>
      </c>
      <c r="O32" s="913" t="s">
        <v>60</v>
      </c>
      <c r="P32" s="913">
        <v>5000</v>
      </c>
      <c r="Q32" s="913">
        <v>5000</v>
      </c>
      <c r="R32" s="913">
        <v>1500</v>
      </c>
      <c r="S32" s="914">
        <v>3</v>
      </c>
    </row>
    <row r="33" spans="1:19" ht="23.1" customHeight="1">
      <c r="A33" s="351" t="s">
        <v>1712</v>
      </c>
      <c r="B33" s="916"/>
      <c r="C33" s="916"/>
      <c r="D33" s="913"/>
      <c r="E33" s="913"/>
      <c r="F33" s="917"/>
      <c r="G33" s="913"/>
      <c r="H33" s="913"/>
      <c r="I33" s="913"/>
      <c r="J33" s="913"/>
      <c r="K33" s="913"/>
      <c r="L33" s="913"/>
      <c r="M33" s="913"/>
      <c r="N33" s="913"/>
      <c r="O33" s="913"/>
      <c r="P33" s="913"/>
      <c r="Q33" s="913"/>
      <c r="R33" s="913"/>
      <c r="S33" s="914"/>
    </row>
    <row r="34" spans="1:19" ht="23.1" customHeight="1">
      <c r="A34" s="350" t="s">
        <v>314</v>
      </c>
      <c r="B34" s="916" t="s">
        <v>675</v>
      </c>
      <c r="C34" s="916" t="s">
        <v>674</v>
      </c>
      <c r="D34" s="913">
        <v>261</v>
      </c>
      <c r="E34" s="913">
        <v>61</v>
      </c>
      <c r="F34" s="917">
        <f>SUM(D34:E35)</f>
        <v>322</v>
      </c>
      <c r="G34" s="913">
        <v>9</v>
      </c>
      <c r="H34" s="913">
        <v>3</v>
      </c>
      <c r="I34" s="913">
        <v>1</v>
      </c>
      <c r="J34" s="913">
        <v>663</v>
      </c>
      <c r="K34" s="913">
        <v>200</v>
      </c>
      <c r="L34" s="913" t="s">
        <v>60</v>
      </c>
      <c r="M34" s="913">
        <v>5</v>
      </c>
      <c r="N34" s="913" t="s">
        <v>60</v>
      </c>
      <c r="O34" s="913" t="s">
        <v>60</v>
      </c>
      <c r="P34" s="913">
        <v>30000</v>
      </c>
      <c r="Q34" s="913">
        <v>12000</v>
      </c>
      <c r="R34" s="913">
        <v>1000</v>
      </c>
      <c r="S34" s="914" t="s">
        <v>60</v>
      </c>
    </row>
    <row r="35" spans="1:19" ht="23.1" customHeight="1">
      <c r="A35" s="351" t="s">
        <v>1713</v>
      </c>
      <c r="B35" s="916"/>
      <c r="C35" s="916"/>
      <c r="D35" s="913"/>
      <c r="E35" s="913"/>
      <c r="F35" s="917"/>
      <c r="G35" s="913"/>
      <c r="H35" s="913"/>
      <c r="I35" s="913"/>
      <c r="J35" s="913"/>
      <c r="K35" s="913"/>
      <c r="L35" s="913"/>
      <c r="M35" s="913"/>
      <c r="N35" s="913"/>
      <c r="O35" s="913"/>
      <c r="P35" s="913"/>
      <c r="Q35" s="913"/>
      <c r="R35" s="913"/>
      <c r="S35" s="914"/>
    </row>
    <row r="36" spans="1:19" ht="23.1" customHeight="1">
      <c r="A36" s="350" t="s">
        <v>328</v>
      </c>
      <c r="B36" s="916" t="s">
        <v>1118</v>
      </c>
      <c r="C36" s="916" t="s">
        <v>592</v>
      </c>
      <c r="D36" s="913">
        <v>104</v>
      </c>
      <c r="E36" s="913">
        <v>56</v>
      </c>
      <c r="F36" s="917">
        <f>SUM(D36:E37)</f>
        <v>160</v>
      </c>
      <c r="G36" s="913">
        <v>7</v>
      </c>
      <c r="H36" s="913">
        <v>3</v>
      </c>
      <c r="I36" s="913" t="s">
        <v>60</v>
      </c>
      <c r="J36" s="913" t="s">
        <v>60</v>
      </c>
      <c r="K36" s="913">
        <v>20</v>
      </c>
      <c r="L36" s="913" t="s">
        <v>60</v>
      </c>
      <c r="M36" s="913" t="s">
        <v>60</v>
      </c>
      <c r="N36" s="913" t="s">
        <v>60</v>
      </c>
      <c r="O36" s="913" t="s">
        <v>60</v>
      </c>
      <c r="P36" s="913">
        <v>13000</v>
      </c>
      <c r="Q36" s="913">
        <v>13000</v>
      </c>
      <c r="R36" s="913">
        <v>3500</v>
      </c>
      <c r="S36" s="914" t="s">
        <v>60</v>
      </c>
    </row>
    <row r="37" spans="1:19" ht="23.1" customHeight="1">
      <c r="A37" s="351" t="s">
        <v>1714</v>
      </c>
      <c r="B37" s="916"/>
      <c r="C37" s="916"/>
      <c r="D37" s="913"/>
      <c r="E37" s="913"/>
      <c r="F37" s="917"/>
      <c r="G37" s="913"/>
      <c r="H37" s="913"/>
      <c r="I37" s="913"/>
      <c r="J37" s="913"/>
      <c r="K37" s="913"/>
      <c r="L37" s="913"/>
      <c r="M37" s="913"/>
      <c r="N37" s="913"/>
      <c r="O37" s="913"/>
      <c r="P37" s="913"/>
      <c r="Q37" s="913"/>
      <c r="R37" s="913"/>
      <c r="S37" s="914"/>
    </row>
    <row r="38" spans="1:19" ht="23.1" customHeight="1">
      <c r="A38" s="350" t="s">
        <v>673</v>
      </c>
      <c r="B38" s="918" t="s">
        <v>672</v>
      </c>
      <c r="C38" s="918" t="s">
        <v>671</v>
      </c>
      <c r="D38" s="912">
        <v>160</v>
      </c>
      <c r="E38" s="919" t="s">
        <v>60</v>
      </c>
      <c r="F38" s="921">
        <f>SUM(D38:E39)</f>
        <v>160</v>
      </c>
      <c r="G38" s="912">
        <v>12</v>
      </c>
      <c r="H38" s="912">
        <v>3</v>
      </c>
      <c r="I38" s="912">
        <v>1</v>
      </c>
      <c r="J38" s="912">
        <v>851</v>
      </c>
      <c r="K38" s="912">
        <v>265</v>
      </c>
      <c r="L38" s="913" t="s">
        <v>60</v>
      </c>
      <c r="M38" s="913" t="s">
        <v>60</v>
      </c>
      <c r="N38" s="913" t="s">
        <v>60</v>
      </c>
      <c r="O38" s="913" t="s">
        <v>60</v>
      </c>
      <c r="P38" s="912">
        <v>10000</v>
      </c>
      <c r="Q38" s="912">
        <v>10000</v>
      </c>
      <c r="R38" s="913">
        <v>300</v>
      </c>
      <c r="S38" s="914" t="s">
        <v>60</v>
      </c>
    </row>
    <row r="39" spans="1:19" ht="23.1" customHeight="1">
      <c r="A39" s="352" t="s">
        <v>1715</v>
      </c>
      <c r="B39" s="918"/>
      <c r="C39" s="918"/>
      <c r="D39" s="912"/>
      <c r="E39" s="920"/>
      <c r="F39" s="921"/>
      <c r="G39" s="912"/>
      <c r="H39" s="912"/>
      <c r="I39" s="912"/>
      <c r="J39" s="912"/>
      <c r="K39" s="912"/>
      <c r="L39" s="912"/>
      <c r="M39" s="912"/>
      <c r="N39" s="912"/>
      <c r="O39" s="912"/>
      <c r="P39" s="912"/>
      <c r="Q39" s="912"/>
      <c r="R39" s="912"/>
      <c r="S39" s="915"/>
    </row>
    <row r="40" spans="1:19" ht="17.2" customHeight="1"/>
    <row r="41" spans="1:19" ht="17.2" customHeight="1"/>
    <row r="42" spans="1:19" ht="17.2" customHeight="1"/>
    <row r="43" spans="1:19" ht="17.2" customHeight="1"/>
    <row r="44" spans="1:19" ht="17.2" customHeight="1"/>
    <row r="45" spans="1:19" ht="17.2" customHeight="1"/>
    <row r="46" spans="1:19" ht="20.95" customHeight="1"/>
    <row r="47" spans="1:19" ht="21.95" customHeight="1"/>
    <row r="48" spans="1:19" ht="21.95" customHeight="1"/>
    <row r="49" s="3" customFormat="1" ht="21.95" customHeight="1"/>
  </sheetData>
  <sheetProtection selectLockedCells="1" selectUnlockedCells="1"/>
  <mergeCells count="328">
    <mergeCell ref="B6:B7"/>
    <mergeCell ref="C6:C7"/>
    <mergeCell ref="D6:D7"/>
    <mergeCell ref="E6:E7"/>
    <mergeCell ref="F6:F7"/>
    <mergeCell ref="G6:G7"/>
    <mergeCell ref="A1:B1"/>
    <mergeCell ref="O1:S1"/>
    <mergeCell ref="A2:A5"/>
    <mergeCell ref="B2:B5"/>
    <mergeCell ref="C2:C5"/>
    <mergeCell ref="D2:F2"/>
    <mergeCell ref="G2:I2"/>
    <mergeCell ref="J2:J5"/>
    <mergeCell ref="K2:S2"/>
    <mergeCell ref="D3:D5"/>
    <mergeCell ref="R3:R5"/>
    <mergeCell ref="S3:S5"/>
    <mergeCell ref="E3:E5"/>
    <mergeCell ref="F3:F5"/>
    <mergeCell ref="G3:G5"/>
    <mergeCell ref="H3:H5"/>
    <mergeCell ref="I3:I5"/>
    <mergeCell ref="K3:K5"/>
    <mergeCell ref="L3:L5"/>
    <mergeCell ref="M3:M5"/>
    <mergeCell ref="O3:O5"/>
    <mergeCell ref="Q3:Q5"/>
    <mergeCell ref="J8:J9"/>
    <mergeCell ref="K8:K9"/>
    <mergeCell ref="L8:L9"/>
    <mergeCell ref="M8:M9"/>
    <mergeCell ref="N8:N9"/>
    <mergeCell ref="R6:R7"/>
    <mergeCell ref="S6:S7"/>
    <mergeCell ref="H6:H7"/>
    <mergeCell ref="I6:I7"/>
    <mergeCell ref="J6:J7"/>
    <mergeCell ref="K6:K7"/>
    <mergeCell ref="L6:L7"/>
    <mergeCell ref="M6:M7"/>
    <mergeCell ref="N6:N7"/>
    <mergeCell ref="O6:O7"/>
    <mergeCell ref="P6:P7"/>
    <mergeCell ref="Q6:Q7"/>
    <mergeCell ref="O10:O11"/>
    <mergeCell ref="P10:P11"/>
    <mergeCell ref="Q10:Q11"/>
    <mergeCell ref="R10:R11"/>
    <mergeCell ref="S10:S11"/>
    <mergeCell ref="O8:O9"/>
    <mergeCell ref="P8:P9"/>
    <mergeCell ref="B8:B9"/>
    <mergeCell ref="C8:C9"/>
    <mergeCell ref="D8:D9"/>
    <mergeCell ref="E8:E9"/>
    <mergeCell ref="F8:F9"/>
    <mergeCell ref="G8:G9"/>
    <mergeCell ref="B10:B11"/>
    <mergeCell ref="C10:C11"/>
    <mergeCell ref="D10:D11"/>
    <mergeCell ref="E10:E11"/>
    <mergeCell ref="F10:F11"/>
    <mergeCell ref="G10:G11"/>
    <mergeCell ref="Q8:Q9"/>
    <mergeCell ref="R8:R9"/>
    <mergeCell ref="S8:S9"/>
    <mergeCell ref="H8:H9"/>
    <mergeCell ref="I8:I9"/>
    <mergeCell ref="J12:J13"/>
    <mergeCell ref="K12:K13"/>
    <mergeCell ref="L12:L13"/>
    <mergeCell ref="M12:M13"/>
    <mergeCell ref="N12:N13"/>
    <mergeCell ref="H10:H11"/>
    <mergeCell ref="I10:I11"/>
    <mergeCell ref="J10:J11"/>
    <mergeCell ref="K10:K11"/>
    <mergeCell ref="L10:L11"/>
    <mergeCell ref="M10:M11"/>
    <mergeCell ref="N10:N11"/>
    <mergeCell ref="O14:O15"/>
    <mergeCell ref="P14:P15"/>
    <mergeCell ref="Q14:Q15"/>
    <mergeCell ref="R14:R15"/>
    <mergeCell ref="S14:S15"/>
    <mergeCell ref="O12:O13"/>
    <mergeCell ref="P12:P13"/>
    <mergeCell ref="B12:B13"/>
    <mergeCell ref="C12:C13"/>
    <mergeCell ref="D12:D13"/>
    <mergeCell ref="E12:E13"/>
    <mergeCell ref="F12:F13"/>
    <mergeCell ref="G12:G13"/>
    <mergeCell ref="B14:B15"/>
    <mergeCell ref="C14:C15"/>
    <mergeCell ref="D14:D15"/>
    <mergeCell ref="E14:E15"/>
    <mergeCell ref="F14:F15"/>
    <mergeCell ref="G14:G15"/>
    <mergeCell ref="Q12:Q13"/>
    <mergeCell ref="R12:R13"/>
    <mergeCell ref="S12:S13"/>
    <mergeCell ref="H12:H13"/>
    <mergeCell ref="I12:I13"/>
    <mergeCell ref="J16:J17"/>
    <mergeCell ref="K16:K17"/>
    <mergeCell ref="L16:L17"/>
    <mergeCell ref="M16:M17"/>
    <mergeCell ref="N16:N17"/>
    <mergeCell ref="H14:H15"/>
    <mergeCell ref="I14:I15"/>
    <mergeCell ref="J14:J15"/>
    <mergeCell ref="K14:K15"/>
    <mergeCell ref="L14:L15"/>
    <mergeCell ref="M14:M15"/>
    <mergeCell ref="N14:N15"/>
    <mergeCell ref="O18:O19"/>
    <mergeCell ref="P18:P19"/>
    <mergeCell ref="Q18:Q19"/>
    <mergeCell ref="R18:R19"/>
    <mergeCell ref="S18:S19"/>
    <mergeCell ref="O16:O17"/>
    <mergeCell ref="P16:P17"/>
    <mergeCell ref="B16:B17"/>
    <mergeCell ref="C16:C17"/>
    <mergeCell ref="D16:D17"/>
    <mergeCell ref="E16:E17"/>
    <mergeCell ref="F16:F17"/>
    <mergeCell ref="G16:G17"/>
    <mergeCell ref="B18:B19"/>
    <mergeCell ref="C18:C19"/>
    <mergeCell ref="D18:D19"/>
    <mergeCell ref="E18:E19"/>
    <mergeCell ref="F18:F19"/>
    <mergeCell ref="G18:G19"/>
    <mergeCell ref="Q16:Q17"/>
    <mergeCell ref="R16:R17"/>
    <mergeCell ref="S16:S17"/>
    <mergeCell ref="H16:H17"/>
    <mergeCell ref="I16:I17"/>
    <mergeCell ref="J20:J21"/>
    <mergeCell ref="K20:K21"/>
    <mergeCell ref="L20:L21"/>
    <mergeCell ref="M20:M21"/>
    <mergeCell ref="N20:N21"/>
    <mergeCell ref="H18:H19"/>
    <mergeCell ref="I18:I19"/>
    <mergeCell ref="J18:J19"/>
    <mergeCell ref="K18:K19"/>
    <mergeCell ref="L18:L19"/>
    <mergeCell ref="M18:M19"/>
    <mergeCell ref="N18:N19"/>
    <mergeCell ref="O22:O23"/>
    <mergeCell ref="P22:P23"/>
    <mergeCell ref="Q22:Q23"/>
    <mergeCell ref="R22:R23"/>
    <mergeCell ref="S22:S23"/>
    <mergeCell ref="O20:O21"/>
    <mergeCell ref="P20:P21"/>
    <mergeCell ref="B20:B21"/>
    <mergeCell ref="C20:C21"/>
    <mergeCell ref="D20:D21"/>
    <mergeCell ref="E20:E21"/>
    <mergeCell ref="F20:F21"/>
    <mergeCell ref="G20:G21"/>
    <mergeCell ref="B22:B23"/>
    <mergeCell ref="C22:C23"/>
    <mergeCell ref="D22:D23"/>
    <mergeCell ref="E22:E23"/>
    <mergeCell ref="F22:F23"/>
    <mergeCell ref="G22:G23"/>
    <mergeCell ref="Q20:Q21"/>
    <mergeCell ref="R20:R21"/>
    <mergeCell ref="S20:S21"/>
    <mergeCell ref="H20:H21"/>
    <mergeCell ref="I20:I21"/>
    <mergeCell ref="J24:J25"/>
    <mergeCell ref="K24:K25"/>
    <mergeCell ref="L24:L25"/>
    <mergeCell ref="M24:M25"/>
    <mergeCell ref="N24:N25"/>
    <mergeCell ref="H22:H23"/>
    <mergeCell ref="I22:I23"/>
    <mergeCell ref="J22:J23"/>
    <mergeCell ref="K22:K23"/>
    <mergeCell ref="L22:L23"/>
    <mergeCell ref="M22:M23"/>
    <mergeCell ref="N22:N23"/>
    <mergeCell ref="O26:O27"/>
    <mergeCell ref="P26:P27"/>
    <mergeCell ref="Q26:Q27"/>
    <mergeCell ref="R26:R27"/>
    <mergeCell ref="S26:S27"/>
    <mergeCell ref="O24:O25"/>
    <mergeCell ref="P24:P25"/>
    <mergeCell ref="B24:B25"/>
    <mergeCell ref="C24:C25"/>
    <mergeCell ref="D24:D25"/>
    <mergeCell ref="E24:E25"/>
    <mergeCell ref="F24:F25"/>
    <mergeCell ref="G24:G25"/>
    <mergeCell ref="B26:B27"/>
    <mergeCell ref="C26:C27"/>
    <mergeCell ref="D26:D27"/>
    <mergeCell ref="E26:E27"/>
    <mergeCell ref="F26:F27"/>
    <mergeCell ref="G26:G27"/>
    <mergeCell ref="Q24:Q25"/>
    <mergeCell ref="R24:R25"/>
    <mergeCell ref="S24:S25"/>
    <mergeCell ref="H24:H25"/>
    <mergeCell ref="I24:I25"/>
    <mergeCell ref="J28:J29"/>
    <mergeCell ref="K28:K29"/>
    <mergeCell ref="L28:L29"/>
    <mergeCell ref="M28:M29"/>
    <mergeCell ref="N28:N29"/>
    <mergeCell ref="H26:H27"/>
    <mergeCell ref="I26:I27"/>
    <mergeCell ref="J26:J27"/>
    <mergeCell ref="K26:K27"/>
    <mergeCell ref="L26:L27"/>
    <mergeCell ref="M26:M27"/>
    <mergeCell ref="N26:N27"/>
    <mergeCell ref="O30:O31"/>
    <mergeCell ref="P30:P31"/>
    <mergeCell ref="Q30:Q31"/>
    <mergeCell ref="R30:R31"/>
    <mergeCell ref="S30:S31"/>
    <mergeCell ref="O28:O29"/>
    <mergeCell ref="P28:P29"/>
    <mergeCell ref="B28:B29"/>
    <mergeCell ref="C28:C29"/>
    <mergeCell ref="D28:D29"/>
    <mergeCell ref="E28:E29"/>
    <mergeCell ref="F28:F29"/>
    <mergeCell ref="G28:G29"/>
    <mergeCell ref="B30:B31"/>
    <mergeCell ref="C30:C31"/>
    <mergeCell ref="D30:D31"/>
    <mergeCell ref="E30:E31"/>
    <mergeCell ref="F30:F31"/>
    <mergeCell ref="G30:G31"/>
    <mergeCell ref="Q28:Q29"/>
    <mergeCell ref="R28:R29"/>
    <mergeCell ref="S28:S29"/>
    <mergeCell ref="H28:H29"/>
    <mergeCell ref="I28:I29"/>
    <mergeCell ref="L32:L33"/>
    <mergeCell ref="M32:M33"/>
    <mergeCell ref="N32:N33"/>
    <mergeCell ref="H30:H31"/>
    <mergeCell ref="I30:I31"/>
    <mergeCell ref="J30:J31"/>
    <mergeCell ref="K30:K31"/>
    <mergeCell ref="L30:L31"/>
    <mergeCell ref="M30:M31"/>
    <mergeCell ref="N30:N31"/>
    <mergeCell ref="Q34:Q35"/>
    <mergeCell ref="R34:R35"/>
    <mergeCell ref="S34:S35"/>
    <mergeCell ref="O32:O33"/>
    <mergeCell ref="P32:P33"/>
    <mergeCell ref="B32:B33"/>
    <mergeCell ref="C32:C33"/>
    <mergeCell ref="D32:D33"/>
    <mergeCell ref="E32:E33"/>
    <mergeCell ref="F32:F33"/>
    <mergeCell ref="G32:G33"/>
    <mergeCell ref="B34:B35"/>
    <mergeCell ref="C34:C35"/>
    <mergeCell ref="D34:D35"/>
    <mergeCell ref="E34:E35"/>
    <mergeCell ref="F34:F35"/>
    <mergeCell ref="G34:G35"/>
    <mergeCell ref="Q32:Q33"/>
    <mergeCell ref="R32:R33"/>
    <mergeCell ref="S32:S33"/>
    <mergeCell ref="H32:H33"/>
    <mergeCell ref="I32:I33"/>
    <mergeCell ref="J32:J33"/>
    <mergeCell ref="K32:K33"/>
    <mergeCell ref="H34:H35"/>
    <mergeCell ref="I34:I35"/>
    <mergeCell ref="J34:J35"/>
    <mergeCell ref="K34:K35"/>
    <mergeCell ref="L34:L35"/>
    <mergeCell ref="M34:M35"/>
    <mergeCell ref="N34:N35"/>
    <mergeCell ref="O34:O35"/>
    <mergeCell ref="P34:P35"/>
    <mergeCell ref="Q36:Q37"/>
    <mergeCell ref="R36:R37"/>
    <mergeCell ref="S36:S37"/>
    <mergeCell ref="H36:H37"/>
    <mergeCell ref="I36:I37"/>
    <mergeCell ref="J36:J37"/>
    <mergeCell ref="K36:K37"/>
    <mergeCell ref="L36:L37"/>
    <mergeCell ref="M36:M37"/>
    <mergeCell ref="N36:N37"/>
    <mergeCell ref="O36:O37"/>
    <mergeCell ref="P36:P37"/>
    <mergeCell ref="B36:B37"/>
    <mergeCell ref="C36:C37"/>
    <mergeCell ref="D36:D37"/>
    <mergeCell ref="E36:E37"/>
    <mergeCell ref="F36:F37"/>
    <mergeCell ref="G36:G37"/>
    <mergeCell ref="B38:B39"/>
    <mergeCell ref="C38:C39"/>
    <mergeCell ref="D38:D39"/>
    <mergeCell ref="E38:E39"/>
    <mergeCell ref="F38:F39"/>
    <mergeCell ref="G38:G39"/>
    <mergeCell ref="H38:H39"/>
    <mergeCell ref="I38:I39"/>
    <mergeCell ref="J38:J39"/>
    <mergeCell ref="K38:K39"/>
    <mergeCell ref="L38:L39"/>
    <mergeCell ref="M38:M39"/>
    <mergeCell ref="R38:R39"/>
    <mergeCell ref="S38:S39"/>
    <mergeCell ref="N38:N39"/>
    <mergeCell ref="O38:O39"/>
    <mergeCell ref="P38:P39"/>
    <mergeCell ref="Q38:Q39"/>
  </mergeCells>
  <phoneticPr fontId="4"/>
  <pageMargins left="0.78740157480314965" right="0.39370078740157483" top="0.39370078740157483" bottom="0.39370078740157483" header="0" footer="0"/>
  <pageSetup paperSize="9" scale="60" firstPageNumber="0" orientation="landscape" horizontalDpi="300" verticalDpi="300" r:id="rId1"/>
  <headerFooter scaleWithDoc="0" alignWithMargins="0">
    <oddFooter>&amp;C&amp;"ＭＳ 明朝,標準"－３０－</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Q29"/>
  <sheetViews>
    <sheetView view="pageLayout" zoomScaleNormal="100" workbookViewId="0">
      <selection sqref="A1:AC1"/>
    </sheetView>
  </sheetViews>
  <sheetFormatPr defaultColWidth="9" defaultRowHeight="14.4"/>
  <cols>
    <col min="1" max="1" width="20.88671875" style="328" customWidth="1"/>
    <col min="2" max="2" width="30.44140625" style="328" customWidth="1"/>
    <col min="3" max="22" width="2.6640625" style="328" customWidth="1"/>
    <col min="23" max="27" width="2.109375" style="328" customWidth="1"/>
    <col min="28" max="43" width="2.33203125" style="328" customWidth="1"/>
    <col min="44" max="44" width="2.109375" style="328" customWidth="1"/>
    <col min="45" max="233" width="2.6640625" style="328" customWidth="1"/>
    <col min="234" max="256" width="9" style="328"/>
    <col min="257" max="257" width="24.109375" style="328" customWidth="1"/>
    <col min="258" max="258" width="38.88671875" style="328" customWidth="1"/>
    <col min="259" max="278" width="2.6640625" style="328" customWidth="1"/>
    <col min="279" max="283" width="2.109375" style="328" customWidth="1"/>
    <col min="284" max="299" width="2.33203125" style="328" customWidth="1"/>
    <col min="300" max="300" width="2.109375" style="328" customWidth="1"/>
    <col min="301" max="489" width="2.6640625" style="328" customWidth="1"/>
    <col min="490" max="512" width="9" style="328"/>
    <col min="513" max="513" width="24.109375" style="328" customWidth="1"/>
    <col min="514" max="514" width="38.88671875" style="328" customWidth="1"/>
    <col min="515" max="534" width="2.6640625" style="328" customWidth="1"/>
    <col min="535" max="539" width="2.109375" style="328" customWidth="1"/>
    <col min="540" max="555" width="2.33203125" style="328" customWidth="1"/>
    <col min="556" max="556" width="2.109375" style="328" customWidth="1"/>
    <col min="557" max="745" width="2.6640625" style="328" customWidth="1"/>
    <col min="746" max="768" width="9" style="328"/>
    <col min="769" max="769" width="24.109375" style="328" customWidth="1"/>
    <col min="770" max="770" width="38.88671875" style="328" customWidth="1"/>
    <col min="771" max="790" width="2.6640625" style="328" customWidth="1"/>
    <col min="791" max="795" width="2.109375" style="328" customWidth="1"/>
    <col min="796" max="811" width="2.33203125" style="328" customWidth="1"/>
    <col min="812" max="812" width="2.109375" style="328" customWidth="1"/>
    <col min="813" max="1001" width="2.6640625" style="328" customWidth="1"/>
    <col min="1002" max="1024" width="9" style="328"/>
    <col min="1025" max="1025" width="24.109375" style="328" customWidth="1"/>
    <col min="1026" max="1026" width="38.88671875" style="328" customWidth="1"/>
    <col min="1027" max="1046" width="2.6640625" style="328" customWidth="1"/>
    <col min="1047" max="1051" width="2.109375" style="328" customWidth="1"/>
    <col min="1052" max="1067" width="2.33203125" style="328" customWidth="1"/>
    <col min="1068" max="1068" width="2.109375" style="328" customWidth="1"/>
    <col min="1069" max="1257" width="2.6640625" style="328" customWidth="1"/>
    <col min="1258" max="1280" width="9" style="328"/>
    <col min="1281" max="1281" width="24.109375" style="328" customWidth="1"/>
    <col min="1282" max="1282" width="38.88671875" style="328" customWidth="1"/>
    <col min="1283" max="1302" width="2.6640625" style="328" customWidth="1"/>
    <col min="1303" max="1307" width="2.109375" style="328" customWidth="1"/>
    <col min="1308" max="1323" width="2.33203125" style="328" customWidth="1"/>
    <col min="1324" max="1324" width="2.109375" style="328" customWidth="1"/>
    <col min="1325" max="1513" width="2.6640625" style="328" customWidth="1"/>
    <col min="1514" max="1536" width="9" style="328"/>
    <col min="1537" max="1537" width="24.109375" style="328" customWidth="1"/>
    <col min="1538" max="1538" width="38.88671875" style="328" customWidth="1"/>
    <col min="1539" max="1558" width="2.6640625" style="328" customWidth="1"/>
    <col min="1559" max="1563" width="2.109375" style="328" customWidth="1"/>
    <col min="1564" max="1579" width="2.33203125" style="328" customWidth="1"/>
    <col min="1580" max="1580" width="2.109375" style="328" customWidth="1"/>
    <col min="1581" max="1769" width="2.6640625" style="328" customWidth="1"/>
    <col min="1770" max="1792" width="9" style="328"/>
    <col min="1793" max="1793" width="24.109375" style="328" customWidth="1"/>
    <col min="1794" max="1794" width="38.88671875" style="328" customWidth="1"/>
    <col min="1795" max="1814" width="2.6640625" style="328" customWidth="1"/>
    <col min="1815" max="1819" width="2.109375" style="328" customWidth="1"/>
    <col min="1820" max="1835" width="2.33203125" style="328" customWidth="1"/>
    <col min="1836" max="1836" width="2.109375" style="328" customWidth="1"/>
    <col min="1837" max="2025" width="2.6640625" style="328" customWidth="1"/>
    <col min="2026" max="2048" width="9" style="328"/>
    <col min="2049" max="2049" width="24.109375" style="328" customWidth="1"/>
    <col min="2050" max="2050" width="38.88671875" style="328" customWidth="1"/>
    <col min="2051" max="2070" width="2.6640625" style="328" customWidth="1"/>
    <col min="2071" max="2075" width="2.109375" style="328" customWidth="1"/>
    <col min="2076" max="2091" width="2.33203125" style="328" customWidth="1"/>
    <col min="2092" max="2092" width="2.109375" style="328" customWidth="1"/>
    <col min="2093" max="2281" width="2.6640625" style="328" customWidth="1"/>
    <col min="2282" max="2304" width="9" style="328"/>
    <col min="2305" max="2305" width="24.109375" style="328" customWidth="1"/>
    <col min="2306" max="2306" width="38.88671875" style="328" customWidth="1"/>
    <col min="2307" max="2326" width="2.6640625" style="328" customWidth="1"/>
    <col min="2327" max="2331" width="2.109375" style="328" customWidth="1"/>
    <col min="2332" max="2347" width="2.33203125" style="328" customWidth="1"/>
    <col min="2348" max="2348" width="2.109375" style="328" customWidth="1"/>
    <col min="2349" max="2537" width="2.6640625" style="328" customWidth="1"/>
    <col min="2538" max="2560" width="9" style="328"/>
    <col min="2561" max="2561" width="24.109375" style="328" customWidth="1"/>
    <col min="2562" max="2562" width="38.88671875" style="328" customWidth="1"/>
    <col min="2563" max="2582" width="2.6640625" style="328" customWidth="1"/>
    <col min="2583" max="2587" width="2.109375" style="328" customWidth="1"/>
    <col min="2588" max="2603" width="2.33203125" style="328" customWidth="1"/>
    <col min="2604" max="2604" width="2.109375" style="328" customWidth="1"/>
    <col min="2605" max="2793" width="2.6640625" style="328" customWidth="1"/>
    <col min="2794" max="2816" width="9" style="328"/>
    <col min="2817" max="2817" width="24.109375" style="328" customWidth="1"/>
    <col min="2818" max="2818" width="38.88671875" style="328" customWidth="1"/>
    <col min="2819" max="2838" width="2.6640625" style="328" customWidth="1"/>
    <col min="2839" max="2843" width="2.109375" style="328" customWidth="1"/>
    <col min="2844" max="2859" width="2.33203125" style="328" customWidth="1"/>
    <col min="2860" max="2860" width="2.109375" style="328" customWidth="1"/>
    <col min="2861" max="3049" width="2.6640625" style="328" customWidth="1"/>
    <col min="3050" max="3072" width="9" style="328"/>
    <col min="3073" max="3073" width="24.109375" style="328" customWidth="1"/>
    <col min="3074" max="3074" width="38.88671875" style="328" customWidth="1"/>
    <col min="3075" max="3094" width="2.6640625" style="328" customWidth="1"/>
    <col min="3095" max="3099" width="2.109375" style="328" customWidth="1"/>
    <col min="3100" max="3115" width="2.33203125" style="328" customWidth="1"/>
    <col min="3116" max="3116" width="2.109375" style="328" customWidth="1"/>
    <col min="3117" max="3305" width="2.6640625" style="328" customWidth="1"/>
    <col min="3306" max="3328" width="9" style="328"/>
    <col min="3329" max="3329" width="24.109375" style="328" customWidth="1"/>
    <col min="3330" max="3330" width="38.88671875" style="328" customWidth="1"/>
    <col min="3331" max="3350" width="2.6640625" style="328" customWidth="1"/>
    <col min="3351" max="3355" width="2.109375" style="328" customWidth="1"/>
    <col min="3356" max="3371" width="2.33203125" style="328" customWidth="1"/>
    <col min="3372" max="3372" width="2.109375" style="328" customWidth="1"/>
    <col min="3373" max="3561" width="2.6640625" style="328" customWidth="1"/>
    <col min="3562" max="3584" width="9" style="328"/>
    <col min="3585" max="3585" width="24.109375" style="328" customWidth="1"/>
    <col min="3586" max="3586" width="38.88671875" style="328" customWidth="1"/>
    <col min="3587" max="3606" width="2.6640625" style="328" customWidth="1"/>
    <col min="3607" max="3611" width="2.109375" style="328" customWidth="1"/>
    <col min="3612" max="3627" width="2.33203125" style="328" customWidth="1"/>
    <col min="3628" max="3628" width="2.109375" style="328" customWidth="1"/>
    <col min="3629" max="3817" width="2.6640625" style="328" customWidth="1"/>
    <col min="3818" max="3840" width="9" style="328"/>
    <col min="3841" max="3841" width="24.109375" style="328" customWidth="1"/>
    <col min="3842" max="3842" width="38.88671875" style="328" customWidth="1"/>
    <col min="3843" max="3862" width="2.6640625" style="328" customWidth="1"/>
    <col min="3863" max="3867" width="2.109375" style="328" customWidth="1"/>
    <col min="3868" max="3883" width="2.33203125" style="328" customWidth="1"/>
    <col min="3884" max="3884" width="2.109375" style="328" customWidth="1"/>
    <col min="3885" max="4073" width="2.6640625" style="328" customWidth="1"/>
    <col min="4074" max="4096" width="9" style="328"/>
    <col min="4097" max="4097" width="24.109375" style="328" customWidth="1"/>
    <col min="4098" max="4098" width="38.88671875" style="328" customWidth="1"/>
    <col min="4099" max="4118" width="2.6640625" style="328" customWidth="1"/>
    <col min="4119" max="4123" width="2.109375" style="328" customWidth="1"/>
    <col min="4124" max="4139" width="2.33203125" style="328" customWidth="1"/>
    <col min="4140" max="4140" width="2.109375" style="328" customWidth="1"/>
    <col min="4141" max="4329" width="2.6640625" style="328" customWidth="1"/>
    <col min="4330" max="4352" width="9" style="328"/>
    <col min="4353" max="4353" width="24.109375" style="328" customWidth="1"/>
    <col min="4354" max="4354" width="38.88671875" style="328" customWidth="1"/>
    <col min="4355" max="4374" width="2.6640625" style="328" customWidth="1"/>
    <col min="4375" max="4379" width="2.109375" style="328" customWidth="1"/>
    <col min="4380" max="4395" width="2.33203125" style="328" customWidth="1"/>
    <col min="4396" max="4396" width="2.109375" style="328" customWidth="1"/>
    <col min="4397" max="4585" width="2.6640625" style="328" customWidth="1"/>
    <col min="4586" max="4608" width="9" style="328"/>
    <col min="4609" max="4609" width="24.109375" style="328" customWidth="1"/>
    <col min="4610" max="4610" width="38.88671875" style="328" customWidth="1"/>
    <col min="4611" max="4630" width="2.6640625" style="328" customWidth="1"/>
    <col min="4631" max="4635" width="2.109375" style="328" customWidth="1"/>
    <col min="4636" max="4651" width="2.33203125" style="328" customWidth="1"/>
    <col min="4652" max="4652" width="2.109375" style="328" customWidth="1"/>
    <col min="4653" max="4841" width="2.6640625" style="328" customWidth="1"/>
    <col min="4842" max="4864" width="9" style="328"/>
    <col min="4865" max="4865" width="24.109375" style="328" customWidth="1"/>
    <col min="4866" max="4866" width="38.88671875" style="328" customWidth="1"/>
    <col min="4867" max="4886" width="2.6640625" style="328" customWidth="1"/>
    <col min="4887" max="4891" width="2.109375" style="328" customWidth="1"/>
    <col min="4892" max="4907" width="2.33203125" style="328" customWidth="1"/>
    <col min="4908" max="4908" width="2.109375" style="328" customWidth="1"/>
    <col min="4909" max="5097" width="2.6640625" style="328" customWidth="1"/>
    <col min="5098" max="5120" width="9" style="328"/>
    <col min="5121" max="5121" width="24.109375" style="328" customWidth="1"/>
    <col min="5122" max="5122" width="38.88671875" style="328" customWidth="1"/>
    <col min="5123" max="5142" width="2.6640625" style="328" customWidth="1"/>
    <col min="5143" max="5147" width="2.109375" style="328" customWidth="1"/>
    <col min="5148" max="5163" width="2.33203125" style="328" customWidth="1"/>
    <col min="5164" max="5164" width="2.109375" style="328" customWidth="1"/>
    <col min="5165" max="5353" width="2.6640625" style="328" customWidth="1"/>
    <col min="5354" max="5376" width="9" style="328"/>
    <col min="5377" max="5377" width="24.109375" style="328" customWidth="1"/>
    <col min="5378" max="5378" width="38.88671875" style="328" customWidth="1"/>
    <col min="5379" max="5398" width="2.6640625" style="328" customWidth="1"/>
    <col min="5399" max="5403" width="2.109375" style="328" customWidth="1"/>
    <col min="5404" max="5419" width="2.33203125" style="328" customWidth="1"/>
    <col min="5420" max="5420" width="2.109375" style="328" customWidth="1"/>
    <col min="5421" max="5609" width="2.6640625" style="328" customWidth="1"/>
    <col min="5610" max="5632" width="9" style="328"/>
    <col min="5633" max="5633" width="24.109375" style="328" customWidth="1"/>
    <col min="5634" max="5634" width="38.88671875" style="328" customWidth="1"/>
    <col min="5635" max="5654" width="2.6640625" style="328" customWidth="1"/>
    <col min="5655" max="5659" width="2.109375" style="328" customWidth="1"/>
    <col min="5660" max="5675" width="2.33203125" style="328" customWidth="1"/>
    <col min="5676" max="5676" width="2.109375" style="328" customWidth="1"/>
    <col min="5677" max="5865" width="2.6640625" style="328" customWidth="1"/>
    <col min="5866" max="5888" width="9" style="328"/>
    <col min="5889" max="5889" width="24.109375" style="328" customWidth="1"/>
    <col min="5890" max="5890" width="38.88671875" style="328" customWidth="1"/>
    <col min="5891" max="5910" width="2.6640625" style="328" customWidth="1"/>
    <col min="5911" max="5915" width="2.109375" style="328" customWidth="1"/>
    <col min="5916" max="5931" width="2.33203125" style="328" customWidth="1"/>
    <col min="5932" max="5932" width="2.109375" style="328" customWidth="1"/>
    <col min="5933" max="6121" width="2.6640625" style="328" customWidth="1"/>
    <col min="6122" max="6144" width="9" style="328"/>
    <col min="6145" max="6145" width="24.109375" style="328" customWidth="1"/>
    <col min="6146" max="6146" width="38.88671875" style="328" customWidth="1"/>
    <col min="6147" max="6166" width="2.6640625" style="328" customWidth="1"/>
    <col min="6167" max="6171" width="2.109375" style="328" customWidth="1"/>
    <col min="6172" max="6187" width="2.33203125" style="328" customWidth="1"/>
    <col min="6188" max="6188" width="2.109375" style="328" customWidth="1"/>
    <col min="6189" max="6377" width="2.6640625" style="328" customWidth="1"/>
    <col min="6378" max="6400" width="9" style="328"/>
    <col min="6401" max="6401" width="24.109375" style="328" customWidth="1"/>
    <col min="6402" max="6402" width="38.88671875" style="328" customWidth="1"/>
    <col min="6403" max="6422" width="2.6640625" style="328" customWidth="1"/>
    <col min="6423" max="6427" width="2.109375" style="328" customWidth="1"/>
    <col min="6428" max="6443" width="2.33203125" style="328" customWidth="1"/>
    <col min="6444" max="6444" width="2.109375" style="328" customWidth="1"/>
    <col min="6445" max="6633" width="2.6640625" style="328" customWidth="1"/>
    <col min="6634" max="6656" width="9" style="328"/>
    <col min="6657" max="6657" width="24.109375" style="328" customWidth="1"/>
    <col min="6658" max="6658" width="38.88671875" style="328" customWidth="1"/>
    <col min="6659" max="6678" width="2.6640625" style="328" customWidth="1"/>
    <col min="6679" max="6683" width="2.109375" style="328" customWidth="1"/>
    <col min="6684" max="6699" width="2.33203125" style="328" customWidth="1"/>
    <col min="6700" max="6700" width="2.109375" style="328" customWidth="1"/>
    <col min="6701" max="6889" width="2.6640625" style="328" customWidth="1"/>
    <col min="6890" max="6912" width="9" style="328"/>
    <col min="6913" max="6913" width="24.109375" style="328" customWidth="1"/>
    <col min="6914" max="6914" width="38.88671875" style="328" customWidth="1"/>
    <col min="6915" max="6934" width="2.6640625" style="328" customWidth="1"/>
    <col min="6935" max="6939" width="2.109375" style="328" customWidth="1"/>
    <col min="6940" max="6955" width="2.33203125" style="328" customWidth="1"/>
    <col min="6956" max="6956" width="2.109375" style="328" customWidth="1"/>
    <col min="6957" max="7145" width="2.6640625" style="328" customWidth="1"/>
    <col min="7146" max="7168" width="9" style="328"/>
    <col min="7169" max="7169" width="24.109375" style="328" customWidth="1"/>
    <col min="7170" max="7170" width="38.88671875" style="328" customWidth="1"/>
    <col min="7171" max="7190" width="2.6640625" style="328" customWidth="1"/>
    <col min="7191" max="7195" width="2.109375" style="328" customWidth="1"/>
    <col min="7196" max="7211" width="2.33203125" style="328" customWidth="1"/>
    <col min="7212" max="7212" width="2.109375" style="328" customWidth="1"/>
    <col min="7213" max="7401" width="2.6640625" style="328" customWidth="1"/>
    <col min="7402" max="7424" width="9" style="328"/>
    <col min="7425" max="7425" width="24.109375" style="328" customWidth="1"/>
    <col min="7426" max="7426" width="38.88671875" style="328" customWidth="1"/>
    <col min="7427" max="7446" width="2.6640625" style="328" customWidth="1"/>
    <col min="7447" max="7451" width="2.109375" style="328" customWidth="1"/>
    <col min="7452" max="7467" width="2.33203125" style="328" customWidth="1"/>
    <col min="7468" max="7468" width="2.109375" style="328" customWidth="1"/>
    <col min="7469" max="7657" width="2.6640625" style="328" customWidth="1"/>
    <col min="7658" max="7680" width="9" style="328"/>
    <col min="7681" max="7681" width="24.109375" style="328" customWidth="1"/>
    <col min="7682" max="7682" width="38.88671875" style="328" customWidth="1"/>
    <col min="7683" max="7702" width="2.6640625" style="328" customWidth="1"/>
    <col min="7703" max="7707" width="2.109375" style="328" customWidth="1"/>
    <col min="7708" max="7723" width="2.33203125" style="328" customWidth="1"/>
    <col min="7724" max="7724" width="2.109375" style="328" customWidth="1"/>
    <col min="7725" max="7913" width="2.6640625" style="328" customWidth="1"/>
    <col min="7914" max="7936" width="9" style="328"/>
    <col min="7937" max="7937" width="24.109375" style="328" customWidth="1"/>
    <col min="7938" max="7938" width="38.88671875" style="328" customWidth="1"/>
    <col min="7939" max="7958" width="2.6640625" style="328" customWidth="1"/>
    <col min="7959" max="7963" width="2.109375" style="328" customWidth="1"/>
    <col min="7964" max="7979" width="2.33203125" style="328" customWidth="1"/>
    <col min="7980" max="7980" width="2.109375" style="328" customWidth="1"/>
    <col min="7981" max="8169" width="2.6640625" style="328" customWidth="1"/>
    <col min="8170" max="8192" width="9" style="328"/>
    <col min="8193" max="8193" width="24.109375" style="328" customWidth="1"/>
    <col min="8194" max="8194" width="38.88671875" style="328" customWidth="1"/>
    <col min="8195" max="8214" width="2.6640625" style="328" customWidth="1"/>
    <col min="8215" max="8219" width="2.109375" style="328" customWidth="1"/>
    <col min="8220" max="8235" width="2.33203125" style="328" customWidth="1"/>
    <col min="8236" max="8236" width="2.109375" style="328" customWidth="1"/>
    <col min="8237" max="8425" width="2.6640625" style="328" customWidth="1"/>
    <col min="8426" max="8448" width="9" style="328"/>
    <col min="8449" max="8449" width="24.109375" style="328" customWidth="1"/>
    <col min="8450" max="8450" width="38.88671875" style="328" customWidth="1"/>
    <col min="8451" max="8470" width="2.6640625" style="328" customWidth="1"/>
    <col min="8471" max="8475" width="2.109375" style="328" customWidth="1"/>
    <col min="8476" max="8491" width="2.33203125" style="328" customWidth="1"/>
    <col min="8492" max="8492" width="2.109375" style="328" customWidth="1"/>
    <col min="8493" max="8681" width="2.6640625" style="328" customWidth="1"/>
    <col min="8682" max="8704" width="9" style="328"/>
    <col min="8705" max="8705" width="24.109375" style="328" customWidth="1"/>
    <col min="8706" max="8706" width="38.88671875" style="328" customWidth="1"/>
    <col min="8707" max="8726" width="2.6640625" style="328" customWidth="1"/>
    <col min="8727" max="8731" width="2.109375" style="328" customWidth="1"/>
    <col min="8732" max="8747" width="2.33203125" style="328" customWidth="1"/>
    <col min="8748" max="8748" width="2.109375" style="328" customWidth="1"/>
    <col min="8749" max="8937" width="2.6640625" style="328" customWidth="1"/>
    <col min="8938" max="8960" width="9" style="328"/>
    <col min="8961" max="8961" width="24.109375" style="328" customWidth="1"/>
    <col min="8962" max="8962" width="38.88671875" style="328" customWidth="1"/>
    <col min="8963" max="8982" width="2.6640625" style="328" customWidth="1"/>
    <col min="8983" max="8987" width="2.109375" style="328" customWidth="1"/>
    <col min="8988" max="9003" width="2.33203125" style="328" customWidth="1"/>
    <col min="9004" max="9004" width="2.109375" style="328" customWidth="1"/>
    <col min="9005" max="9193" width="2.6640625" style="328" customWidth="1"/>
    <col min="9194" max="9216" width="9" style="328"/>
    <col min="9217" max="9217" width="24.109375" style="328" customWidth="1"/>
    <col min="9218" max="9218" width="38.88671875" style="328" customWidth="1"/>
    <col min="9219" max="9238" width="2.6640625" style="328" customWidth="1"/>
    <col min="9239" max="9243" width="2.109375" style="328" customWidth="1"/>
    <col min="9244" max="9259" width="2.33203125" style="328" customWidth="1"/>
    <col min="9260" max="9260" width="2.109375" style="328" customWidth="1"/>
    <col min="9261" max="9449" width="2.6640625" style="328" customWidth="1"/>
    <col min="9450" max="9472" width="9" style="328"/>
    <col min="9473" max="9473" width="24.109375" style="328" customWidth="1"/>
    <col min="9474" max="9474" width="38.88671875" style="328" customWidth="1"/>
    <col min="9475" max="9494" width="2.6640625" style="328" customWidth="1"/>
    <col min="9495" max="9499" width="2.109375" style="328" customWidth="1"/>
    <col min="9500" max="9515" width="2.33203125" style="328" customWidth="1"/>
    <col min="9516" max="9516" width="2.109375" style="328" customWidth="1"/>
    <col min="9517" max="9705" width="2.6640625" style="328" customWidth="1"/>
    <col min="9706" max="9728" width="9" style="328"/>
    <col min="9729" max="9729" width="24.109375" style="328" customWidth="1"/>
    <col min="9730" max="9730" width="38.88671875" style="328" customWidth="1"/>
    <col min="9731" max="9750" width="2.6640625" style="328" customWidth="1"/>
    <col min="9751" max="9755" width="2.109375" style="328" customWidth="1"/>
    <col min="9756" max="9771" width="2.33203125" style="328" customWidth="1"/>
    <col min="9772" max="9772" width="2.109375" style="328" customWidth="1"/>
    <col min="9773" max="9961" width="2.6640625" style="328" customWidth="1"/>
    <col min="9962" max="9984" width="9" style="328"/>
    <col min="9985" max="9985" width="24.109375" style="328" customWidth="1"/>
    <col min="9986" max="9986" width="38.88671875" style="328" customWidth="1"/>
    <col min="9987" max="10006" width="2.6640625" style="328" customWidth="1"/>
    <col min="10007" max="10011" width="2.109375" style="328" customWidth="1"/>
    <col min="10012" max="10027" width="2.33203125" style="328" customWidth="1"/>
    <col min="10028" max="10028" width="2.109375" style="328" customWidth="1"/>
    <col min="10029" max="10217" width="2.6640625" style="328" customWidth="1"/>
    <col min="10218" max="10240" width="9" style="328"/>
    <col min="10241" max="10241" width="24.109375" style="328" customWidth="1"/>
    <col min="10242" max="10242" width="38.88671875" style="328" customWidth="1"/>
    <col min="10243" max="10262" width="2.6640625" style="328" customWidth="1"/>
    <col min="10263" max="10267" width="2.109375" style="328" customWidth="1"/>
    <col min="10268" max="10283" width="2.33203125" style="328" customWidth="1"/>
    <col min="10284" max="10284" width="2.109375" style="328" customWidth="1"/>
    <col min="10285" max="10473" width="2.6640625" style="328" customWidth="1"/>
    <col min="10474" max="10496" width="9" style="328"/>
    <col min="10497" max="10497" width="24.109375" style="328" customWidth="1"/>
    <col min="10498" max="10498" width="38.88671875" style="328" customWidth="1"/>
    <col min="10499" max="10518" width="2.6640625" style="328" customWidth="1"/>
    <col min="10519" max="10523" width="2.109375" style="328" customWidth="1"/>
    <col min="10524" max="10539" width="2.33203125" style="328" customWidth="1"/>
    <col min="10540" max="10540" width="2.109375" style="328" customWidth="1"/>
    <col min="10541" max="10729" width="2.6640625" style="328" customWidth="1"/>
    <col min="10730" max="10752" width="9" style="328"/>
    <col min="10753" max="10753" width="24.109375" style="328" customWidth="1"/>
    <col min="10754" max="10754" width="38.88671875" style="328" customWidth="1"/>
    <col min="10755" max="10774" width="2.6640625" style="328" customWidth="1"/>
    <col min="10775" max="10779" width="2.109375" style="328" customWidth="1"/>
    <col min="10780" max="10795" width="2.33203125" style="328" customWidth="1"/>
    <col min="10796" max="10796" width="2.109375" style="328" customWidth="1"/>
    <col min="10797" max="10985" width="2.6640625" style="328" customWidth="1"/>
    <col min="10986" max="11008" width="9" style="328"/>
    <col min="11009" max="11009" width="24.109375" style="328" customWidth="1"/>
    <col min="11010" max="11010" width="38.88671875" style="328" customWidth="1"/>
    <col min="11011" max="11030" width="2.6640625" style="328" customWidth="1"/>
    <col min="11031" max="11035" width="2.109375" style="328" customWidth="1"/>
    <col min="11036" max="11051" width="2.33203125" style="328" customWidth="1"/>
    <col min="11052" max="11052" width="2.109375" style="328" customWidth="1"/>
    <col min="11053" max="11241" width="2.6640625" style="328" customWidth="1"/>
    <col min="11242" max="11264" width="9" style="328"/>
    <col min="11265" max="11265" width="24.109375" style="328" customWidth="1"/>
    <col min="11266" max="11266" width="38.88671875" style="328" customWidth="1"/>
    <col min="11267" max="11286" width="2.6640625" style="328" customWidth="1"/>
    <col min="11287" max="11291" width="2.109375" style="328" customWidth="1"/>
    <col min="11292" max="11307" width="2.33203125" style="328" customWidth="1"/>
    <col min="11308" max="11308" width="2.109375" style="328" customWidth="1"/>
    <col min="11309" max="11497" width="2.6640625" style="328" customWidth="1"/>
    <col min="11498" max="11520" width="9" style="328"/>
    <col min="11521" max="11521" width="24.109375" style="328" customWidth="1"/>
    <col min="11522" max="11522" width="38.88671875" style="328" customWidth="1"/>
    <col min="11523" max="11542" width="2.6640625" style="328" customWidth="1"/>
    <col min="11543" max="11547" width="2.109375" style="328" customWidth="1"/>
    <col min="11548" max="11563" width="2.33203125" style="328" customWidth="1"/>
    <col min="11564" max="11564" width="2.109375" style="328" customWidth="1"/>
    <col min="11565" max="11753" width="2.6640625" style="328" customWidth="1"/>
    <col min="11754" max="11776" width="9" style="328"/>
    <col min="11777" max="11777" width="24.109375" style="328" customWidth="1"/>
    <col min="11778" max="11778" width="38.88671875" style="328" customWidth="1"/>
    <col min="11779" max="11798" width="2.6640625" style="328" customWidth="1"/>
    <col min="11799" max="11803" width="2.109375" style="328" customWidth="1"/>
    <col min="11804" max="11819" width="2.33203125" style="328" customWidth="1"/>
    <col min="11820" max="11820" width="2.109375" style="328" customWidth="1"/>
    <col min="11821" max="12009" width="2.6640625" style="328" customWidth="1"/>
    <col min="12010" max="12032" width="9" style="328"/>
    <col min="12033" max="12033" width="24.109375" style="328" customWidth="1"/>
    <col min="12034" max="12034" width="38.88671875" style="328" customWidth="1"/>
    <col min="12035" max="12054" width="2.6640625" style="328" customWidth="1"/>
    <col min="12055" max="12059" width="2.109375" style="328" customWidth="1"/>
    <col min="12060" max="12075" width="2.33203125" style="328" customWidth="1"/>
    <col min="12076" max="12076" width="2.109375" style="328" customWidth="1"/>
    <col min="12077" max="12265" width="2.6640625" style="328" customWidth="1"/>
    <col min="12266" max="12288" width="9" style="328"/>
    <col min="12289" max="12289" width="24.109375" style="328" customWidth="1"/>
    <col min="12290" max="12290" width="38.88671875" style="328" customWidth="1"/>
    <col min="12291" max="12310" width="2.6640625" style="328" customWidth="1"/>
    <col min="12311" max="12315" width="2.109375" style="328" customWidth="1"/>
    <col min="12316" max="12331" width="2.33203125" style="328" customWidth="1"/>
    <col min="12332" max="12332" width="2.109375" style="328" customWidth="1"/>
    <col min="12333" max="12521" width="2.6640625" style="328" customWidth="1"/>
    <col min="12522" max="12544" width="9" style="328"/>
    <col min="12545" max="12545" width="24.109375" style="328" customWidth="1"/>
    <col min="12546" max="12546" width="38.88671875" style="328" customWidth="1"/>
    <col min="12547" max="12566" width="2.6640625" style="328" customWidth="1"/>
    <col min="12567" max="12571" width="2.109375" style="328" customWidth="1"/>
    <col min="12572" max="12587" width="2.33203125" style="328" customWidth="1"/>
    <col min="12588" max="12588" width="2.109375" style="328" customWidth="1"/>
    <col min="12589" max="12777" width="2.6640625" style="328" customWidth="1"/>
    <col min="12778" max="12800" width="9" style="328"/>
    <col min="12801" max="12801" width="24.109375" style="328" customWidth="1"/>
    <col min="12802" max="12802" width="38.88671875" style="328" customWidth="1"/>
    <col min="12803" max="12822" width="2.6640625" style="328" customWidth="1"/>
    <col min="12823" max="12827" width="2.109375" style="328" customWidth="1"/>
    <col min="12828" max="12843" width="2.33203125" style="328" customWidth="1"/>
    <col min="12844" max="12844" width="2.109375" style="328" customWidth="1"/>
    <col min="12845" max="13033" width="2.6640625" style="328" customWidth="1"/>
    <col min="13034" max="13056" width="9" style="328"/>
    <col min="13057" max="13057" width="24.109375" style="328" customWidth="1"/>
    <col min="13058" max="13058" width="38.88671875" style="328" customWidth="1"/>
    <col min="13059" max="13078" width="2.6640625" style="328" customWidth="1"/>
    <col min="13079" max="13083" width="2.109375" style="328" customWidth="1"/>
    <col min="13084" max="13099" width="2.33203125" style="328" customWidth="1"/>
    <col min="13100" max="13100" width="2.109375" style="328" customWidth="1"/>
    <col min="13101" max="13289" width="2.6640625" style="328" customWidth="1"/>
    <col min="13290" max="13312" width="9" style="328"/>
    <col min="13313" max="13313" width="24.109375" style="328" customWidth="1"/>
    <col min="13314" max="13314" width="38.88671875" style="328" customWidth="1"/>
    <col min="13315" max="13334" width="2.6640625" style="328" customWidth="1"/>
    <col min="13335" max="13339" width="2.109375" style="328" customWidth="1"/>
    <col min="13340" max="13355" width="2.33203125" style="328" customWidth="1"/>
    <col min="13356" max="13356" width="2.109375" style="328" customWidth="1"/>
    <col min="13357" max="13545" width="2.6640625" style="328" customWidth="1"/>
    <col min="13546" max="13568" width="9" style="328"/>
    <col min="13569" max="13569" width="24.109375" style="328" customWidth="1"/>
    <col min="13570" max="13570" width="38.88671875" style="328" customWidth="1"/>
    <col min="13571" max="13590" width="2.6640625" style="328" customWidth="1"/>
    <col min="13591" max="13595" width="2.109375" style="328" customWidth="1"/>
    <col min="13596" max="13611" width="2.33203125" style="328" customWidth="1"/>
    <col min="13612" max="13612" width="2.109375" style="328" customWidth="1"/>
    <col min="13613" max="13801" width="2.6640625" style="328" customWidth="1"/>
    <col min="13802" max="13824" width="9" style="328"/>
    <col min="13825" max="13825" width="24.109375" style="328" customWidth="1"/>
    <col min="13826" max="13826" width="38.88671875" style="328" customWidth="1"/>
    <col min="13827" max="13846" width="2.6640625" style="328" customWidth="1"/>
    <col min="13847" max="13851" width="2.109375" style="328" customWidth="1"/>
    <col min="13852" max="13867" width="2.33203125" style="328" customWidth="1"/>
    <col min="13868" max="13868" width="2.109375" style="328" customWidth="1"/>
    <col min="13869" max="14057" width="2.6640625" style="328" customWidth="1"/>
    <col min="14058" max="14080" width="9" style="328"/>
    <col min="14081" max="14081" width="24.109375" style="328" customWidth="1"/>
    <col min="14082" max="14082" width="38.88671875" style="328" customWidth="1"/>
    <col min="14083" max="14102" width="2.6640625" style="328" customWidth="1"/>
    <col min="14103" max="14107" width="2.109375" style="328" customWidth="1"/>
    <col min="14108" max="14123" width="2.33203125" style="328" customWidth="1"/>
    <col min="14124" max="14124" width="2.109375" style="328" customWidth="1"/>
    <col min="14125" max="14313" width="2.6640625" style="328" customWidth="1"/>
    <col min="14314" max="14336" width="9" style="328"/>
    <col min="14337" max="14337" width="24.109375" style="328" customWidth="1"/>
    <col min="14338" max="14338" width="38.88671875" style="328" customWidth="1"/>
    <col min="14339" max="14358" width="2.6640625" style="328" customWidth="1"/>
    <col min="14359" max="14363" width="2.109375" style="328" customWidth="1"/>
    <col min="14364" max="14379" width="2.33203125" style="328" customWidth="1"/>
    <col min="14380" max="14380" width="2.109375" style="328" customWidth="1"/>
    <col min="14381" max="14569" width="2.6640625" style="328" customWidth="1"/>
    <col min="14570" max="14592" width="9" style="328"/>
    <col min="14593" max="14593" width="24.109375" style="328" customWidth="1"/>
    <col min="14594" max="14594" width="38.88671875" style="328" customWidth="1"/>
    <col min="14595" max="14614" width="2.6640625" style="328" customWidth="1"/>
    <col min="14615" max="14619" width="2.109375" style="328" customWidth="1"/>
    <col min="14620" max="14635" width="2.33203125" style="328" customWidth="1"/>
    <col min="14636" max="14636" width="2.109375" style="328" customWidth="1"/>
    <col min="14637" max="14825" width="2.6640625" style="328" customWidth="1"/>
    <col min="14826" max="14848" width="9" style="328"/>
    <col min="14849" max="14849" width="24.109375" style="328" customWidth="1"/>
    <col min="14850" max="14850" width="38.88671875" style="328" customWidth="1"/>
    <col min="14851" max="14870" width="2.6640625" style="328" customWidth="1"/>
    <col min="14871" max="14875" width="2.109375" style="328" customWidth="1"/>
    <col min="14876" max="14891" width="2.33203125" style="328" customWidth="1"/>
    <col min="14892" max="14892" width="2.109375" style="328" customWidth="1"/>
    <col min="14893" max="15081" width="2.6640625" style="328" customWidth="1"/>
    <col min="15082" max="15104" width="9" style="328"/>
    <col min="15105" max="15105" width="24.109375" style="328" customWidth="1"/>
    <col min="15106" max="15106" width="38.88671875" style="328" customWidth="1"/>
    <col min="15107" max="15126" width="2.6640625" style="328" customWidth="1"/>
    <col min="15127" max="15131" width="2.109375" style="328" customWidth="1"/>
    <col min="15132" max="15147" width="2.33203125" style="328" customWidth="1"/>
    <col min="15148" max="15148" width="2.109375" style="328" customWidth="1"/>
    <col min="15149" max="15337" width="2.6640625" style="328" customWidth="1"/>
    <col min="15338" max="15360" width="9" style="328"/>
    <col min="15361" max="15361" width="24.109375" style="328" customWidth="1"/>
    <col min="15362" max="15362" width="38.88671875" style="328" customWidth="1"/>
    <col min="15363" max="15382" width="2.6640625" style="328" customWidth="1"/>
    <col min="15383" max="15387" width="2.109375" style="328" customWidth="1"/>
    <col min="15388" max="15403" width="2.33203125" style="328" customWidth="1"/>
    <col min="15404" max="15404" width="2.109375" style="328" customWidth="1"/>
    <col min="15405" max="15593" width="2.6640625" style="328" customWidth="1"/>
    <col min="15594" max="15616" width="9" style="328"/>
    <col min="15617" max="15617" width="24.109375" style="328" customWidth="1"/>
    <col min="15618" max="15618" width="38.88671875" style="328" customWidth="1"/>
    <col min="15619" max="15638" width="2.6640625" style="328" customWidth="1"/>
    <col min="15639" max="15643" width="2.109375" style="328" customWidth="1"/>
    <col min="15644" max="15659" width="2.33203125" style="328" customWidth="1"/>
    <col min="15660" max="15660" width="2.109375" style="328" customWidth="1"/>
    <col min="15661" max="15849" width="2.6640625" style="328" customWidth="1"/>
    <col min="15850" max="15872" width="9" style="328"/>
    <col min="15873" max="15873" width="24.109375" style="328" customWidth="1"/>
    <col min="15874" max="15874" width="38.88671875" style="328" customWidth="1"/>
    <col min="15875" max="15894" width="2.6640625" style="328" customWidth="1"/>
    <col min="15895" max="15899" width="2.109375" style="328" customWidth="1"/>
    <col min="15900" max="15915" width="2.33203125" style="328" customWidth="1"/>
    <col min="15916" max="15916" width="2.109375" style="328" customWidth="1"/>
    <col min="15917" max="16105" width="2.6640625" style="328" customWidth="1"/>
    <col min="16106" max="16128" width="9" style="328"/>
    <col min="16129" max="16129" width="24.109375" style="328" customWidth="1"/>
    <col min="16130" max="16130" width="38.88671875" style="328" customWidth="1"/>
    <col min="16131" max="16150" width="2.6640625" style="328" customWidth="1"/>
    <col min="16151" max="16155" width="2.109375" style="328" customWidth="1"/>
    <col min="16156" max="16171" width="2.33203125" style="328" customWidth="1"/>
    <col min="16172" max="16172" width="2.109375" style="328" customWidth="1"/>
    <col min="16173" max="16361" width="2.6640625" style="328" customWidth="1"/>
    <col min="16362" max="16384" width="9" style="328"/>
  </cols>
  <sheetData>
    <row r="1" spans="1:43" ht="19.350000000000001" customHeight="1">
      <c r="A1" s="926" t="s">
        <v>1840</v>
      </c>
      <c r="B1" s="926"/>
      <c r="C1" s="926"/>
      <c r="D1" s="926"/>
      <c r="E1" s="926"/>
      <c r="F1" s="926"/>
      <c r="G1" s="926"/>
      <c r="H1" s="926"/>
      <c r="I1" s="926"/>
      <c r="J1" s="926"/>
      <c r="K1" s="926"/>
      <c r="L1" s="926"/>
    </row>
    <row r="2" spans="1:43" ht="18.649999999999999" customHeight="1">
      <c r="AA2" s="884" t="s">
        <v>1484</v>
      </c>
      <c r="AB2" s="884"/>
      <c r="AC2" s="884"/>
      <c r="AD2" s="884"/>
      <c r="AE2" s="884"/>
      <c r="AF2" s="884"/>
      <c r="AG2" s="884"/>
      <c r="AH2" s="884"/>
      <c r="AI2" s="884"/>
      <c r="AJ2" s="884"/>
      <c r="AK2" s="884"/>
      <c r="AL2" s="884"/>
      <c r="AM2" s="884"/>
      <c r="AN2" s="884"/>
      <c r="AO2" s="884"/>
      <c r="AP2" s="884"/>
      <c r="AQ2" s="884"/>
    </row>
    <row r="3" spans="1:43" ht="20.95" customHeight="1">
      <c r="A3" s="910" t="s">
        <v>1833</v>
      </c>
      <c r="B3" s="900" t="s">
        <v>695</v>
      </c>
      <c r="C3" s="900" t="s">
        <v>628</v>
      </c>
      <c r="D3" s="900"/>
      <c r="E3" s="900"/>
      <c r="F3" s="900"/>
      <c r="G3" s="900"/>
      <c r="H3" s="900"/>
      <c r="I3" s="900"/>
      <c r="J3" s="900"/>
      <c r="K3" s="900" t="s">
        <v>1834</v>
      </c>
      <c r="L3" s="900"/>
      <c r="M3" s="900"/>
      <c r="N3" s="900"/>
      <c r="O3" s="900"/>
      <c r="P3" s="900"/>
      <c r="Q3" s="900" t="s">
        <v>1685</v>
      </c>
      <c r="R3" s="900"/>
      <c r="S3" s="900"/>
      <c r="T3" s="900"/>
      <c r="U3" s="900"/>
      <c r="V3" s="900"/>
      <c r="W3" s="911" t="s">
        <v>696</v>
      </c>
      <c r="X3" s="911"/>
      <c r="Y3" s="911"/>
      <c r="Z3" s="911"/>
      <c r="AA3" s="911"/>
      <c r="AB3" s="885" t="s">
        <v>631</v>
      </c>
      <c r="AC3" s="885"/>
      <c r="AD3" s="885"/>
      <c r="AE3" s="885"/>
      <c r="AF3" s="885"/>
      <c r="AG3" s="885"/>
      <c r="AH3" s="885"/>
      <c r="AI3" s="885"/>
      <c r="AJ3" s="885"/>
      <c r="AK3" s="885"/>
      <c r="AL3" s="885"/>
      <c r="AM3" s="885"/>
      <c r="AN3" s="885"/>
      <c r="AO3" s="885"/>
      <c r="AP3" s="885"/>
      <c r="AQ3" s="885"/>
    </row>
    <row r="4" spans="1:43" ht="20.95" customHeight="1">
      <c r="A4" s="910"/>
      <c r="B4" s="900"/>
      <c r="C4" s="900"/>
      <c r="D4" s="900"/>
      <c r="E4" s="900"/>
      <c r="F4" s="900"/>
      <c r="G4" s="900"/>
      <c r="H4" s="900"/>
      <c r="I4" s="900"/>
      <c r="J4" s="900"/>
      <c r="K4" s="886" t="s">
        <v>632</v>
      </c>
      <c r="L4" s="886"/>
      <c r="M4" s="886" t="s">
        <v>633</v>
      </c>
      <c r="N4" s="886"/>
      <c r="O4" s="886" t="s">
        <v>107</v>
      </c>
      <c r="P4" s="886"/>
      <c r="Q4" s="886" t="s">
        <v>634</v>
      </c>
      <c r="R4" s="886"/>
      <c r="S4" s="886" t="s">
        <v>635</v>
      </c>
      <c r="T4" s="886"/>
      <c r="U4" s="886" t="s">
        <v>636</v>
      </c>
      <c r="V4" s="886"/>
      <c r="W4" s="911"/>
      <c r="X4" s="911"/>
      <c r="Y4" s="911"/>
      <c r="Z4" s="911"/>
      <c r="AA4" s="911"/>
      <c r="AB4" s="886" t="s">
        <v>639</v>
      </c>
      <c r="AC4" s="886"/>
      <c r="AD4" s="886"/>
      <c r="AE4" s="940" t="s">
        <v>640</v>
      </c>
      <c r="AF4" s="940"/>
      <c r="AG4" s="940"/>
      <c r="AH4" s="886" t="s">
        <v>641</v>
      </c>
      <c r="AI4" s="886"/>
      <c r="AJ4" s="886"/>
      <c r="AK4" s="886"/>
      <c r="AL4" s="886" t="s">
        <v>643</v>
      </c>
      <c r="AM4" s="886"/>
      <c r="AN4" s="886"/>
      <c r="AO4" s="888" t="s">
        <v>288</v>
      </c>
      <c r="AP4" s="888"/>
      <c r="AQ4" s="888"/>
    </row>
    <row r="5" spans="1:43" ht="23.4" customHeight="1">
      <c r="A5" s="350" t="s">
        <v>697</v>
      </c>
      <c r="B5" s="353" t="s">
        <v>698</v>
      </c>
      <c r="C5" s="938" t="s">
        <v>699</v>
      </c>
      <c r="D5" s="938"/>
      <c r="E5" s="938"/>
      <c r="F5" s="938"/>
      <c r="G5" s="938"/>
      <c r="H5" s="938"/>
      <c r="I5" s="938"/>
      <c r="J5" s="938"/>
      <c r="K5" s="931">
        <v>21</v>
      </c>
      <c r="L5" s="931"/>
      <c r="M5" s="931">
        <v>1</v>
      </c>
      <c r="N5" s="931"/>
      <c r="O5" s="931">
        <f>K5+M5</f>
        <v>22</v>
      </c>
      <c r="P5" s="931"/>
      <c r="Q5" s="931">
        <v>6</v>
      </c>
      <c r="R5" s="931"/>
      <c r="S5" s="931">
        <v>2</v>
      </c>
      <c r="T5" s="931"/>
      <c r="U5" s="931">
        <v>4</v>
      </c>
      <c r="V5" s="931"/>
      <c r="W5" s="931">
        <v>36180</v>
      </c>
      <c r="X5" s="931"/>
      <c r="Y5" s="931"/>
      <c r="Z5" s="931"/>
      <c r="AA5" s="931"/>
      <c r="AB5" s="937">
        <v>148</v>
      </c>
      <c r="AC5" s="937"/>
      <c r="AD5" s="937"/>
      <c r="AE5" s="937">
        <v>50</v>
      </c>
      <c r="AF5" s="937"/>
      <c r="AG5" s="937"/>
      <c r="AH5" s="931">
        <v>36630</v>
      </c>
      <c r="AI5" s="931"/>
      <c r="AJ5" s="931"/>
      <c r="AK5" s="931"/>
      <c r="AL5" s="931" t="s">
        <v>700</v>
      </c>
      <c r="AM5" s="931"/>
      <c r="AN5" s="931"/>
      <c r="AO5" s="932">
        <v>1241</v>
      </c>
      <c r="AP5" s="932"/>
      <c r="AQ5" s="932"/>
    </row>
    <row r="6" spans="1:43" ht="23.4" customHeight="1">
      <c r="A6" s="352" t="s">
        <v>1888</v>
      </c>
      <c r="B6" s="356" t="s">
        <v>701</v>
      </c>
      <c r="C6" s="939"/>
      <c r="D6" s="938"/>
      <c r="E6" s="938"/>
      <c r="F6" s="938"/>
      <c r="G6" s="938"/>
      <c r="H6" s="938"/>
      <c r="I6" s="938"/>
      <c r="J6" s="938"/>
      <c r="K6" s="931"/>
      <c r="L6" s="931"/>
      <c r="M6" s="931"/>
      <c r="N6" s="931"/>
      <c r="O6" s="931"/>
      <c r="P6" s="931"/>
      <c r="Q6" s="931"/>
      <c r="R6" s="931"/>
      <c r="S6" s="931"/>
      <c r="T6" s="931"/>
      <c r="U6" s="931"/>
      <c r="V6" s="931"/>
      <c r="W6" s="931"/>
      <c r="X6" s="931"/>
      <c r="Y6" s="931"/>
      <c r="Z6" s="931"/>
      <c r="AA6" s="931"/>
      <c r="AB6" s="937"/>
      <c r="AC6" s="937"/>
      <c r="AD6" s="937"/>
      <c r="AE6" s="937"/>
      <c r="AF6" s="937"/>
      <c r="AG6" s="937"/>
      <c r="AH6" s="931"/>
      <c r="AI6" s="931"/>
      <c r="AJ6" s="931"/>
      <c r="AK6" s="931"/>
      <c r="AL6" s="931"/>
      <c r="AM6" s="931"/>
      <c r="AN6" s="931"/>
      <c r="AO6" s="932"/>
      <c r="AP6" s="932"/>
      <c r="AQ6" s="932"/>
    </row>
    <row r="7" spans="1:43" ht="19.350000000000001" customHeight="1"/>
    <row r="8" spans="1:43" ht="19.350000000000001" customHeight="1">
      <c r="A8" s="926" t="s">
        <v>1841</v>
      </c>
      <c r="B8" s="926"/>
      <c r="C8" s="926"/>
      <c r="D8" s="926"/>
      <c r="E8" s="926"/>
      <c r="F8" s="926"/>
      <c r="G8" s="926"/>
      <c r="H8" s="926"/>
      <c r="I8" s="926"/>
      <c r="J8" s="926"/>
      <c r="K8" s="926"/>
      <c r="L8" s="926"/>
      <c r="Z8" s="884" t="s">
        <v>1485</v>
      </c>
      <c r="AA8" s="884"/>
      <c r="AB8" s="884"/>
      <c r="AC8" s="884"/>
      <c r="AD8" s="884"/>
      <c r="AE8" s="884"/>
      <c r="AF8" s="884"/>
      <c r="AG8" s="884"/>
      <c r="AH8" s="884"/>
      <c r="AI8" s="884"/>
      <c r="AJ8" s="884"/>
      <c r="AK8" s="884"/>
      <c r="AL8" s="884"/>
      <c r="AM8" s="884"/>
      <c r="AN8" s="884"/>
      <c r="AO8" s="884"/>
      <c r="AP8" s="884"/>
    </row>
    <row r="9" spans="1:43" ht="24.05" customHeight="1">
      <c r="A9" s="910" t="s">
        <v>1833</v>
      </c>
      <c r="B9" s="900" t="s">
        <v>695</v>
      </c>
      <c r="C9" s="900" t="s">
        <v>1834</v>
      </c>
      <c r="D9" s="900"/>
      <c r="E9" s="900"/>
      <c r="F9" s="900"/>
      <c r="G9" s="900"/>
      <c r="H9" s="900"/>
      <c r="I9" s="900" t="s">
        <v>1685</v>
      </c>
      <c r="J9" s="900"/>
      <c r="K9" s="900"/>
      <c r="L9" s="900"/>
      <c r="M9" s="900"/>
      <c r="N9" s="900"/>
      <c r="O9" s="911" t="s">
        <v>696</v>
      </c>
      <c r="P9" s="911"/>
      <c r="Q9" s="911"/>
      <c r="R9" s="911"/>
      <c r="S9" s="911" t="s">
        <v>630</v>
      </c>
      <c r="T9" s="911"/>
      <c r="U9" s="911"/>
      <c r="V9" s="911"/>
      <c r="W9" s="885" t="s">
        <v>631</v>
      </c>
      <c r="X9" s="885"/>
      <c r="Y9" s="885"/>
      <c r="Z9" s="885"/>
      <c r="AA9" s="885"/>
      <c r="AB9" s="885"/>
      <c r="AC9" s="885"/>
      <c r="AD9" s="885"/>
      <c r="AE9" s="885"/>
      <c r="AF9" s="885"/>
      <c r="AG9" s="885"/>
      <c r="AH9" s="885"/>
      <c r="AI9" s="885"/>
      <c r="AJ9" s="885"/>
      <c r="AK9" s="885"/>
      <c r="AL9" s="885"/>
      <c r="AM9" s="885"/>
      <c r="AN9" s="885"/>
      <c r="AO9" s="885"/>
      <c r="AP9" s="885"/>
    </row>
    <row r="10" spans="1:43" ht="24.05" customHeight="1">
      <c r="A10" s="910"/>
      <c r="B10" s="900"/>
      <c r="C10" s="886" t="s">
        <v>632</v>
      </c>
      <c r="D10" s="886"/>
      <c r="E10" s="886" t="s">
        <v>633</v>
      </c>
      <c r="F10" s="886"/>
      <c r="G10" s="886" t="s">
        <v>107</v>
      </c>
      <c r="H10" s="886"/>
      <c r="I10" s="886" t="s">
        <v>634</v>
      </c>
      <c r="J10" s="886"/>
      <c r="K10" s="886" t="s">
        <v>635</v>
      </c>
      <c r="L10" s="886"/>
      <c r="M10" s="886" t="s">
        <v>636</v>
      </c>
      <c r="N10" s="886"/>
      <c r="O10" s="911"/>
      <c r="P10" s="911"/>
      <c r="Q10" s="911"/>
      <c r="R10" s="911"/>
      <c r="S10" s="911"/>
      <c r="T10" s="911"/>
      <c r="U10" s="911"/>
      <c r="V10" s="911"/>
      <c r="W10" s="886" t="s">
        <v>702</v>
      </c>
      <c r="X10" s="886"/>
      <c r="Y10" s="886"/>
      <c r="Z10" s="886"/>
      <c r="AA10" s="886"/>
      <c r="AB10" s="886" t="s">
        <v>703</v>
      </c>
      <c r="AC10" s="886"/>
      <c r="AD10" s="886"/>
      <c r="AE10" s="886"/>
      <c r="AF10" s="886"/>
      <c r="AG10" s="886" t="s">
        <v>704</v>
      </c>
      <c r="AH10" s="886"/>
      <c r="AI10" s="886"/>
      <c r="AJ10" s="886"/>
      <c r="AK10" s="886"/>
      <c r="AL10" s="888" t="s">
        <v>288</v>
      </c>
      <c r="AM10" s="888"/>
      <c r="AN10" s="888"/>
      <c r="AO10" s="888"/>
      <c r="AP10" s="888"/>
    </row>
    <row r="11" spans="1:43" ht="23.4" customHeight="1">
      <c r="A11" s="350" t="s">
        <v>705</v>
      </c>
      <c r="B11" s="936" t="s">
        <v>706</v>
      </c>
      <c r="C11" s="935">
        <v>10</v>
      </c>
      <c r="D11" s="935"/>
      <c r="E11" s="935" t="s">
        <v>60</v>
      </c>
      <c r="F11" s="935"/>
      <c r="G11" s="935">
        <f>SUM(C11:E11)</f>
        <v>10</v>
      </c>
      <c r="H11" s="935"/>
      <c r="I11" s="935">
        <v>3</v>
      </c>
      <c r="J11" s="935"/>
      <c r="K11" s="935">
        <v>2</v>
      </c>
      <c r="L11" s="935"/>
      <c r="M11" s="935" t="s">
        <v>60</v>
      </c>
      <c r="N11" s="935"/>
      <c r="O11" s="935">
        <v>4416</v>
      </c>
      <c r="P11" s="935"/>
      <c r="Q11" s="935"/>
      <c r="R11" s="935"/>
      <c r="S11" s="935">
        <v>4539</v>
      </c>
      <c r="T11" s="935"/>
      <c r="U11" s="935"/>
      <c r="V11" s="935"/>
      <c r="W11" s="935">
        <v>29980</v>
      </c>
      <c r="X11" s="935"/>
      <c r="Y11" s="935"/>
      <c r="Z11" s="935"/>
      <c r="AA11" s="935"/>
      <c r="AB11" s="935" t="s">
        <v>60</v>
      </c>
      <c r="AC11" s="935"/>
      <c r="AD11" s="935"/>
      <c r="AE11" s="935"/>
      <c r="AF11" s="935"/>
      <c r="AG11" s="935" t="s">
        <v>60</v>
      </c>
      <c r="AH11" s="935"/>
      <c r="AI11" s="935"/>
      <c r="AJ11" s="935"/>
      <c r="AK11" s="935"/>
      <c r="AL11" s="933" t="s">
        <v>60</v>
      </c>
      <c r="AM11" s="933"/>
      <c r="AN11" s="933"/>
      <c r="AO11" s="933"/>
      <c r="AP11" s="933"/>
    </row>
    <row r="12" spans="1:43" ht="23.4" customHeight="1">
      <c r="A12" s="351" t="s">
        <v>1889</v>
      </c>
      <c r="B12" s="936"/>
      <c r="C12" s="935"/>
      <c r="D12" s="935"/>
      <c r="E12" s="935"/>
      <c r="F12" s="935"/>
      <c r="G12" s="935"/>
      <c r="H12" s="935"/>
      <c r="I12" s="935"/>
      <c r="J12" s="935"/>
      <c r="K12" s="935"/>
      <c r="L12" s="935"/>
      <c r="M12" s="935"/>
      <c r="N12" s="935"/>
      <c r="O12" s="935"/>
      <c r="P12" s="935"/>
      <c r="Q12" s="935"/>
      <c r="R12" s="935"/>
      <c r="S12" s="935"/>
      <c r="T12" s="935"/>
      <c r="U12" s="935"/>
      <c r="V12" s="935"/>
      <c r="W12" s="935"/>
      <c r="X12" s="935"/>
      <c r="Y12" s="935"/>
      <c r="Z12" s="935"/>
      <c r="AA12" s="935"/>
      <c r="AB12" s="935"/>
      <c r="AC12" s="935"/>
      <c r="AD12" s="935"/>
      <c r="AE12" s="935"/>
      <c r="AF12" s="935"/>
      <c r="AG12" s="935"/>
      <c r="AH12" s="935"/>
      <c r="AI12" s="935"/>
      <c r="AJ12" s="935"/>
      <c r="AK12" s="935"/>
      <c r="AL12" s="933"/>
      <c r="AM12" s="933"/>
      <c r="AN12" s="933"/>
      <c r="AO12" s="933"/>
      <c r="AP12" s="933"/>
    </row>
    <row r="13" spans="1:43" ht="23.4" customHeight="1">
      <c r="A13" s="350" t="s">
        <v>707</v>
      </c>
      <c r="B13" s="936" t="s">
        <v>708</v>
      </c>
      <c r="C13" s="935">
        <v>1</v>
      </c>
      <c r="D13" s="935"/>
      <c r="E13" s="935">
        <v>2</v>
      </c>
      <c r="F13" s="935"/>
      <c r="G13" s="935">
        <f>SUM(C13:E13)</f>
        <v>3</v>
      </c>
      <c r="H13" s="935"/>
      <c r="I13" s="935">
        <v>1</v>
      </c>
      <c r="J13" s="935"/>
      <c r="K13" s="935">
        <v>2</v>
      </c>
      <c r="L13" s="935"/>
      <c r="M13" s="935">
        <v>1</v>
      </c>
      <c r="N13" s="935"/>
      <c r="O13" s="935">
        <v>14</v>
      </c>
      <c r="P13" s="935"/>
      <c r="Q13" s="935"/>
      <c r="R13" s="935"/>
      <c r="S13" s="935" t="s">
        <v>246</v>
      </c>
      <c r="T13" s="935"/>
      <c r="U13" s="935"/>
      <c r="V13" s="935"/>
      <c r="W13" s="935">
        <v>1916</v>
      </c>
      <c r="X13" s="935"/>
      <c r="Y13" s="935"/>
      <c r="Z13" s="935"/>
      <c r="AA13" s="935"/>
      <c r="AB13" s="935" t="s">
        <v>60</v>
      </c>
      <c r="AC13" s="935"/>
      <c r="AD13" s="935"/>
      <c r="AE13" s="935"/>
      <c r="AF13" s="935"/>
      <c r="AG13" s="935" t="s">
        <v>60</v>
      </c>
      <c r="AH13" s="935"/>
      <c r="AI13" s="935"/>
      <c r="AJ13" s="935"/>
      <c r="AK13" s="935"/>
      <c r="AL13" s="933" t="s">
        <v>60</v>
      </c>
      <c r="AM13" s="933"/>
      <c r="AN13" s="933"/>
      <c r="AO13" s="933"/>
      <c r="AP13" s="933"/>
    </row>
    <row r="14" spans="1:43" ht="23.4" customHeight="1">
      <c r="A14" s="351" t="s">
        <v>1889</v>
      </c>
      <c r="B14" s="936"/>
      <c r="C14" s="935"/>
      <c r="D14" s="935"/>
      <c r="E14" s="935"/>
      <c r="F14" s="935"/>
      <c r="G14" s="935"/>
      <c r="H14" s="935"/>
      <c r="I14" s="935"/>
      <c r="J14" s="935"/>
      <c r="K14" s="935"/>
      <c r="L14" s="935"/>
      <c r="M14" s="935"/>
      <c r="N14" s="935"/>
      <c r="O14" s="935"/>
      <c r="P14" s="935"/>
      <c r="Q14" s="935"/>
      <c r="R14" s="935"/>
      <c r="S14" s="935"/>
      <c r="T14" s="935"/>
      <c r="U14" s="935"/>
      <c r="V14" s="935"/>
      <c r="W14" s="935"/>
      <c r="X14" s="935"/>
      <c r="Y14" s="935"/>
      <c r="Z14" s="935"/>
      <c r="AA14" s="935"/>
      <c r="AB14" s="935"/>
      <c r="AC14" s="935"/>
      <c r="AD14" s="935"/>
      <c r="AE14" s="935"/>
      <c r="AF14" s="935"/>
      <c r="AG14" s="935"/>
      <c r="AH14" s="935"/>
      <c r="AI14" s="935"/>
      <c r="AJ14" s="935"/>
      <c r="AK14" s="935"/>
      <c r="AL14" s="933"/>
      <c r="AM14" s="933"/>
      <c r="AN14" s="933"/>
      <c r="AO14" s="933"/>
      <c r="AP14" s="933"/>
    </row>
    <row r="15" spans="1:43" ht="23.4" customHeight="1">
      <c r="A15" s="350" t="s">
        <v>1119</v>
      </c>
      <c r="B15" s="936" t="s">
        <v>709</v>
      </c>
      <c r="C15" s="935">
        <v>10</v>
      </c>
      <c r="D15" s="935"/>
      <c r="E15" s="935" t="s">
        <v>60</v>
      </c>
      <c r="F15" s="935"/>
      <c r="G15" s="935">
        <f>SUM(C15:E15)</f>
        <v>10</v>
      </c>
      <c r="H15" s="935"/>
      <c r="I15" s="935">
        <v>3</v>
      </c>
      <c r="J15" s="935"/>
      <c r="K15" s="935">
        <v>2</v>
      </c>
      <c r="L15" s="935"/>
      <c r="M15" s="935" t="s">
        <v>60</v>
      </c>
      <c r="N15" s="935"/>
      <c r="O15" s="935">
        <v>4800</v>
      </c>
      <c r="P15" s="935"/>
      <c r="Q15" s="935"/>
      <c r="R15" s="935"/>
      <c r="S15" s="935">
        <v>23666</v>
      </c>
      <c r="T15" s="935"/>
      <c r="U15" s="935"/>
      <c r="V15" s="935"/>
      <c r="W15" s="935">
        <v>70138</v>
      </c>
      <c r="X15" s="935"/>
      <c r="Y15" s="935"/>
      <c r="Z15" s="935"/>
      <c r="AA15" s="935"/>
      <c r="AB15" s="935" t="s">
        <v>60</v>
      </c>
      <c r="AC15" s="935"/>
      <c r="AD15" s="935"/>
      <c r="AE15" s="935"/>
      <c r="AF15" s="935"/>
      <c r="AG15" s="935" t="s">
        <v>60</v>
      </c>
      <c r="AH15" s="935"/>
      <c r="AI15" s="935"/>
      <c r="AJ15" s="935"/>
      <c r="AK15" s="935"/>
      <c r="AL15" s="933" t="s">
        <v>60</v>
      </c>
      <c r="AM15" s="933"/>
      <c r="AN15" s="933"/>
      <c r="AO15" s="933"/>
      <c r="AP15" s="933"/>
    </row>
    <row r="16" spans="1:43" ht="23.4" customHeight="1">
      <c r="A16" s="351" t="s">
        <v>1889</v>
      </c>
      <c r="B16" s="936"/>
      <c r="C16" s="935"/>
      <c r="D16" s="935"/>
      <c r="E16" s="935"/>
      <c r="F16" s="935"/>
      <c r="G16" s="935"/>
      <c r="H16" s="935"/>
      <c r="I16" s="935"/>
      <c r="J16" s="935"/>
      <c r="K16" s="935"/>
      <c r="L16" s="935"/>
      <c r="M16" s="935"/>
      <c r="N16" s="935"/>
      <c r="O16" s="935"/>
      <c r="P16" s="935"/>
      <c r="Q16" s="935"/>
      <c r="R16" s="935"/>
      <c r="S16" s="935"/>
      <c r="T16" s="935"/>
      <c r="U16" s="935"/>
      <c r="V16" s="935"/>
      <c r="W16" s="935"/>
      <c r="X16" s="935"/>
      <c r="Y16" s="935"/>
      <c r="Z16" s="935"/>
      <c r="AA16" s="935"/>
      <c r="AB16" s="935"/>
      <c r="AC16" s="935"/>
      <c r="AD16" s="935"/>
      <c r="AE16" s="935"/>
      <c r="AF16" s="935"/>
      <c r="AG16" s="935"/>
      <c r="AH16" s="935"/>
      <c r="AI16" s="935"/>
      <c r="AJ16" s="935"/>
      <c r="AK16" s="935"/>
      <c r="AL16" s="933"/>
      <c r="AM16" s="933"/>
      <c r="AN16" s="933"/>
      <c r="AO16" s="933"/>
      <c r="AP16" s="933"/>
    </row>
    <row r="17" spans="1:42" ht="23.4" customHeight="1">
      <c r="A17" s="350" t="s">
        <v>710</v>
      </c>
      <c r="B17" s="936" t="s">
        <v>711</v>
      </c>
      <c r="C17" s="935">
        <v>9</v>
      </c>
      <c r="D17" s="935"/>
      <c r="E17" s="935" t="s">
        <v>60</v>
      </c>
      <c r="F17" s="935"/>
      <c r="G17" s="935">
        <f>SUM(C17:E17)</f>
        <v>9</v>
      </c>
      <c r="H17" s="935"/>
      <c r="I17" s="935">
        <v>3</v>
      </c>
      <c r="J17" s="935"/>
      <c r="K17" s="935">
        <v>2</v>
      </c>
      <c r="L17" s="935"/>
      <c r="M17" s="935" t="s">
        <v>60</v>
      </c>
      <c r="N17" s="935"/>
      <c r="O17" s="935">
        <v>2572</v>
      </c>
      <c r="P17" s="935"/>
      <c r="Q17" s="935"/>
      <c r="R17" s="935"/>
      <c r="S17" s="935">
        <v>6895</v>
      </c>
      <c r="T17" s="935"/>
      <c r="U17" s="935"/>
      <c r="V17" s="935"/>
      <c r="W17" s="935">
        <v>66278</v>
      </c>
      <c r="X17" s="935"/>
      <c r="Y17" s="935"/>
      <c r="Z17" s="935"/>
      <c r="AA17" s="935"/>
      <c r="AB17" s="935" t="s">
        <v>60</v>
      </c>
      <c r="AC17" s="935"/>
      <c r="AD17" s="935"/>
      <c r="AE17" s="935"/>
      <c r="AF17" s="935"/>
      <c r="AG17" s="935" t="s">
        <v>60</v>
      </c>
      <c r="AH17" s="935"/>
      <c r="AI17" s="935"/>
      <c r="AJ17" s="935"/>
      <c r="AK17" s="935"/>
      <c r="AL17" s="933" t="s">
        <v>60</v>
      </c>
      <c r="AM17" s="933"/>
      <c r="AN17" s="933"/>
      <c r="AO17" s="933"/>
      <c r="AP17" s="933"/>
    </row>
    <row r="18" spans="1:42" ht="23.4" customHeight="1">
      <c r="A18" s="351" t="s">
        <v>1889</v>
      </c>
      <c r="B18" s="936"/>
      <c r="C18" s="935"/>
      <c r="D18" s="935"/>
      <c r="E18" s="935"/>
      <c r="F18" s="935"/>
      <c r="G18" s="935"/>
      <c r="H18" s="935"/>
      <c r="I18" s="935"/>
      <c r="J18" s="935"/>
      <c r="K18" s="935"/>
      <c r="L18" s="935"/>
      <c r="M18" s="935"/>
      <c r="N18" s="935"/>
      <c r="O18" s="935"/>
      <c r="P18" s="935"/>
      <c r="Q18" s="935"/>
      <c r="R18" s="935"/>
      <c r="S18" s="935"/>
      <c r="T18" s="935"/>
      <c r="U18" s="935"/>
      <c r="V18" s="935"/>
      <c r="W18" s="935"/>
      <c r="X18" s="935"/>
      <c r="Y18" s="935"/>
      <c r="Z18" s="935"/>
      <c r="AA18" s="935"/>
      <c r="AB18" s="935"/>
      <c r="AC18" s="935"/>
      <c r="AD18" s="935"/>
      <c r="AE18" s="935"/>
      <c r="AF18" s="935"/>
      <c r="AG18" s="935"/>
      <c r="AH18" s="935"/>
      <c r="AI18" s="935"/>
      <c r="AJ18" s="935"/>
      <c r="AK18" s="935"/>
      <c r="AL18" s="933"/>
      <c r="AM18" s="933"/>
      <c r="AN18" s="933"/>
      <c r="AO18" s="933"/>
      <c r="AP18" s="933"/>
    </row>
    <row r="19" spans="1:42" ht="23.4" customHeight="1">
      <c r="A19" s="350" t="s">
        <v>712</v>
      </c>
      <c r="B19" s="936" t="s">
        <v>1486</v>
      </c>
      <c r="C19" s="935">
        <v>88</v>
      </c>
      <c r="D19" s="935"/>
      <c r="E19" s="935" t="s">
        <v>60</v>
      </c>
      <c r="F19" s="935"/>
      <c r="G19" s="935">
        <f>SUM(C19:E19)</f>
        <v>88</v>
      </c>
      <c r="H19" s="935"/>
      <c r="I19" s="935">
        <v>6</v>
      </c>
      <c r="J19" s="935"/>
      <c r="K19" s="935">
        <v>3</v>
      </c>
      <c r="L19" s="935"/>
      <c r="M19" s="935">
        <v>1</v>
      </c>
      <c r="N19" s="935"/>
      <c r="O19" s="935">
        <v>580</v>
      </c>
      <c r="P19" s="935"/>
      <c r="Q19" s="935"/>
      <c r="R19" s="935"/>
      <c r="S19" s="935">
        <v>8674</v>
      </c>
      <c r="T19" s="935"/>
      <c r="U19" s="935"/>
      <c r="V19" s="935"/>
      <c r="W19" s="935">
        <v>4569</v>
      </c>
      <c r="X19" s="935"/>
      <c r="Y19" s="935"/>
      <c r="Z19" s="935"/>
      <c r="AA19" s="935"/>
      <c r="AB19" s="935" t="s">
        <v>60</v>
      </c>
      <c r="AC19" s="935"/>
      <c r="AD19" s="935"/>
      <c r="AE19" s="935"/>
      <c r="AF19" s="935"/>
      <c r="AG19" s="935" t="s">
        <v>60</v>
      </c>
      <c r="AH19" s="935"/>
      <c r="AI19" s="935"/>
      <c r="AJ19" s="935"/>
      <c r="AK19" s="935"/>
      <c r="AL19" s="933" t="s">
        <v>60</v>
      </c>
      <c r="AM19" s="933"/>
      <c r="AN19" s="933"/>
      <c r="AO19" s="933"/>
      <c r="AP19" s="933"/>
    </row>
    <row r="20" spans="1:42" ht="23.4" customHeight="1">
      <c r="A20" s="351" t="s">
        <v>1890</v>
      </c>
      <c r="B20" s="936"/>
      <c r="C20" s="935"/>
      <c r="D20" s="935"/>
      <c r="E20" s="935"/>
      <c r="F20" s="935"/>
      <c r="G20" s="935"/>
      <c r="H20" s="935"/>
      <c r="I20" s="935"/>
      <c r="J20" s="935"/>
      <c r="K20" s="935"/>
      <c r="L20" s="935"/>
      <c r="M20" s="935"/>
      <c r="N20" s="935"/>
      <c r="O20" s="935"/>
      <c r="P20" s="935"/>
      <c r="Q20" s="935"/>
      <c r="R20" s="935"/>
      <c r="S20" s="935"/>
      <c r="T20" s="935"/>
      <c r="U20" s="935"/>
      <c r="V20" s="935"/>
      <c r="W20" s="935"/>
      <c r="X20" s="935"/>
      <c r="Y20" s="935"/>
      <c r="Z20" s="935"/>
      <c r="AA20" s="935"/>
      <c r="AB20" s="935"/>
      <c r="AC20" s="935"/>
      <c r="AD20" s="935"/>
      <c r="AE20" s="935"/>
      <c r="AF20" s="935"/>
      <c r="AG20" s="935"/>
      <c r="AH20" s="935"/>
      <c r="AI20" s="935"/>
      <c r="AJ20" s="935"/>
      <c r="AK20" s="935"/>
      <c r="AL20" s="933"/>
      <c r="AM20" s="933"/>
      <c r="AN20" s="933"/>
      <c r="AO20" s="933"/>
      <c r="AP20" s="933"/>
    </row>
    <row r="21" spans="1:42" ht="23.4" customHeight="1">
      <c r="A21" s="350" t="s">
        <v>713</v>
      </c>
      <c r="B21" s="936" t="s">
        <v>714</v>
      </c>
      <c r="C21" s="935">
        <v>8</v>
      </c>
      <c r="D21" s="935"/>
      <c r="E21" s="935" t="s">
        <v>60</v>
      </c>
      <c r="F21" s="935"/>
      <c r="G21" s="935">
        <f>SUM(C21:E21)</f>
        <v>8</v>
      </c>
      <c r="H21" s="935"/>
      <c r="I21" s="935">
        <v>3</v>
      </c>
      <c r="J21" s="935"/>
      <c r="K21" s="935">
        <v>2</v>
      </c>
      <c r="L21" s="935"/>
      <c r="M21" s="935" t="s">
        <v>60</v>
      </c>
      <c r="N21" s="935"/>
      <c r="O21" s="935">
        <v>345</v>
      </c>
      <c r="P21" s="935"/>
      <c r="Q21" s="935"/>
      <c r="R21" s="935"/>
      <c r="S21" s="935">
        <v>327</v>
      </c>
      <c r="T21" s="935"/>
      <c r="U21" s="935"/>
      <c r="V21" s="935"/>
      <c r="W21" s="935">
        <v>473</v>
      </c>
      <c r="X21" s="935"/>
      <c r="Y21" s="935"/>
      <c r="Z21" s="935"/>
      <c r="AA21" s="935"/>
      <c r="AB21" s="935" t="s">
        <v>60</v>
      </c>
      <c r="AC21" s="935"/>
      <c r="AD21" s="935"/>
      <c r="AE21" s="935"/>
      <c r="AF21" s="935"/>
      <c r="AG21" s="935" t="s">
        <v>60</v>
      </c>
      <c r="AH21" s="935"/>
      <c r="AI21" s="935"/>
      <c r="AJ21" s="935"/>
      <c r="AK21" s="935"/>
      <c r="AL21" s="933" t="s">
        <v>60</v>
      </c>
      <c r="AM21" s="933"/>
      <c r="AN21" s="933"/>
      <c r="AO21" s="933"/>
      <c r="AP21" s="933"/>
    </row>
    <row r="22" spans="1:42" ht="23.4" customHeight="1">
      <c r="A22" s="351" t="s">
        <v>1891</v>
      </c>
      <c r="B22" s="936"/>
      <c r="C22" s="935"/>
      <c r="D22" s="935"/>
      <c r="E22" s="935"/>
      <c r="F22" s="935"/>
      <c r="G22" s="935"/>
      <c r="H22" s="935"/>
      <c r="I22" s="935"/>
      <c r="J22" s="935"/>
      <c r="K22" s="935"/>
      <c r="L22" s="935"/>
      <c r="M22" s="935"/>
      <c r="N22" s="935"/>
      <c r="O22" s="935"/>
      <c r="P22" s="935"/>
      <c r="Q22" s="935"/>
      <c r="R22" s="935"/>
      <c r="S22" s="935"/>
      <c r="T22" s="935"/>
      <c r="U22" s="935"/>
      <c r="V22" s="935"/>
      <c r="W22" s="935"/>
      <c r="X22" s="935"/>
      <c r="Y22" s="935"/>
      <c r="Z22" s="935"/>
      <c r="AA22" s="935"/>
      <c r="AB22" s="935"/>
      <c r="AC22" s="935"/>
      <c r="AD22" s="935"/>
      <c r="AE22" s="935"/>
      <c r="AF22" s="935"/>
      <c r="AG22" s="935"/>
      <c r="AH22" s="935"/>
      <c r="AI22" s="935"/>
      <c r="AJ22" s="935"/>
      <c r="AK22" s="935"/>
      <c r="AL22" s="933"/>
      <c r="AM22" s="933"/>
      <c r="AN22" s="933"/>
      <c r="AO22" s="933"/>
      <c r="AP22" s="933"/>
    </row>
    <row r="23" spans="1:42" ht="23.4" customHeight="1">
      <c r="A23" s="350" t="s">
        <v>715</v>
      </c>
      <c r="B23" s="936" t="s">
        <v>1487</v>
      </c>
      <c r="C23" s="935">
        <v>35</v>
      </c>
      <c r="D23" s="935"/>
      <c r="E23" s="935" t="s">
        <v>60</v>
      </c>
      <c r="F23" s="935"/>
      <c r="G23" s="935">
        <f>SUM(C23:E23)</f>
        <v>35</v>
      </c>
      <c r="H23" s="935"/>
      <c r="I23" s="935">
        <v>7</v>
      </c>
      <c r="J23" s="935"/>
      <c r="K23" s="935">
        <v>2</v>
      </c>
      <c r="L23" s="935"/>
      <c r="M23" s="935">
        <v>1</v>
      </c>
      <c r="N23" s="935"/>
      <c r="O23" s="935">
        <v>2940</v>
      </c>
      <c r="P23" s="935"/>
      <c r="Q23" s="935"/>
      <c r="R23" s="935"/>
      <c r="S23" s="935">
        <v>109326</v>
      </c>
      <c r="T23" s="935"/>
      <c r="U23" s="935"/>
      <c r="V23" s="935"/>
      <c r="W23" s="935">
        <v>4</v>
      </c>
      <c r="X23" s="935"/>
      <c r="Y23" s="935"/>
      <c r="Z23" s="935"/>
      <c r="AA23" s="935"/>
      <c r="AB23" s="935" t="s">
        <v>60</v>
      </c>
      <c r="AC23" s="935"/>
      <c r="AD23" s="935"/>
      <c r="AE23" s="935"/>
      <c r="AF23" s="935"/>
      <c r="AG23" s="935" t="s">
        <v>60</v>
      </c>
      <c r="AH23" s="935"/>
      <c r="AI23" s="935"/>
      <c r="AJ23" s="935"/>
      <c r="AK23" s="935"/>
      <c r="AL23" s="933" t="s">
        <v>60</v>
      </c>
      <c r="AM23" s="933"/>
      <c r="AN23" s="933"/>
      <c r="AO23" s="933"/>
      <c r="AP23" s="933"/>
    </row>
    <row r="24" spans="1:42" ht="23.4" customHeight="1">
      <c r="A24" s="351" t="s">
        <v>1892</v>
      </c>
      <c r="B24" s="936"/>
      <c r="C24" s="935"/>
      <c r="D24" s="935"/>
      <c r="E24" s="935"/>
      <c r="F24" s="935"/>
      <c r="G24" s="935"/>
      <c r="H24" s="935"/>
      <c r="I24" s="935"/>
      <c r="J24" s="935"/>
      <c r="K24" s="935"/>
      <c r="L24" s="935"/>
      <c r="M24" s="935"/>
      <c r="N24" s="935"/>
      <c r="O24" s="935"/>
      <c r="P24" s="935"/>
      <c r="Q24" s="935"/>
      <c r="R24" s="935"/>
      <c r="S24" s="935"/>
      <c r="T24" s="935"/>
      <c r="U24" s="935"/>
      <c r="V24" s="935"/>
      <c r="W24" s="935"/>
      <c r="X24" s="935"/>
      <c r="Y24" s="935"/>
      <c r="Z24" s="935"/>
      <c r="AA24" s="935"/>
      <c r="AB24" s="935"/>
      <c r="AC24" s="935"/>
      <c r="AD24" s="935"/>
      <c r="AE24" s="935"/>
      <c r="AF24" s="935"/>
      <c r="AG24" s="935"/>
      <c r="AH24" s="935"/>
      <c r="AI24" s="935"/>
      <c r="AJ24" s="935"/>
      <c r="AK24" s="935"/>
      <c r="AL24" s="933"/>
      <c r="AM24" s="933"/>
      <c r="AN24" s="933"/>
      <c r="AO24" s="933"/>
      <c r="AP24" s="933"/>
    </row>
    <row r="25" spans="1:42" ht="23.4" customHeight="1">
      <c r="A25" s="350" t="s">
        <v>326</v>
      </c>
      <c r="B25" s="934" t="s">
        <v>716</v>
      </c>
      <c r="C25" s="931">
        <v>8</v>
      </c>
      <c r="D25" s="931"/>
      <c r="E25" s="931" t="s">
        <v>60</v>
      </c>
      <c r="F25" s="931"/>
      <c r="G25" s="931">
        <f>SUM(C25:E25)</f>
        <v>8</v>
      </c>
      <c r="H25" s="931"/>
      <c r="I25" s="931">
        <v>3</v>
      </c>
      <c r="J25" s="931"/>
      <c r="K25" s="931">
        <v>2</v>
      </c>
      <c r="L25" s="931"/>
      <c r="M25" s="931" t="s">
        <v>60</v>
      </c>
      <c r="N25" s="931"/>
      <c r="O25" s="931">
        <v>1740</v>
      </c>
      <c r="P25" s="931"/>
      <c r="Q25" s="931"/>
      <c r="R25" s="931"/>
      <c r="S25" s="931">
        <v>6780</v>
      </c>
      <c r="T25" s="931"/>
      <c r="U25" s="931"/>
      <c r="V25" s="931"/>
      <c r="W25" s="931">
        <v>577</v>
      </c>
      <c r="X25" s="931"/>
      <c r="Y25" s="931"/>
      <c r="Z25" s="931"/>
      <c r="AA25" s="931"/>
      <c r="AB25" s="931" t="s">
        <v>60</v>
      </c>
      <c r="AC25" s="931"/>
      <c r="AD25" s="931"/>
      <c r="AE25" s="931"/>
      <c r="AF25" s="931"/>
      <c r="AG25" s="931" t="s">
        <v>60</v>
      </c>
      <c r="AH25" s="931"/>
      <c r="AI25" s="931"/>
      <c r="AJ25" s="931"/>
      <c r="AK25" s="931"/>
      <c r="AL25" s="932" t="s">
        <v>60</v>
      </c>
      <c r="AM25" s="932"/>
      <c r="AN25" s="932"/>
      <c r="AO25" s="932"/>
      <c r="AP25" s="932"/>
    </row>
    <row r="26" spans="1:42" ht="23.4" customHeight="1">
      <c r="A26" s="352" t="s">
        <v>1893</v>
      </c>
      <c r="B26" s="934"/>
      <c r="C26" s="931"/>
      <c r="D26" s="931"/>
      <c r="E26" s="931"/>
      <c r="F26" s="931"/>
      <c r="G26" s="931"/>
      <c r="H26" s="931"/>
      <c r="I26" s="931"/>
      <c r="J26" s="931"/>
      <c r="K26" s="931"/>
      <c r="L26" s="931"/>
      <c r="M26" s="931"/>
      <c r="N26" s="931"/>
      <c r="O26" s="931"/>
      <c r="P26" s="931"/>
      <c r="Q26" s="931"/>
      <c r="R26" s="931"/>
      <c r="S26" s="931"/>
      <c r="T26" s="931"/>
      <c r="U26" s="931"/>
      <c r="V26" s="931"/>
      <c r="W26" s="931"/>
      <c r="X26" s="931"/>
      <c r="Y26" s="931"/>
      <c r="Z26" s="931"/>
      <c r="AA26" s="931"/>
      <c r="AB26" s="931"/>
      <c r="AC26" s="931"/>
      <c r="AD26" s="931"/>
      <c r="AE26" s="931"/>
      <c r="AF26" s="931"/>
      <c r="AG26" s="931"/>
      <c r="AH26" s="931"/>
      <c r="AI26" s="931"/>
      <c r="AJ26" s="931"/>
      <c r="AK26" s="931"/>
      <c r="AL26" s="932"/>
      <c r="AM26" s="932"/>
      <c r="AN26" s="932"/>
      <c r="AO26" s="932"/>
      <c r="AP26" s="932"/>
    </row>
    <row r="27" spans="1:42" ht="24.05" customHeight="1">
      <c r="G27" s="926"/>
      <c r="H27" s="926"/>
      <c r="AD27" s="926" t="s">
        <v>717</v>
      </c>
      <c r="AE27" s="926"/>
      <c r="AF27" s="926"/>
      <c r="AG27" s="926"/>
      <c r="AH27" s="926"/>
      <c r="AI27" s="926"/>
      <c r="AJ27" s="926"/>
      <c r="AK27" s="926"/>
      <c r="AL27" s="926"/>
      <c r="AM27" s="926"/>
      <c r="AN27" s="926"/>
      <c r="AO27" s="926"/>
      <c r="AP27" s="926"/>
    </row>
    <row r="28" spans="1:42" ht="20.95" customHeight="1"/>
    <row r="29" spans="1:42" ht="20.95" customHeight="1"/>
  </sheetData>
  <sheetProtection selectLockedCells="1" selectUnlockedCells="1"/>
  <mergeCells count="158">
    <mergeCell ref="M4:N4"/>
    <mergeCell ref="O4:P4"/>
    <mergeCell ref="Q4:R4"/>
    <mergeCell ref="S4:T4"/>
    <mergeCell ref="A1:L1"/>
    <mergeCell ref="AA2:AQ2"/>
    <mergeCell ref="A3:A4"/>
    <mergeCell ref="B3:B4"/>
    <mergeCell ref="C3:J4"/>
    <mergeCell ref="K3:P3"/>
    <mergeCell ref="Q3:V3"/>
    <mergeCell ref="W3:AA4"/>
    <mergeCell ref="AB3:AQ3"/>
    <mergeCell ref="K4:L4"/>
    <mergeCell ref="AE4:AG4"/>
    <mergeCell ref="AH4:AK4"/>
    <mergeCell ref="AL4:AN4"/>
    <mergeCell ref="AO4:AQ4"/>
    <mergeCell ref="U4:V4"/>
    <mergeCell ref="AB4:AD4"/>
    <mergeCell ref="AB10:AF10"/>
    <mergeCell ref="AG10:AK10"/>
    <mergeCell ref="AL10:AP10"/>
    <mergeCell ref="M10:N10"/>
    <mergeCell ref="C5:J6"/>
    <mergeCell ref="K5:L6"/>
    <mergeCell ref="M5:N6"/>
    <mergeCell ref="O5:P6"/>
    <mergeCell ref="Q5:R6"/>
    <mergeCell ref="S5:T6"/>
    <mergeCell ref="I11:J12"/>
    <mergeCell ref="K11:L12"/>
    <mergeCell ref="C10:D10"/>
    <mergeCell ref="E10:F10"/>
    <mergeCell ref="G10:H10"/>
    <mergeCell ref="I10:J10"/>
    <mergeCell ref="K10:L10"/>
    <mergeCell ref="AO5:AQ6"/>
    <mergeCell ref="A8:L8"/>
    <mergeCell ref="Z8:AP8"/>
    <mergeCell ref="A9:A10"/>
    <mergeCell ref="B9:B10"/>
    <mergeCell ref="C9:H9"/>
    <mergeCell ref="I9:N9"/>
    <mergeCell ref="O9:R10"/>
    <mergeCell ref="S9:V10"/>
    <mergeCell ref="W9:AP9"/>
    <mergeCell ref="U5:V6"/>
    <mergeCell ref="W5:AA6"/>
    <mergeCell ref="AB5:AD6"/>
    <mergeCell ref="AE5:AG6"/>
    <mergeCell ref="AH5:AK6"/>
    <mergeCell ref="AL5:AN6"/>
    <mergeCell ref="W10:AA10"/>
    <mergeCell ref="AL11:AP12"/>
    <mergeCell ref="B13:B14"/>
    <mergeCell ref="C13:D14"/>
    <mergeCell ref="E13:F14"/>
    <mergeCell ref="G13:H14"/>
    <mergeCell ref="I13:J14"/>
    <mergeCell ref="K13:L14"/>
    <mergeCell ref="M13:N14"/>
    <mergeCell ref="O13:R14"/>
    <mergeCell ref="S13:V14"/>
    <mergeCell ref="M11:N12"/>
    <mergeCell ref="O11:R12"/>
    <mergeCell ref="S11:V12"/>
    <mergeCell ref="W11:AA12"/>
    <mergeCell ref="AB11:AF12"/>
    <mergeCell ref="AG11:AK12"/>
    <mergeCell ref="W13:AA14"/>
    <mergeCell ref="AB13:AF14"/>
    <mergeCell ref="AG13:AK14"/>
    <mergeCell ref="AL13:AP14"/>
    <mergeCell ref="B11:B12"/>
    <mergeCell ref="C11:D12"/>
    <mergeCell ref="E11:F12"/>
    <mergeCell ref="G11:H12"/>
    <mergeCell ref="B15:B16"/>
    <mergeCell ref="C15:D16"/>
    <mergeCell ref="E15:F16"/>
    <mergeCell ref="G15:H16"/>
    <mergeCell ref="I15:J16"/>
    <mergeCell ref="K15:L16"/>
    <mergeCell ref="AL15:AP16"/>
    <mergeCell ref="B17:B18"/>
    <mergeCell ref="C17:D18"/>
    <mergeCell ref="E17:F18"/>
    <mergeCell ref="G17:H18"/>
    <mergeCell ref="I17:J18"/>
    <mergeCell ref="K17:L18"/>
    <mergeCell ref="M17:N18"/>
    <mergeCell ref="O17:R18"/>
    <mergeCell ref="S17:V18"/>
    <mergeCell ref="M15:N16"/>
    <mergeCell ref="O15:R16"/>
    <mergeCell ref="S15:V16"/>
    <mergeCell ref="W15:AA16"/>
    <mergeCell ref="AB15:AF16"/>
    <mergeCell ref="AG15:AK16"/>
    <mergeCell ref="W17:AA18"/>
    <mergeCell ref="AB17:AF18"/>
    <mergeCell ref="AG17:AK18"/>
    <mergeCell ref="AL17:AP18"/>
    <mergeCell ref="B19:B20"/>
    <mergeCell ref="C19:D20"/>
    <mergeCell ref="E19:F20"/>
    <mergeCell ref="G19:H20"/>
    <mergeCell ref="I19:J20"/>
    <mergeCell ref="K19:L20"/>
    <mergeCell ref="AL19:AP20"/>
    <mergeCell ref="M19:N20"/>
    <mergeCell ref="O19:R20"/>
    <mergeCell ref="S19:V20"/>
    <mergeCell ref="W19:AA20"/>
    <mergeCell ref="AB19:AF20"/>
    <mergeCell ref="AG19:AK20"/>
    <mergeCell ref="W21:AA22"/>
    <mergeCell ref="AB21:AF22"/>
    <mergeCell ref="AG21:AK22"/>
    <mergeCell ref="AL21:AP22"/>
    <mergeCell ref="B23:B24"/>
    <mergeCell ref="C23:D24"/>
    <mergeCell ref="E23:F24"/>
    <mergeCell ref="G23:H24"/>
    <mergeCell ref="I23:J24"/>
    <mergeCell ref="K23:L24"/>
    <mergeCell ref="B21:B22"/>
    <mergeCell ref="C21:D22"/>
    <mergeCell ref="E21:F22"/>
    <mergeCell ref="G21:H22"/>
    <mergeCell ref="I21:J22"/>
    <mergeCell ref="K21:L22"/>
    <mergeCell ref="M21:N22"/>
    <mergeCell ref="O21:R22"/>
    <mergeCell ref="S21:V22"/>
    <mergeCell ref="W25:AA26"/>
    <mergeCell ref="AB25:AF26"/>
    <mergeCell ref="AG25:AK26"/>
    <mergeCell ref="AL25:AP26"/>
    <mergeCell ref="G27:H27"/>
    <mergeCell ref="AD27:AP27"/>
    <mergeCell ref="AL23:AP24"/>
    <mergeCell ref="B25:B26"/>
    <mergeCell ref="C25:D26"/>
    <mergeCell ref="E25:F26"/>
    <mergeCell ref="G25:H26"/>
    <mergeCell ref="I25:J26"/>
    <mergeCell ref="K25:L26"/>
    <mergeCell ref="M25:N26"/>
    <mergeCell ref="O25:R26"/>
    <mergeCell ref="S25:V26"/>
    <mergeCell ref="M23:N24"/>
    <mergeCell ref="O23:R24"/>
    <mergeCell ref="S23:V24"/>
    <mergeCell ref="W23:AA24"/>
    <mergeCell ref="AB23:AF24"/>
    <mergeCell ref="AG23:AK24"/>
  </mergeCells>
  <phoneticPr fontId="4"/>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BG42"/>
  <sheetViews>
    <sheetView view="pageLayout" zoomScaleNormal="100" workbookViewId="0">
      <selection sqref="A1:AC1"/>
    </sheetView>
  </sheetViews>
  <sheetFormatPr defaultColWidth="9" defaultRowHeight="14.4"/>
  <cols>
    <col min="1" max="1" width="1.6640625" style="328" customWidth="1"/>
    <col min="2" max="3" width="2.6640625" style="328" customWidth="1"/>
    <col min="4" max="4" width="1.6640625" style="328" customWidth="1"/>
    <col min="5" max="24" width="2.6640625" style="328" customWidth="1"/>
    <col min="25" max="25" width="3.6640625" style="328" customWidth="1"/>
    <col min="26" max="29" width="2.6640625" style="328" customWidth="1"/>
    <col min="30" max="32" width="3.109375" style="328" customWidth="1"/>
    <col min="33" max="33" width="2.77734375" style="328" customWidth="1"/>
    <col min="34" max="35" width="3.109375" style="328" customWidth="1"/>
    <col min="36" max="173" width="2.6640625" style="328" customWidth="1"/>
    <col min="174" max="255" width="9" style="328"/>
    <col min="256" max="256" width="1.6640625" style="328" customWidth="1"/>
    <col min="257" max="258" width="2.6640625" style="328" customWidth="1"/>
    <col min="259" max="259" width="1.6640625" style="328" customWidth="1"/>
    <col min="260" max="279" width="2.6640625" style="328" customWidth="1"/>
    <col min="280" max="280" width="3.6640625" style="328" customWidth="1"/>
    <col min="281" max="284" width="2.6640625" style="328" customWidth="1"/>
    <col min="285" max="287" width="3.109375" style="328" customWidth="1"/>
    <col min="288" max="288" width="2.77734375" style="328" customWidth="1"/>
    <col min="289" max="290" width="3.109375" style="328" customWidth="1"/>
    <col min="291" max="429" width="2.6640625" style="328" customWidth="1"/>
    <col min="430" max="511" width="9" style="328"/>
    <col min="512" max="512" width="1.6640625" style="328" customWidth="1"/>
    <col min="513" max="514" width="2.6640625" style="328" customWidth="1"/>
    <col min="515" max="515" width="1.6640625" style="328" customWidth="1"/>
    <col min="516" max="535" width="2.6640625" style="328" customWidth="1"/>
    <col min="536" max="536" width="3.6640625" style="328" customWidth="1"/>
    <col min="537" max="540" width="2.6640625" style="328" customWidth="1"/>
    <col min="541" max="543" width="3.109375" style="328" customWidth="1"/>
    <col min="544" max="544" width="2.77734375" style="328" customWidth="1"/>
    <col min="545" max="546" width="3.109375" style="328" customWidth="1"/>
    <col min="547" max="685" width="2.6640625" style="328" customWidth="1"/>
    <col min="686" max="767" width="9" style="328"/>
    <col min="768" max="768" width="1.6640625" style="328" customWidth="1"/>
    <col min="769" max="770" width="2.6640625" style="328" customWidth="1"/>
    <col min="771" max="771" width="1.6640625" style="328" customWidth="1"/>
    <col min="772" max="791" width="2.6640625" style="328" customWidth="1"/>
    <col min="792" max="792" width="3.6640625" style="328" customWidth="1"/>
    <col min="793" max="796" width="2.6640625" style="328" customWidth="1"/>
    <col min="797" max="799" width="3.109375" style="328" customWidth="1"/>
    <col min="800" max="800" width="2.77734375" style="328" customWidth="1"/>
    <col min="801" max="802" width="3.109375" style="328" customWidth="1"/>
    <col min="803" max="941" width="2.6640625" style="328" customWidth="1"/>
    <col min="942" max="1023" width="9" style="328"/>
    <col min="1024" max="1024" width="1.6640625" style="328" customWidth="1"/>
    <col min="1025" max="1026" width="2.6640625" style="328" customWidth="1"/>
    <col min="1027" max="1027" width="1.6640625" style="328" customWidth="1"/>
    <col min="1028" max="1047" width="2.6640625" style="328" customWidth="1"/>
    <col min="1048" max="1048" width="3.6640625" style="328" customWidth="1"/>
    <col min="1049" max="1052" width="2.6640625" style="328" customWidth="1"/>
    <col min="1053" max="1055" width="3.109375" style="328" customWidth="1"/>
    <col min="1056" max="1056" width="2.77734375" style="328" customWidth="1"/>
    <col min="1057" max="1058" width="3.109375" style="328" customWidth="1"/>
    <col min="1059" max="1197" width="2.6640625" style="328" customWidth="1"/>
    <col min="1198" max="1279" width="9" style="328"/>
    <col min="1280" max="1280" width="1.6640625" style="328" customWidth="1"/>
    <col min="1281" max="1282" width="2.6640625" style="328" customWidth="1"/>
    <col min="1283" max="1283" width="1.6640625" style="328" customWidth="1"/>
    <col min="1284" max="1303" width="2.6640625" style="328" customWidth="1"/>
    <col min="1304" max="1304" width="3.6640625" style="328" customWidth="1"/>
    <col min="1305" max="1308" width="2.6640625" style="328" customWidth="1"/>
    <col min="1309" max="1311" width="3.109375" style="328" customWidth="1"/>
    <col min="1312" max="1312" width="2.77734375" style="328" customWidth="1"/>
    <col min="1313" max="1314" width="3.109375" style="328" customWidth="1"/>
    <col min="1315" max="1453" width="2.6640625" style="328" customWidth="1"/>
    <col min="1454" max="1535" width="9" style="328"/>
    <col min="1536" max="1536" width="1.6640625" style="328" customWidth="1"/>
    <col min="1537" max="1538" width="2.6640625" style="328" customWidth="1"/>
    <col min="1539" max="1539" width="1.6640625" style="328" customWidth="1"/>
    <col min="1540" max="1559" width="2.6640625" style="328" customWidth="1"/>
    <col min="1560" max="1560" width="3.6640625" style="328" customWidth="1"/>
    <col min="1561" max="1564" width="2.6640625" style="328" customWidth="1"/>
    <col min="1565" max="1567" width="3.109375" style="328" customWidth="1"/>
    <col min="1568" max="1568" width="2.77734375" style="328" customWidth="1"/>
    <col min="1569" max="1570" width="3.109375" style="328" customWidth="1"/>
    <col min="1571" max="1709" width="2.6640625" style="328" customWidth="1"/>
    <col min="1710" max="1791" width="9" style="328"/>
    <col min="1792" max="1792" width="1.6640625" style="328" customWidth="1"/>
    <col min="1793" max="1794" width="2.6640625" style="328" customWidth="1"/>
    <col min="1795" max="1795" width="1.6640625" style="328" customWidth="1"/>
    <col min="1796" max="1815" width="2.6640625" style="328" customWidth="1"/>
    <col min="1816" max="1816" width="3.6640625" style="328" customWidth="1"/>
    <col min="1817" max="1820" width="2.6640625" style="328" customWidth="1"/>
    <col min="1821" max="1823" width="3.109375" style="328" customWidth="1"/>
    <col min="1824" max="1824" width="2.77734375" style="328" customWidth="1"/>
    <col min="1825" max="1826" width="3.109375" style="328" customWidth="1"/>
    <col min="1827" max="1965" width="2.6640625" style="328" customWidth="1"/>
    <col min="1966" max="2047" width="9" style="328"/>
    <col min="2048" max="2048" width="1.6640625" style="328" customWidth="1"/>
    <col min="2049" max="2050" width="2.6640625" style="328" customWidth="1"/>
    <col min="2051" max="2051" width="1.6640625" style="328" customWidth="1"/>
    <col min="2052" max="2071" width="2.6640625" style="328" customWidth="1"/>
    <col min="2072" max="2072" width="3.6640625" style="328" customWidth="1"/>
    <col min="2073" max="2076" width="2.6640625" style="328" customWidth="1"/>
    <col min="2077" max="2079" width="3.109375" style="328" customWidth="1"/>
    <col min="2080" max="2080" width="2.77734375" style="328" customWidth="1"/>
    <col min="2081" max="2082" width="3.109375" style="328" customWidth="1"/>
    <col min="2083" max="2221" width="2.6640625" style="328" customWidth="1"/>
    <col min="2222" max="2303" width="9" style="328"/>
    <col min="2304" max="2304" width="1.6640625" style="328" customWidth="1"/>
    <col min="2305" max="2306" width="2.6640625" style="328" customWidth="1"/>
    <col min="2307" max="2307" width="1.6640625" style="328" customWidth="1"/>
    <col min="2308" max="2327" width="2.6640625" style="328" customWidth="1"/>
    <col min="2328" max="2328" width="3.6640625" style="328" customWidth="1"/>
    <col min="2329" max="2332" width="2.6640625" style="328" customWidth="1"/>
    <col min="2333" max="2335" width="3.109375" style="328" customWidth="1"/>
    <col min="2336" max="2336" width="2.77734375" style="328" customWidth="1"/>
    <col min="2337" max="2338" width="3.109375" style="328" customWidth="1"/>
    <col min="2339" max="2477" width="2.6640625" style="328" customWidth="1"/>
    <col min="2478" max="2559" width="9" style="328"/>
    <col min="2560" max="2560" width="1.6640625" style="328" customWidth="1"/>
    <col min="2561" max="2562" width="2.6640625" style="328" customWidth="1"/>
    <col min="2563" max="2563" width="1.6640625" style="328" customWidth="1"/>
    <col min="2564" max="2583" width="2.6640625" style="328" customWidth="1"/>
    <col min="2584" max="2584" width="3.6640625" style="328" customWidth="1"/>
    <col min="2585" max="2588" width="2.6640625" style="328" customWidth="1"/>
    <col min="2589" max="2591" width="3.109375" style="328" customWidth="1"/>
    <col min="2592" max="2592" width="2.77734375" style="328" customWidth="1"/>
    <col min="2593" max="2594" width="3.109375" style="328" customWidth="1"/>
    <col min="2595" max="2733" width="2.6640625" style="328" customWidth="1"/>
    <col min="2734" max="2815" width="9" style="328"/>
    <col min="2816" max="2816" width="1.6640625" style="328" customWidth="1"/>
    <col min="2817" max="2818" width="2.6640625" style="328" customWidth="1"/>
    <col min="2819" max="2819" width="1.6640625" style="328" customWidth="1"/>
    <col min="2820" max="2839" width="2.6640625" style="328" customWidth="1"/>
    <col min="2840" max="2840" width="3.6640625" style="328" customWidth="1"/>
    <col min="2841" max="2844" width="2.6640625" style="328" customWidth="1"/>
    <col min="2845" max="2847" width="3.109375" style="328" customWidth="1"/>
    <col min="2848" max="2848" width="2.77734375" style="328" customWidth="1"/>
    <col min="2849" max="2850" width="3.109375" style="328" customWidth="1"/>
    <col min="2851" max="2989" width="2.6640625" style="328" customWidth="1"/>
    <col min="2990" max="3071" width="9" style="328"/>
    <col min="3072" max="3072" width="1.6640625" style="328" customWidth="1"/>
    <col min="3073" max="3074" width="2.6640625" style="328" customWidth="1"/>
    <col min="3075" max="3075" width="1.6640625" style="328" customWidth="1"/>
    <col min="3076" max="3095" width="2.6640625" style="328" customWidth="1"/>
    <col min="3096" max="3096" width="3.6640625" style="328" customWidth="1"/>
    <col min="3097" max="3100" width="2.6640625" style="328" customWidth="1"/>
    <col min="3101" max="3103" width="3.109375" style="328" customWidth="1"/>
    <col min="3104" max="3104" width="2.77734375" style="328" customWidth="1"/>
    <col min="3105" max="3106" width="3.109375" style="328" customWidth="1"/>
    <col min="3107" max="3245" width="2.6640625" style="328" customWidth="1"/>
    <col min="3246" max="3327" width="9" style="328"/>
    <col min="3328" max="3328" width="1.6640625" style="328" customWidth="1"/>
    <col min="3329" max="3330" width="2.6640625" style="328" customWidth="1"/>
    <col min="3331" max="3331" width="1.6640625" style="328" customWidth="1"/>
    <col min="3332" max="3351" width="2.6640625" style="328" customWidth="1"/>
    <col min="3352" max="3352" width="3.6640625" style="328" customWidth="1"/>
    <col min="3353" max="3356" width="2.6640625" style="328" customWidth="1"/>
    <col min="3357" max="3359" width="3.109375" style="328" customWidth="1"/>
    <col min="3360" max="3360" width="2.77734375" style="328" customWidth="1"/>
    <col min="3361" max="3362" width="3.109375" style="328" customWidth="1"/>
    <col min="3363" max="3501" width="2.6640625" style="328" customWidth="1"/>
    <col min="3502" max="3583" width="9" style="328"/>
    <col min="3584" max="3584" width="1.6640625" style="328" customWidth="1"/>
    <col min="3585" max="3586" width="2.6640625" style="328" customWidth="1"/>
    <col min="3587" max="3587" width="1.6640625" style="328" customWidth="1"/>
    <col min="3588" max="3607" width="2.6640625" style="328" customWidth="1"/>
    <col min="3608" max="3608" width="3.6640625" style="328" customWidth="1"/>
    <col min="3609" max="3612" width="2.6640625" style="328" customWidth="1"/>
    <col min="3613" max="3615" width="3.109375" style="328" customWidth="1"/>
    <col min="3616" max="3616" width="2.77734375" style="328" customWidth="1"/>
    <col min="3617" max="3618" width="3.109375" style="328" customWidth="1"/>
    <col min="3619" max="3757" width="2.6640625" style="328" customWidth="1"/>
    <col min="3758" max="3839" width="9" style="328"/>
    <col min="3840" max="3840" width="1.6640625" style="328" customWidth="1"/>
    <col min="3841" max="3842" width="2.6640625" style="328" customWidth="1"/>
    <col min="3843" max="3843" width="1.6640625" style="328" customWidth="1"/>
    <col min="3844" max="3863" width="2.6640625" style="328" customWidth="1"/>
    <col min="3864" max="3864" width="3.6640625" style="328" customWidth="1"/>
    <col min="3865" max="3868" width="2.6640625" style="328" customWidth="1"/>
    <col min="3869" max="3871" width="3.109375" style="328" customWidth="1"/>
    <col min="3872" max="3872" width="2.77734375" style="328" customWidth="1"/>
    <col min="3873" max="3874" width="3.109375" style="328" customWidth="1"/>
    <col min="3875" max="4013" width="2.6640625" style="328" customWidth="1"/>
    <col min="4014" max="4095" width="9" style="328"/>
    <col min="4096" max="4096" width="1.6640625" style="328" customWidth="1"/>
    <col min="4097" max="4098" width="2.6640625" style="328" customWidth="1"/>
    <col min="4099" max="4099" width="1.6640625" style="328" customWidth="1"/>
    <col min="4100" max="4119" width="2.6640625" style="328" customWidth="1"/>
    <col min="4120" max="4120" width="3.6640625" style="328" customWidth="1"/>
    <col min="4121" max="4124" width="2.6640625" style="328" customWidth="1"/>
    <col min="4125" max="4127" width="3.109375" style="328" customWidth="1"/>
    <col min="4128" max="4128" width="2.77734375" style="328" customWidth="1"/>
    <col min="4129" max="4130" width="3.109375" style="328" customWidth="1"/>
    <col min="4131" max="4269" width="2.6640625" style="328" customWidth="1"/>
    <col min="4270" max="4351" width="9" style="328"/>
    <col min="4352" max="4352" width="1.6640625" style="328" customWidth="1"/>
    <col min="4353" max="4354" width="2.6640625" style="328" customWidth="1"/>
    <col min="4355" max="4355" width="1.6640625" style="328" customWidth="1"/>
    <col min="4356" max="4375" width="2.6640625" style="328" customWidth="1"/>
    <col min="4376" max="4376" width="3.6640625" style="328" customWidth="1"/>
    <col min="4377" max="4380" width="2.6640625" style="328" customWidth="1"/>
    <col min="4381" max="4383" width="3.109375" style="328" customWidth="1"/>
    <col min="4384" max="4384" width="2.77734375" style="328" customWidth="1"/>
    <col min="4385" max="4386" width="3.109375" style="328" customWidth="1"/>
    <col min="4387" max="4525" width="2.6640625" style="328" customWidth="1"/>
    <col min="4526" max="4607" width="9" style="328"/>
    <col min="4608" max="4608" width="1.6640625" style="328" customWidth="1"/>
    <col min="4609" max="4610" width="2.6640625" style="328" customWidth="1"/>
    <col min="4611" max="4611" width="1.6640625" style="328" customWidth="1"/>
    <col min="4612" max="4631" width="2.6640625" style="328" customWidth="1"/>
    <col min="4632" max="4632" width="3.6640625" style="328" customWidth="1"/>
    <col min="4633" max="4636" width="2.6640625" style="328" customWidth="1"/>
    <col min="4637" max="4639" width="3.109375" style="328" customWidth="1"/>
    <col min="4640" max="4640" width="2.77734375" style="328" customWidth="1"/>
    <col min="4641" max="4642" width="3.109375" style="328" customWidth="1"/>
    <col min="4643" max="4781" width="2.6640625" style="328" customWidth="1"/>
    <col min="4782" max="4863" width="9" style="328"/>
    <col min="4864" max="4864" width="1.6640625" style="328" customWidth="1"/>
    <col min="4865" max="4866" width="2.6640625" style="328" customWidth="1"/>
    <col min="4867" max="4867" width="1.6640625" style="328" customWidth="1"/>
    <col min="4868" max="4887" width="2.6640625" style="328" customWidth="1"/>
    <col min="4888" max="4888" width="3.6640625" style="328" customWidth="1"/>
    <col min="4889" max="4892" width="2.6640625" style="328" customWidth="1"/>
    <col min="4893" max="4895" width="3.109375" style="328" customWidth="1"/>
    <col min="4896" max="4896" width="2.77734375" style="328" customWidth="1"/>
    <col min="4897" max="4898" width="3.109375" style="328" customWidth="1"/>
    <col min="4899" max="5037" width="2.6640625" style="328" customWidth="1"/>
    <col min="5038" max="5119" width="9" style="328"/>
    <col min="5120" max="5120" width="1.6640625" style="328" customWidth="1"/>
    <col min="5121" max="5122" width="2.6640625" style="328" customWidth="1"/>
    <col min="5123" max="5123" width="1.6640625" style="328" customWidth="1"/>
    <col min="5124" max="5143" width="2.6640625" style="328" customWidth="1"/>
    <col min="5144" max="5144" width="3.6640625" style="328" customWidth="1"/>
    <col min="5145" max="5148" width="2.6640625" style="328" customWidth="1"/>
    <col min="5149" max="5151" width="3.109375" style="328" customWidth="1"/>
    <col min="5152" max="5152" width="2.77734375" style="328" customWidth="1"/>
    <col min="5153" max="5154" width="3.109375" style="328" customWidth="1"/>
    <col min="5155" max="5293" width="2.6640625" style="328" customWidth="1"/>
    <col min="5294" max="5375" width="9" style="328"/>
    <col min="5376" max="5376" width="1.6640625" style="328" customWidth="1"/>
    <col min="5377" max="5378" width="2.6640625" style="328" customWidth="1"/>
    <col min="5379" max="5379" width="1.6640625" style="328" customWidth="1"/>
    <col min="5380" max="5399" width="2.6640625" style="328" customWidth="1"/>
    <col min="5400" max="5400" width="3.6640625" style="328" customWidth="1"/>
    <col min="5401" max="5404" width="2.6640625" style="328" customWidth="1"/>
    <col min="5405" max="5407" width="3.109375" style="328" customWidth="1"/>
    <col min="5408" max="5408" width="2.77734375" style="328" customWidth="1"/>
    <col min="5409" max="5410" width="3.109375" style="328" customWidth="1"/>
    <col min="5411" max="5549" width="2.6640625" style="328" customWidth="1"/>
    <col min="5550" max="5631" width="9" style="328"/>
    <col min="5632" max="5632" width="1.6640625" style="328" customWidth="1"/>
    <col min="5633" max="5634" width="2.6640625" style="328" customWidth="1"/>
    <col min="5635" max="5635" width="1.6640625" style="328" customWidth="1"/>
    <col min="5636" max="5655" width="2.6640625" style="328" customWidth="1"/>
    <col min="5656" max="5656" width="3.6640625" style="328" customWidth="1"/>
    <col min="5657" max="5660" width="2.6640625" style="328" customWidth="1"/>
    <col min="5661" max="5663" width="3.109375" style="328" customWidth="1"/>
    <col min="5664" max="5664" width="2.77734375" style="328" customWidth="1"/>
    <col min="5665" max="5666" width="3.109375" style="328" customWidth="1"/>
    <col min="5667" max="5805" width="2.6640625" style="328" customWidth="1"/>
    <col min="5806" max="5887" width="9" style="328"/>
    <col min="5888" max="5888" width="1.6640625" style="328" customWidth="1"/>
    <col min="5889" max="5890" width="2.6640625" style="328" customWidth="1"/>
    <col min="5891" max="5891" width="1.6640625" style="328" customWidth="1"/>
    <col min="5892" max="5911" width="2.6640625" style="328" customWidth="1"/>
    <col min="5912" max="5912" width="3.6640625" style="328" customWidth="1"/>
    <col min="5913" max="5916" width="2.6640625" style="328" customWidth="1"/>
    <col min="5917" max="5919" width="3.109375" style="328" customWidth="1"/>
    <col min="5920" max="5920" width="2.77734375" style="328" customWidth="1"/>
    <col min="5921" max="5922" width="3.109375" style="328" customWidth="1"/>
    <col min="5923" max="6061" width="2.6640625" style="328" customWidth="1"/>
    <col min="6062" max="6143" width="9" style="328"/>
    <col min="6144" max="6144" width="1.6640625" style="328" customWidth="1"/>
    <col min="6145" max="6146" width="2.6640625" style="328" customWidth="1"/>
    <col min="6147" max="6147" width="1.6640625" style="328" customWidth="1"/>
    <col min="6148" max="6167" width="2.6640625" style="328" customWidth="1"/>
    <col min="6168" max="6168" width="3.6640625" style="328" customWidth="1"/>
    <col min="6169" max="6172" width="2.6640625" style="328" customWidth="1"/>
    <col min="6173" max="6175" width="3.109375" style="328" customWidth="1"/>
    <col min="6176" max="6176" width="2.77734375" style="328" customWidth="1"/>
    <col min="6177" max="6178" width="3.109375" style="328" customWidth="1"/>
    <col min="6179" max="6317" width="2.6640625" style="328" customWidth="1"/>
    <col min="6318" max="6399" width="9" style="328"/>
    <col min="6400" max="6400" width="1.6640625" style="328" customWidth="1"/>
    <col min="6401" max="6402" width="2.6640625" style="328" customWidth="1"/>
    <col min="6403" max="6403" width="1.6640625" style="328" customWidth="1"/>
    <col min="6404" max="6423" width="2.6640625" style="328" customWidth="1"/>
    <col min="6424" max="6424" width="3.6640625" style="328" customWidth="1"/>
    <col min="6425" max="6428" width="2.6640625" style="328" customWidth="1"/>
    <col min="6429" max="6431" width="3.109375" style="328" customWidth="1"/>
    <col min="6432" max="6432" width="2.77734375" style="328" customWidth="1"/>
    <col min="6433" max="6434" width="3.109375" style="328" customWidth="1"/>
    <col min="6435" max="6573" width="2.6640625" style="328" customWidth="1"/>
    <col min="6574" max="6655" width="9" style="328"/>
    <col min="6656" max="6656" width="1.6640625" style="328" customWidth="1"/>
    <col min="6657" max="6658" width="2.6640625" style="328" customWidth="1"/>
    <col min="6659" max="6659" width="1.6640625" style="328" customWidth="1"/>
    <col min="6660" max="6679" width="2.6640625" style="328" customWidth="1"/>
    <col min="6680" max="6680" width="3.6640625" style="328" customWidth="1"/>
    <col min="6681" max="6684" width="2.6640625" style="328" customWidth="1"/>
    <col min="6685" max="6687" width="3.109375" style="328" customWidth="1"/>
    <col min="6688" max="6688" width="2.77734375" style="328" customWidth="1"/>
    <col min="6689" max="6690" width="3.109375" style="328" customWidth="1"/>
    <col min="6691" max="6829" width="2.6640625" style="328" customWidth="1"/>
    <col min="6830" max="6911" width="9" style="328"/>
    <col min="6912" max="6912" width="1.6640625" style="328" customWidth="1"/>
    <col min="6913" max="6914" width="2.6640625" style="328" customWidth="1"/>
    <col min="6915" max="6915" width="1.6640625" style="328" customWidth="1"/>
    <col min="6916" max="6935" width="2.6640625" style="328" customWidth="1"/>
    <col min="6936" max="6936" width="3.6640625" style="328" customWidth="1"/>
    <col min="6937" max="6940" width="2.6640625" style="328" customWidth="1"/>
    <col min="6941" max="6943" width="3.109375" style="328" customWidth="1"/>
    <col min="6944" max="6944" width="2.77734375" style="328" customWidth="1"/>
    <col min="6945" max="6946" width="3.109375" style="328" customWidth="1"/>
    <col min="6947" max="7085" width="2.6640625" style="328" customWidth="1"/>
    <col min="7086" max="7167" width="9" style="328"/>
    <col min="7168" max="7168" width="1.6640625" style="328" customWidth="1"/>
    <col min="7169" max="7170" width="2.6640625" style="328" customWidth="1"/>
    <col min="7171" max="7171" width="1.6640625" style="328" customWidth="1"/>
    <col min="7172" max="7191" width="2.6640625" style="328" customWidth="1"/>
    <col min="7192" max="7192" width="3.6640625" style="328" customWidth="1"/>
    <col min="7193" max="7196" width="2.6640625" style="328" customWidth="1"/>
    <col min="7197" max="7199" width="3.109375" style="328" customWidth="1"/>
    <col min="7200" max="7200" width="2.77734375" style="328" customWidth="1"/>
    <col min="7201" max="7202" width="3.109375" style="328" customWidth="1"/>
    <col min="7203" max="7341" width="2.6640625" style="328" customWidth="1"/>
    <col min="7342" max="7423" width="9" style="328"/>
    <col min="7424" max="7424" width="1.6640625" style="328" customWidth="1"/>
    <col min="7425" max="7426" width="2.6640625" style="328" customWidth="1"/>
    <col min="7427" max="7427" width="1.6640625" style="328" customWidth="1"/>
    <col min="7428" max="7447" width="2.6640625" style="328" customWidth="1"/>
    <col min="7448" max="7448" width="3.6640625" style="328" customWidth="1"/>
    <col min="7449" max="7452" width="2.6640625" style="328" customWidth="1"/>
    <col min="7453" max="7455" width="3.109375" style="328" customWidth="1"/>
    <col min="7456" max="7456" width="2.77734375" style="328" customWidth="1"/>
    <col min="7457" max="7458" width="3.109375" style="328" customWidth="1"/>
    <col min="7459" max="7597" width="2.6640625" style="328" customWidth="1"/>
    <col min="7598" max="7679" width="9" style="328"/>
    <col min="7680" max="7680" width="1.6640625" style="328" customWidth="1"/>
    <col min="7681" max="7682" width="2.6640625" style="328" customWidth="1"/>
    <col min="7683" max="7683" width="1.6640625" style="328" customWidth="1"/>
    <col min="7684" max="7703" width="2.6640625" style="328" customWidth="1"/>
    <col min="7704" max="7704" width="3.6640625" style="328" customWidth="1"/>
    <col min="7705" max="7708" width="2.6640625" style="328" customWidth="1"/>
    <col min="7709" max="7711" width="3.109375" style="328" customWidth="1"/>
    <col min="7712" max="7712" width="2.77734375" style="328" customWidth="1"/>
    <col min="7713" max="7714" width="3.109375" style="328" customWidth="1"/>
    <col min="7715" max="7853" width="2.6640625" style="328" customWidth="1"/>
    <col min="7854" max="7935" width="9" style="328"/>
    <col min="7936" max="7936" width="1.6640625" style="328" customWidth="1"/>
    <col min="7937" max="7938" width="2.6640625" style="328" customWidth="1"/>
    <col min="7939" max="7939" width="1.6640625" style="328" customWidth="1"/>
    <col min="7940" max="7959" width="2.6640625" style="328" customWidth="1"/>
    <col min="7960" max="7960" width="3.6640625" style="328" customWidth="1"/>
    <col min="7961" max="7964" width="2.6640625" style="328" customWidth="1"/>
    <col min="7965" max="7967" width="3.109375" style="328" customWidth="1"/>
    <col min="7968" max="7968" width="2.77734375" style="328" customWidth="1"/>
    <col min="7969" max="7970" width="3.109375" style="328" customWidth="1"/>
    <col min="7971" max="8109" width="2.6640625" style="328" customWidth="1"/>
    <col min="8110" max="8191" width="9" style="328"/>
    <col min="8192" max="8192" width="1.6640625" style="328" customWidth="1"/>
    <col min="8193" max="8194" width="2.6640625" style="328" customWidth="1"/>
    <col min="8195" max="8195" width="1.6640625" style="328" customWidth="1"/>
    <col min="8196" max="8215" width="2.6640625" style="328" customWidth="1"/>
    <col min="8216" max="8216" width="3.6640625" style="328" customWidth="1"/>
    <col min="8217" max="8220" width="2.6640625" style="328" customWidth="1"/>
    <col min="8221" max="8223" width="3.109375" style="328" customWidth="1"/>
    <col min="8224" max="8224" width="2.77734375" style="328" customWidth="1"/>
    <col min="8225" max="8226" width="3.109375" style="328" customWidth="1"/>
    <col min="8227" max="8365" width="2.6640625" style="328" customWidth="1"/>
    <col min="8366" max="8447" width="9" style="328"/>
    <col min="8448" max="8448" width="1.6640625" style="328" customWidth="1"/>
    <col min="8449" max="8450" width="2.6640625" style="328" customWidth="1"/>
    <col min="8451" max="8451" width="1.6640625" style="328" customWidth="1"/>
    <col min="8452" max="8471" width="2.6640625" style="328" customWidth="1"/>
    <col min="8472" max="8472" width="3.6640625" style="328" customWidth="1"/>
    <col min="8473" max="8476" width="2.6640625" style="328" customWidth="1"/>
    <col min="8477" max="8479" width="3.109375" style="328" customWidth="1"/>
    <col min="8480" max="8480" width="2.77734375" style="328" customWidth="1"/>
    <col min="8481" max="8482" width="3.109375" style="328" customWidth="1"/>
    <col min="8483" max="8621" width="2.6640625" style="328" customWidth="1"/>
    <col min="8622" max="8703" width="9" style="328"/>
    <col min="8704" max="8704" width="1.6640625" style="328" customWidth="1"/>
    <col min="8705" max="8706" width="2.6640625" style="328" customWidth="1"/>
    <col min="8707" max="8707" width="1.6640625" style="328" customWidth="1"/>
    <col min="8708" max="8727" width="2.6640625" style="328" customWidth="1"/>
    <col min="8728" max="8728" width="3.6640625" style="328" customWidth="1"/>
    <col min="8729" max="8732" width="2.6640625" style="328" customWidth="1"/>
    <col min="8733" max="8735" width="3.109375" style="328" customWidth="1"/>
    <col min="8736" max="8736" width="2.77734375" style="328" customWidth="1"/>
    <col min="8737" max="8738" width="3.109375" style="328" customWidth="1"/>
    <col min="8739" max="8877" width="2.6640625" style="328" customWidth="1"/>
    <col min="8878" max="8959" width="9" style="328"/>
    <col min="8960" max="8960" width="1.6640625" style="328" customWidth="1"/>
    <col min="8961" max="8962" width="2.6640625" style="328" customWidth="1"/>
    <col min="8963" max="8963" width="1.6640625" style="328" customWidth="1"/>
    <col min="8964" max="8983" width="2.6640625" style="328" customWidth="1"/>
    <col min="8984" max="8984" width="3.6640625" style="328" customWidth="1"/>
    <col min="8985" max="8988" width="2.6640625" style="328" customWidth="1"/>
    <col min="8989" max="8991" width="3.109375" style="328" customWidth="1"/>
    <col min="8992" max="8992" width="2.77734375" style="328" customWidth="1"/>
    <col min="8993" max="8994" width="3.109375" style="328" customWidth="1"/>
    <col min="8995" max="9133" width="2.6640625" style="328" customWidth="1"/>
    <col min="9134" max="9215" width="9" style="328"/>
    <col min="9216" max="9216" width="1.6640625" style="328" customWidth="1"/>
    <col min="9217" max="9218" width="2.6640625" style="328" customWidth="1"/>
    <col min="9219" max="9219" width="1.6640625" style="328" customWidth="1"/>
    <col min="9220" max="9239" width="2.6640625" style="328" customWidth="1"/>
    <col min="9240" max="9240" width="3.6640625" style="328" customWidth="1"/>
    <col min="9241" max="9244" width="2.6640625" style="328" customWidth="1"/>
    <col min="9245" max="9247" width="3.109375" style="328" customWidth="1"/>
    <col min="9248" max="9248" width="2.77734375" style="328" customWidth="1"/>
    <col min="9249" max="9250" width="3.109375" style="328" customWidth="1"/>
    <col min="9251" max="9389" width="2.6640625" style="328" customWidth="1"/>
    <col min="9390" max="9471" width="9" style="328"/>
    <col min="9472" max="9472" width="1.6640625" style="328" customWidth="1"/>
    <col min="9473" max="9474" width="2.6640625" style="328" customWidth="1"/>
    <col min="9475" max="9475" width="1.6640625" style="328" customWidth="1"/>
    <col min="9476" max="9495" width="2.6640625" style="328" customWidth="1"/>
    <col min="9496" max="9496" width="3.6640625" style="328" customWidth="1"/>
    <col min="9497" max="9500" width="2.6640625" style="328" customWidth="1"/>
    <col min="9501" max="9503" width="3.109375" style="328" customWidth="1"/>
    <col min="9504" max="9504" width="2.77734375" style="328" customWidth="1"/>
    <col min="9505" max="9506" width="3.109375" style="328" customWidth="1"/>
    <col min="9507" max="9645" width="2.6640625" style="328" customWidth="1"/>
    <col min="9646" max="9727" width="9" style="328"/>
    <col min="9728" max="9728" width="1.6640625" style="328" customWidth="1"/>
    <col min="9729" max="9730" width="2.6640625" style="328" customWidth="1"/>
    <col min="9731" max="9731" width="1.6640625" style="328" customWidth="1"/>
    <col min="9732" max="9751" width="2.6640625" style="328" customWidth="1"/>
    <col min="9752" max="9752" width="3.6640625" style="328" customWidth="1"/>
    <col min="9753" max="9756" width="2.6640625" style="328" customWidth="1"/>
    <col min="9757" max="9759" width="3.109375" style="328" customWidth="1"/>
    <col min="9760" max="9760" width="2.77734375" style="328" customWidth="1"/>
    <col min="9761" max="9762" width="3.109375" style="328" customWidth="1"/>
    <col min="9763" max="9901" width="2.6640625" style="328" customWidth="1"/>
    <col min="9902" max="9983" width="9" style="328"/>
    <col min="9984" max="9984" width="1.6640625" style="328" customWidth="1"/>
    <col min="9985" max="9986" width="2.6640625" style="328" customWidth="1"/>
    <col min="9987" max="9987" width="1.6640625" style="328" customWidth="1"/>
    <col min="9988" max="10007" width="2.6640625" style="328" customWidth="1"/>
    <col min="10008" max="10008" width="3.6640625" style="328" customWidth="1"/>
    <col min="10009" max="10012" width="2.6640625" style="328" customWidth="1"/>
    <col min="10013" max="10015" width="3.109375" style="328" customWidth="1"/>
    <col min="10016" max="10016" width="2.77734375" style="328" customWidth="1"/>
    <col min="10017" max="10018" width="3.109375" style="328" customWidth="1"/>
    <col min="10019" max="10157" width="2.6640625" style="328" customWidth="1"/>
    <col min="10158" max="10239" width="9" style="328"/>
    <col min="10240" max="10240" width="1.6640625" style="328" customWidth="1"/>
    <col min="10241" max="10242" width="2.6640625" style="328" customWidth="1"/>
    <col min="10243" max="10243" width="1.6640625" style="328" customWidth="1"/>
    <col min="10244" max="10263" width="2.6640625" style="328" customWidth="1"/>
    <col min="10264" max="10264" width="3.6640625" style="328" customWidth="1"/>
    <col min="10265" max="10268" width="2.6640625" style="328" customWidth="1"/>
    <col min="10269" max="10271" width="3.109375" style="328" customWidth="1"/>
    <col min="10272" max="10272" width="2.77734375" style="328" customWidth="1"/>
    <col min="10273" max="10274" width="3.109375" style="328" customWidth="1"/>
    <col min="10275" max="10413" width="2.6640625" style="328" customWidth="1"/>
    <col min="10414" max="10495" width="9" style="328"/>
    <col min="10496" max="10496" width="1.6640625" style="328" customWidth="1"/>
    <col min="10497" max="10498" width="2.6640625" style="328" customWidth="1"/>
    <col min="10499" max="10499" width="1.6640625" style="328" customWidth="1"/>
    <col min="10500" max="10519" width="2.6640625" style="328" customWidth="1"/>
    <col min="10520" max="10520" width="3.6640625" style="328" customWidth="1"/>
    <col min="10521" max="10524" width="2.6640625" style="328" customWidth="1"/>
    <col min="10525" max="10527" width="3.109375" style="328" customWidth="1"/>
    <col min="10528" max="10528" width="2.77734375" style="328" customWidth="1"/>
    <col min="10529" max="10530" width="3.109375" style="328" customWidth="1"/>
    <col min="10531" max="10669" width="2.6640625" style="328" customWidth="1"/>
    <col min="10670" max="10751" width="9" style="328"/>
    <col min="10752" max="10752" width="1.6640625" style="328" customWidth="1"/>
    <col min="10753" max="10754" width="2.6640625" style="328" customWidth="1"/>
    <col min="10755" max="10755" width="1.6640625" style="328" customWidth="1"/>
    <col min="10756" max="10775" width="2.6640625" style="328" customWidth="1"/>
    <col min="10776" max="10776" width="3.6640625" style="328" customWidth="1"/>
    <col min="10777" max="10780" width="2.6640625" style="328" customWidth="1"/>
    <col min="10781" max="10783" width="3.109375" style="328" customWidth="1"/>
    <col min="10784" max="10784" width="2.77734375" style="328" customWidth="1"/>
    <col min="10785" max="10786" width="3.109375" style="328" customWidth="1"/>
    <col min="10787" max="10925" width="2.6640625" style="328" customWidth="1"/>
    <col min="10926" max="11007" width="9" style="328"/>
    <col min="11008" max="11008" width="1.6640625" style="328" customWidth="1"/>
    <col min="11009" max="11010" width="2.6640625" style="328" customWidth="1"/>
    <col min="11011" max="11011" width="1.6640625" style="328" customWidth="1"/>
    <col min="11012" max="11031" width="2.6640625" style="328" customWidth="1"/>
    <col min="11032" max="11032" width="3.6640625" style="328" customWidth="1"/>
    <col min="11033" max="11036" width="2.6640625" style="328" customWidth="1"/>
    <col min="11037" max="11039" width="3.109375" style="328" customWidth="1"/>
    <col min="11040" max="11040" width="2.77734375" style="328" customWidth="1"/>
    <col min="11041" max="11042" width="3.109375" style="328" customWidth="1"/>
    <col min="11043" max="11181" width="2.6640625" style="328" customWidth="1"/>
    <col min="11182" max="11263" width="9" style="328"/>
    <col min="11264" max="11264" width="1.6640625" style="328" customWidth="1"/>
    <col min="11265" max="11266" width="2.6640625" style="328" customWidth="1"/>
    <col min="11267" max="11267" width="1.6640625" style="328" customWidth="1"/>
    <col min="11268" max="11287" width="2.6640625" style="328" customWidth="1"/>
    <col min="11288" max="11288" width="3.6640625" style="328" customWidth="1"/>
    <col min="11289" max="11292" width="2.6640625" style="328" customWidth="1"/>
    <col min="11293" max="11295" width="3.109375" style="328" customWidth="1"/>
    <col min="11296" max="11296" width="2.77734375" style="328" customWidth="1"/>
    <col min="11297" max="11298" width="3.109375" style="328" customWidth="1"/>
    <col min="11299" max="11437" width="2.6640625" style="328" customWidth="1"/>
    <col min="11438" max="11519" width="9" style="328"/>
    <col min="11520" max="11520" width="1.6640625" style="328" customWidth="1"/>
    <col min="11521" max="11522" width="2.6640625" style="328" customWidth="1"/>
    <col min="11523" max="11523" width="1.6640625" style="328" customWidth="1"/>
    <col min="11524" max="11543" width="2.6640625" style="328" customWidth="1"/>
    <col min="11544" max="11544" width="3.6640625" style="328" customWidth="1"/>
    <col min="11545" max="11548" width="2.6640625" style="328" customWidth="1"/>
    <col min="11549" max="11551" width="3.109375" style="328" customWidth="1"/>
    <col min="11552" max="11552" width="2.77734375" style="328" customWidth="1"/>
    <col min="11553" max="11554" width="3.109375" style="328" customWidth="1"/>
    <col min="11555" max="11693" width="2.6640625" style="328" customWidth="1"/>
    <col min="11694" max="11775" width="9" style="328"/>
    <col min="11776" max="11776" width="1.6640625" style="328" customWidth="1"/>
    <col min="11777" max="11778" width="2.6640625" style="328" customWidth="1"/>
    <col min="11779" max="11779" width="1.6640625" style="328" customWidth="1"/>
    <col min="11780" max="11799" width="2.6640625" style="328" customWidth="1"/>
    <col min="11800" max="11800" width="3.6640625" style="328" customWidth="1"/>
    <col min="11801" max="11804" width="2.6640625" style="328" customWidth="1"/>
    <col min="11805" max="11807" width="3.109375" style="328" customWidth="1"/>
    <col min="11808" max="11808" width="2.77734375" style="328" customWidth="1"/>
    <col min="11809" max="11810" width="3.109375" style="328" customWidth="1"/>
    <col min="11811" max="11949" width="2.6640625" style="328" customWidth="1"/>
    <col min="11950" max="12031" width="9" style="328"/>
    <col min="12032" max="12032" width="1.6640625" style="328" customWidth="1"/>
    <col min="12033" max="12034" width="2.6640625" style="328" customWidth="1"/>
    <col min="12035" max="12035" width="1.6640625" style="328" customWidth="1"/>
    <col min="12036" max="12055" width="2.6640625" style="328" customWidth="1"/>
    <col min="12056" max="12056" width="3.6640625" style="328" customWidth="1"/>
    <col min="12057" max="12060" width="2.6640625" style="328" customWidth="1"/>
    <col min="12061" max="12063" width="3.109375" style="328" customWidth="1"/>
    <col min="12064" max="12064" width="2.77734375" style="328" customWidth="1"/>
    <col min="12065" max="12066" width="3.109375" style="328" customWidth="1"/>
    <col min="12067" max="12205" width="2.6640625" style="328" customWidth="1"/>
    <col min="12206" max="12287" width="9" style="328"/>
    <col min="12288" max="12288" width="1.6640625" style="328" customWidth="1"/>
    <col min="12289" max="12290" width="2.6640625" style="328" customWidth="1"/>
    <col min="12291" max="12291" width="1.6640625" style="328" customWidth="1"/>
    <col min="12292" max="12311" width="2.6640625" style="328" customWidth="1"/>
    <col min="12312" max="12312" width="3.6640625" style="328" customWidth="1"/>
    <col min="12313" max="12316" width="2.6640625" style="328" customWidth="1"/>
    <col min="12317" max="12319" width="3.109375" style="328" customWidth="1"/>
    <col min="12320" max="12320" width="2.77734375" style="328" customWidth="1"/>
    <col min="12321" max="12322" width="3.109375" style="328" customWidth="1"/>
    <col min="12323" max="12461" width="2.6640625" style="328" customWidth="1"/>
    <col min="12462" max="12543" width="9" style="328"/>
    <col min="12544" max="12544" width="1.6640625" style="328" customWidth="1"/>
    <col min="12545" max="12546" width="2.6640625" style="328" customWidth="1"/>
    <col min="12547" max="12547" width="1.6640625" style="328" customWidth="1"/>
    <col min="12548" max="12567" width="2.6640625" style="328" customWidth="1"/>
    <col min="12568" max="12568" width="3.6640625" style="328" customWidth="1"/>
    <col min="12569" max="12572" width="2.6640625" style="328" customWidth="1"/>
    <col min="12573" max="12575" width="3.109375" style="328" customWidth="1"/>
    <col min="12576" max="12576" width="2.77734375" style="328" customWidth="1"/>
    <col min="12577" max="12578" width="3.109375" style="328" customWidth="1"/>
    <col min="12579" max="12717" width="2.6640625" style="328" customWidth="1"/>
    <col min="12718" max="12799" width="9" style="328"/>
    <col min="12800" max="12800" width="1.6640625" style="328" customWidth="1"/>
    <col min="12801" max="12802" width="2.6640625" style="328" customWidth="1"/>
    <col min="12803" max="12803" width="1.6640625" style="328" customWidth="1"/>
    <col min="12804" max="12823" width="2.6640625" style="328" customWidth="1"/>
    <col min="12824" max="12824" width="3.6640625" style="328" customWidth="1"/>
    <col min="12825" max="12828" width="2.6640625" style="328" customWidth="1"/>
    <col min="12829" max="12831" width="3.109375" style="328" customWidth="1"/>
    <col min="12832" max="12832" width="2.77734375" style="328" customWidth="1"/>
    <col min="12833" max="12834" width="3.109375" style="328" customWidth="1"/>
    <col min="12835" max="12973" width="2.6640625" style="328" customWidth="1"/>
    <col min="12974" max="13055" width="9" style="328"/>
    <col min="13056" max="13056" width="1.6640625" style="328" customWidth="1"/>
    <col min="13057" max="13058" width="2.6640625" style="328" customWidth="1"/>
    <col min="13059" max="13059" width="1.6640625" style="328" customWidth="1"/>
    <col min="13060" max="13079" width="2.6640625" style="328" customWidth="1"/>
    <col min="13080" max="13080" width="3.6640625" style="328" customWidth="1"/>
    <col min="13081" max="13084" width="2.6640625" style="328" customWidth="1"/>
    <col min="13085" max="13087" width="3.109375" style="328" customWidth="1"/>
    <col min="13088" max="13088" width="2.77734375" style="328" customWidth="1"/>
    <col min="13089" max="13090" width="3.109375" style="328" customWidth="1"/>
    <col min="13091" max="13229" width="2.6640625" style="328" customWidth="1"/>
    <col min="13230" max="13311" width="9" style="328"/>
    <col min="13312" max="13312" width="1.6640625" style="328" customWidth="1"/>
    <col min="13313" max="13314" width="2.6640625" style="328" customWidth="1"/>
    <col min="13315" max="13315" width="1.6640625" style="328" customWidth="1"/>
    <col min="13316" max="13335" width="2.6640625" style="328" customWidth="1"/>
    <col min="13336" max="13336" width="3.6640625" style="328" customWidth="1"/>
    <col min="13337" max="13340" width="2.6640625" style="328" customWidth="1"/>
    <col min="13341" max="13343" width="3.109375" style="328" customWidth="1"/>
    <col min="13344" max="13344" width="2.77734375" style="328" customWidth="1"/>
    <col min="13345" max="13346" width="3.109375" style="328" customWidth="1"/>
    <col min="13347" max="13485" width="2.6640625" style="328" customWidth="1"/>
    <col min="13486" max="13567" width="9" style="328"/>
    <col min="13568" max="13568" width="1.6640625" style="328" customWidth="1"/>
    <col min="13569" max="13570" width="2.6640625" style="328" customWidth="1"/>
    <col min="13571" max="13571" width="1.6640625" style="328" customWidth="1"/>
    <col min="13572" max="13591" width="2.6640625" style="328" customWidth="1"/>
    <col min="13592" max="13592" width="3.6640625" style="328" customWidth="1"/>
    <col min="13593" max="13596" width="2.6640625" style="328" customWidth="1"/>
    <col min="13597" max="13599" width="3.109375" style="328" customWidth="1"/>
    <col min="13600" max="13600" width="2.77734375" style="328" customWidth="1"/>
    <col min="13601" max="13602" width="3.109375" style="328" customWidth="1"/>
    <col min="13603" max="13741" width="2.6640625" style="328" customWidth="1"/>
    <col min="13742" max="13823" width="9" style="328"/>
    <col min="13824" max="13824" width="1.6640625" style="328" customWidth="1"/>
    <col min="13825" max="13826" width="2.6640625" style="328" customWidth="1"/>
    <col min="13827" max="13827" width="1.6640625" style="328" customWidth="1"/>
    <col min="13828" max="13847" width="2.6640625" style="328" customWidth="1"/>
    <col min="13848" max="13848" width="3.6640625" style="328" customWidth="1"/>
    <col min="13849" max="13852" width="2.6640625" style="328" customWidth="1"/>
    <col min="13853" max="13855" width="3.109375" style="328" customWidth="1"/>
    <col min="13856" max="13856" width="2.77734375" style="328" customWidth="1"/>
    <col min="13857" max="13858" width="3.109375" style="328" customWidth="1"/>
    <col min="13859" max="13997" width="2.6640625" style="328" customWidth="1"/>
    <col min="13998" max="14079" width="9" style="328"/>
    <col min="14080" max="14080" width="1.6640625" style="328" customWidth="1"/>
    <col min="14081" max="14082" width="2.6640625" style="328" customWidth="1"/>
    <col min="14083" max="14083" width="1.6640625" style="328" customWidth="1"/>
    <col min="14084" max="14103" width="2.6640625" style="328" customWidth="1"/>
    <col min="14104" max="14104" width="3.6640625" style="328" customWidth="1"/>
    <col min="14105" max="14108" width="2.6640625" style="328" customWidth="1"/>
    <col min="14109" max="14111" width="3.109375" style="328" customWidth="1"/>
    <col min="14112" max="14112" width="2.77734375" style="328" customWidth="1"/>
    <col min="14113" max="14114" width="3.109375" style="328" customWidth="1"/>
    <col min="14115" max="14253" width="2.6640625" style="328" customWidth="1"/>
    <col min="14254" max="14335" width="9" style="328"/>
    <col min="14336" max="14336" width="1.6640625" style="328" customWidth="1"/>
    <col min="14337" max="14338" width="2.6640625" style="328" customWidth="1"/>
    <col min="14339" max="14339" width="1.6640625" style="328" customWidth="1"/>
    <col min="14340" max="14359" width="2.6640625" style="328" customWidth="1"/>
    <col min="14360" max="14360" width="3.6640625" style="328" customWidth="1"/>
    <col min="14361" max="14364" width="2.6640625" style="328" customWidth="1"/>
    <col min="14365" max="14367" width="3.109375" style="328" customWidth="1"/>
    <col min="14368" max="14368" width="2.77734375" style="328" customWidth="1"/>
    <col min="14369" max="14370" width="3.109375" style="328" customWidth="1"/>
    <col min="14371" max="14509" width="2.6640625" style="328" customWidth="1"/>
    <col min="14510" max="14591" width="9" style="328"/>
    <col min="14592" max="14592" width="1.6640625" style="328" customWidth="1"/>
    <col min="14593" max="14594" width="2.6640625" style="328" customWidth="1"/>
    <col min="14595" max="14595" width="1.6640625" style="328" customWidth="1"/>
    <col min="14596" max="14615" width="2.6640625" style="328" customWidth="1"/>
    <col min="14616" max="14616" width="3.6640625" style="328" customWidth="1"/>
    <col min="14617" max="14620" width="2.6640625" style="328" customWidth="1"/>
    <col min="14621" max="14623" width="3.109375" style="328" customWidth="1"/>
    <col min="14624" max="14624" width="2.77734375" style="328" customWidth="1"/>
    <col min="14625" max="14626" width="3.109375" style="328" customWidth="1"/>
    <col min="14627" max="14765" width="2.6640625" style="328" customWidth="1"/>
    <col min="14766" max="14847" width="9" style="328"/>
    <col min="14848" max="14848" width="1.6640625" style="328" customWidth="1"/>
    <col min="14849" max="14850" width="2.6640625" style="328" customWidth="1"/>
    <col min="14851" max="14851" width="1.6640625" style="328" customWidth="1"/>
    <col min="14852" max="14871" width="2.6640625" style="328" customWidth="1"/>
    <col min="14872" max="14872" width="3.6640625" style="328" customWidth="1"/>
    <col min="14873" max="14876" width="2.6640625" style="328" customWidth="1"/>
    <col min="14877" max="14879" width="3.109375" style="328" customWidth="1"/>
    <col min="14880" max="14880" width="2.77734375" style="328" customWidth="1"/>
    <col min="14881" max="14882" width="3.109375" style="328" customWidth="1"/>
    <col min="14883" max="15021" width="2.6640625" style="328" customWidth="1"/>
    <col min="15022" max="15103" width="9" style="328"/>
    <col min="15104" max="15104" width="1.6640625" style="328" customWidth="1"/>
    <col min="15105" max="15106" width="2.6640625" style="328" customWidth="1"/>
    <col min="15107" max="15107" width="1.6640625" style="328" customWidth="1"/>
    <col min="15108" max="15127" width="2.6640625" style="328" customWidth="1"/>
    <col min="15128" max="15128" width="3.6640625" style="328" customWidth="1"/>
    <col min="15129" max="15132" width="2.6640625" style="328" customWidth="1"/>
    <col min="15133" max="15135" width="3.109375" style="328" customWidth="1"/>
    <col min="15136" max="15136" width="2.77734375" style="328" customWidth="1"/>
    <col min="15137" max="15138" width="3.109375" style="328" customWidth="1"/>
    <col min="15139" max="15277" width="2.6640625" style="328" customWidth="1"/>
    <col min="15278" max="15359" width="9" style="328"/>
    <col min="15360" max="15360" width="1.6640625" style="328" customWidth="1"/>
    <col min="15361" max="15362" width="2.6640625" style="328" customWidth="1"/>
    <col min="15363" max="15363" width="1.6640625" style="328" customWidth="1"/>
    <col min="15364" max="15383" width="2.6640625" style="328" customWidth="1"/>
    <col min="15384" max="15384" width="3.6640625" style="328" customWidth="1"/>
    <col min="15385" max="15388" width="2.6640625" style="328" customWidth="1"/>
    <col min="15389" max="15391" width="3.109375" style="328" customWidth="1"/>
    <col min="15392" max="15392" width="2.77734375" style="328" customWidth="1"/>
    <col min="15393" max="15394" width="3.109375" style="328" customWidth="1"/>
    <col min="15395" max="15533" width="2.6640625" style="328" customWidth="1"/>
    <col min="15534" max="15615" width="9" style="328"/>
    <col min="15616" max="15616" width="1.6640625" style="328" customWidth="1"/>
    <col min="15617" max="15618" width="2.6640625" style="328" customWidth="1"/>
    <col min="15619" max="15619" width="1.6640625" style="328" customWidth="1"/>
    <col min="15620" max="15639" width="2.6640625" style="328" customWidth="1"/>
    <col min="15640" max="15640" width="3.6640625" style="328" customWidth="1"/>
    <col min="15641" max="15644" width="2.6640625" style="328" customWidth="1"/>
    <col min="15645" max="15647" width="3.109375" style="328" customWidth="1"/>
    <col min="15648" max="15648" width="2.77734375" style="328" customWidth="1"/>
    <col min="15649" max="15650" width="3.109375" style="328" customWidth="1"/>
    <col min="15651" max="15789" width="2.6640625" style="328" customWidth="1"/>
    <col min="15790" max="15871" width="9" style="328"/>
    <col min="15872" max="15872" width="1.6640625" style="328" customWidth="1"/>
    <col min="15873" max="15874" width="2.6640625" style="328" customWidth="1"/>
    <col min="15875" max="15875" width="1.6640625" style="328" customWidth="1"/>
    <col min="15876" max="15895" width="2.6640625" style="328" customWidth="1"/>
    <col min="15896" max="15896" width="3.6640625" style="328" customWidth="1"/>
    <col min="15897" max="15900" width="2.6640625" style="328" customWidth="1"/>
    <col min="15901" max="15903" width="3.109375" style="328" customWidth="1"/>
    <col min="15904" max="15904" width="2.77734375" style="328" customWidth="1"/>
    <col min="15905" max="15906" width="3.109375" style="328" customWidth="1"/>
    <col min="15907" max="16045" width="2.6640625" style="328" customWidth="1"/>
    <col min="16046" max="16127" width="9" style="328"/>
    <col min="16128" max="16128" width="1.6640625" style="328" customWidth="1"/>
    <col min="16129" max="16130" width="2.6640625" style="328" customWidth="1"/>
    <col min="16131" max="16131" width="1.6640625" style="328" customWidth="1"/>
    <col min="16132" max="16151" width="2.6640625" style="328" customWidth="1"/>
    <col min="16152" max="16152" width="3.6640625" style="328" customWidth="1"/>
    <col min="16153" max="16156" width="2.6640625" style="328" customWidth="1"/>
    <col min="16157" max="16159" width="3.109375" style="328" customWidth="1"/>
    <col min="16160" max="16160" width="2.77734375" style="328" customWidth="1"/>
    <col min="16161" max="16162" width="3.109375" style="328" customWidth="1"/>
    <col min="16163" max="16301" width="2.6640625" style="328" customWidth="1"/>
    <col min="16302" max="16384" width="9" style="328"/>
  </cols>
  <sheetData>
    <row r="1" spans="1:59" ht="20.95" customHeight="1">
      <c r="A1" s="926" t="s">
        <v>1842</v>
      </c>
      <c r="B1" s="926"/>
      <c r="C1" s="926"/>
      <c r="D1" s="926"/>
      <c r="E1" s="926"/>
      <c r="F1" s="926"/>
      <c r="G1" s="926"/>
      <c r="H1" s="926"/>
      <c r="I1" s="926"/>
      <c r="J1" s="926"/>
      <c r="K1" s="926"/>
      <c r="L1" s="926"/>
      <c r="M1" s="926"/>
      <c r="N1" s="926"/>
      <c r="O1" s="926"/>
      <c r="P1" s="926"/>
      <c r="Q1" s="926"/>
      <c r="R1" s="926"/>
      <c r="AS1" s="884" t="s">
        <v>1485</v>
      </c>
      <c r="AT1" s="884"/>
      <c r="AU1" s="884"/>
      <c r="AV1" s="884"/>
      <c r="AW1" s="884"/>
      <c r="AX1" s="884"/>
      <c r="AY1" s="884"/>
      <c r="AZ1" s="884"/>
      <c r="BA1" s="884"/>
      <c r="BB1" s="884"/>
      <c r="BC1" s="884"/>
      <c r="BD1" s="884"/>
      <c r="BE1" s="884"/>
      <c r="BF1" s="884"/>
      <c r="BG1" s="884"/>
    </row>
    <row r="2" spans="1:59" ht="15.9" customHeight="1">
      <c r="A2" s="1022" t="s">
        <v>718</v>
      </c>
      <c r="B2" s="1022"/>
      <c r="C2" s="1022"/>
      <c r="D2" s="1022"/>
      <c r="E2" s="1022"/>
      <c r="F2" s="1022"/>
      <c r="G2" s="1022"/>
      <c r="H2" s="1022"/>
      <c r="I2" s="1022"/>
      <c r="J2" s="1023" t="s">
        <v>719</v>
      </c>
      <c r="K2" s="1023"/>
      <c r="L2" s="1023"/>
      <c r="M2" s="1023"/>
      <c r="N2" s="1023"/>
      <c r="O2" s="1023"/>
      <c r="P2" s="1023"/>
      <c r="Q2" s="1023"/>
      <c r="R2" s="1023"/>
      <c r="S2" s="1023"/>
      <c r="T2" s="1023"/>
      <c r="U2" s="1023"/>
      <c r="V2" s="1023"/>
      <c r="W2" s="1023"/>
      <c r="X2" s="1023"/>
      <c r="Y2" s="1023"/>
      <c r="Z2" s="900" t="s">
        <v>628</v>
      </c>
      <c r="AA2" s="900"/>
      <c r="AB2" s="900"/>
      <c r="AC2" s="900"/>
      <c r="AD2" s="900"/>
      <c r="AE2" s="900"/>
      <c r="AF2" s="900"/>
      <c r="AG2" s="900"/>
      <c r="AH2" s="900"/>
      <c r="AI2" s="900"/>
      <c r="AJ2" s="900" t="s">
        <v>1846</v>
      </c>
      <c r="AK2" s="900"/>
      <c r="AL2" s="900"/>
      <c r="AM2" s="900"/>
      <c r="AN2" s="900"/>
      <c r="AO2" s="900"/>
      <c r="AP2" s="900"/>
      <c r="AQ2" s="900"/>
      <c r="AR2" s="900"/>
      <c r="AS2" s="900" t="s">
        <v>1685</v>
      </c>
      <c r="AT2" s="900"/>
      <c r="AU2" s="900"/>
      <c r="AV2" s="900"/>
      <c r="AW2" s="900"/>
      <c r="AX2" s="900"/>
      <c r="AY2" s="900"/>
      <c r="AZ2" s="900"/>
      <c r="BA2" s="900"/>
      <c r="BB2" s="885" t="s">
        <v>720</v>
      </c>
      <c r="BC2" s="885"/>
      <c r="BD2" s="885"/>
      <c r="BE2" s="885"/>
      <c r="BF2" s="885"/>
      <c r="BG2" s="885"/>
    </row>
    <row r="3" spans="1:59" ht="15.9" customHeight="1">
      <c r="A3" s="1024" t="s">
        <v>1894</v>
      </c>
      <c r="B3" s="1024"/>
      <c r="C3" s="1024"/>
      <c r="D3" s="1024"/>
      <c r="E3" s="1024"/>
      <c r="F3" s="1024"/>
      <c r="G3" s="1024"/>
      <c r="H3" s="1024"/>
      <c r="I3" s="1024"/>
      <c r="J3" s="1025" t="s">
        <v>721</v>
      </c>
      <c r="K3" s="1025"/>
      <c r="L3" s="1025"/>
      <c r="M3" s="1025"/>
      <c r="N3" s="1025"/>
      <c r="O3" s="1025"/>
      <c r="P3" s="1025"/>
      <c r="Q3" s="1025"/>
      <c r="R3" s="1025"/>
      <c r="S3" s="1025"/>
      <c r="T3" s="1025"/>
      <c r="U3" s="1025"/>
      <c r="V3" s="1025"/>
      <c r="W3" s="1025"/>
      <c r="X3" s="1025"/>
      <c r="Y3" s="1025"/>
      <c r="Z3" s="900"/>
      <c r="AA3" s="900"/>
      <c r="AB3" s="900"/>
      <c r="AC3" s="900"/>
      <c r="AD3" s="900"/>
      <c r="AE3" s="900"/>
      <c r="AF3" s="900"/>
      <c r="AG3" s="900"/>
      <c r="AH3" s="900"/>
      <c r="AI3" s="900"/>
      <c r="AJ3" s="886" t="s">
        <v>632</v>
      </c>
      <c r="AK3" s="886"/>
      <c r="AL3" s="886"/>
      <c r="AM3" s="886" t="s">
        <v>633</v>
      </c>
      <c r="AN3" s="886"/>
      <c r="AO3" s="886"/>
      <c r="AP3" s="886" t="s">
        <v>107</v>
      </c>
      <c r="AQ3" s="886"/>
      <c r="AR3" s="886"/>
      <c r="AS3" s="886" t="s">
        <v>634</v>
      </c>
      <c r="AT3" s="886"/>
      <c r="AU3" s="886"/>
      <c r="AV3" s="886" t="s">
        <v>635</v>
      </c>
      <c r="AW3" s="886"/>
      <c r="AX3" s="886"/>
      <c r="AY3" s="886" t="s">
        <v>636</v>
      </c>
      <c r="AZ3" s="886"/>
      <c r="BA3" s="886"/>
      <c r="BB3" s="885"/>
      <c r="BC3" s="885"/>
      <c r="BD3" s="885"/>
      <c r="BE3" s="885"/>
      <c r="BF3" s="885"/>
      <c r="BG3" s="885"/>
    </row>
    <row r="4" spans="1:59" ht="15.9" customHeight="1">
      <c r="A4" s="1013" t="s">
        <v>722</v>
      </c>
      <c r="B4" s="1013"/>
      <c r="C4" s="1013"/>
      <c r="D4" s="1013"/>
      <c r="E4" s="1013"/>
      <c r="F4" s="1013"/>
      <c r="G4" s="1013"/>
      <c r="H4" s="1013"/>
      <c r="I4" s="1013"/>
      <c r="J4" s="1014" t="s">
        <v>723</v>
      </c>
      <c r="K4" s="1014"/>
      <c r="L4" s="1014"/>
      <c r="M4" s="1014"/>
      <c r="N4" s="1014"/>
      <c r="O4" s="1014"/>
      <c r="P4" s="1014"/>
      <c r="Q4" s="1014"/>
      <c r="R4" s="1014"/>
      <c r="S4" s="1014"/>
      <c r="T4" s="1014"/>
      <c r="U4" s="1014"/>
      <c r="V4" s="1014"/>
      <c r="W4" s="1014"/>
      <c r="X4" s="1014"/>
      <c r="Y4" s="1014"/>
      <c r="Z4" s="1015" t="s">
        <v>699</v>
      </c>
      <c r="AA4" s="1015"/>
      <c r="AB4" s="1015"/>
      <c r="AC4" s="1015"/>
      <c r="AD4" s="1015"/>
      <c r="AE4" s="1015"/>
      <c r="AF4" s="1015"/>
      <c r="AG4" s="1015"/>
      <c r="AH4" s="1015"/>
      <c r="AI4" s="1015"/>
      <c r="AJ4" s="1009">
        <v>18</v>
      </c>
      <c r="AK4" s="1009"/>
      <c r="AL4" s="1009"/>
      <c r="AM4" s="1016" t="s">
        <v>1603</v>
      </c>
      <c r="AN4" s="1017"/>
      <c r="AO4" s="1018"/>
      <c r="AP4" s="1009">
        <f>SUM(AJ4:AO5)</f>
        <v>18</v>
      </c>
      <c r="AQ4" s="1009"/>
      <c r="AR4" s="1009"/>
      <c r="AS4" s="1009">
        <v>7</v>
      </c>
      <c r="AT4" s="1009"/>
      <c r="AU4" s="1009"/>
      <c r="AV4" s="1009">
        <v>3</v>
      </c>
      <c r="AW4" s="1009"/>
      <c r="AX4" s="1009"/>
      <c r="AY4" s="1009">
        <v>2</v>
      </c>
      <c r="AZ4" s="1009"/>
      <c r="BA4" s="1009"/>
      <c r="BB4" s="1010">
        <v>2190</v>
      </c>
      <c r="BC4" s="1010"/>
      <c r="BD4" s="1010"/>
      <c r="BE4" s="1010"/>
      <c r="BF4" s="1010"/>
      <c r="BG4" s="1010"/>
    </row>
    <row r="5" spans="1:59" ht="15.9" customHeight="1">
      <c r="A5" s="1011" t="s">
        <v>1843</v>
      </c>
      <c r="B5" s="1011"/>
      <c r="C5" s="1011"/>
      <c r="D5" s="1011"/>
      <c r="E5" s="1011"/>
      <c r="F5" s="1011"/>
      <c r="G5" s="1011"/>
      <c r="H5" s="1011"/>
      <c r="I5" s="1011"/>
      <c r="J5" s="1012" t="s">
        <v>724</v>
      </c>
      <c r="K5" s="1012"/>
      <c r="L5" s="1012"/>
      <c r="M5" s="1012"/>
      <c r="N5" s="1012"/>
      <c r="O5" s="1012"/>
      <c r="P5" s="1012"/>
      <c r="Q5" s="1012"/>
      <c r="R5" s="1012"/>
      <c r="S5" s="1012"/>
      <c r="T5" s="1012"/>
      <c r="U5" s="1012"/>
      <c r="V5" s="1012"/>
      <c r="W5" s="1012"/>
      <c r="X5" s="1012"/>
      <c r="Y5" s="1012"/>
      <c r="Z5" s="1015"/>
      <c r="AA5" s="1015"/>
      <c r="AB5" s="1015"/>
      <c r="AC5" s="1015"/>
      <c r="AD5" s="1015"/>
      <c r="AE5" s="1015"/>
      <c r="AF5" s="1015"/>
      <c r="AG5" s="1015"/>
      <c r="AH5" s="1015"/>
      <c r="AI5" s="1015"/>
      <c r="AJ5" s="1009"/>
      <c r="AK5" s="1009"/>
      <c r="AL5" s="1009"/>
      <c r="AM5" s="1019"/>
      <c r="AN5" s="1020"/>
      <c r="AO5" s="1021"/>
      <c r="AP5" s="1009"/>
      <c r="AQ5" s="1009"/>
      <c r="AR5" s="1009"/>
      <c r="AS5" s="1009"/>
      <c r="AT5" s="1009"/>
      <c r="AU5" s="1009"/>
      <c r="AV5" s="1009"/>
      <c r="AW5" s="1009"/>
      <c r="AX5" s="1009"/>
      <c r="AY5" s="1009"/>
      <c r="AZ5" s="1009"/>
      <c r="BA5" s="1009"/>
      <c r="BB5" s="1010"/>
      <c r="BC5" s="1010"/>
      <c r="BD5" s="1010"/>
      <c r="BE5" s="1010"/>
      <c r="BF5" s="1010"/>
      <c r="BG5" s="1010"/>
    </row>
    <row r="6" spans="1:59" ht="14.1" customHeight="1">
      <c r="A6" s="1006"/>
      <c r="B6" s="1006"/>
      <c r="C6" s="1006"/>
      <c r="D6" s="1006"/>
      <c r="E6" s="1006"/>
      <c r="F6" s="1006"/>
      <c r="G6" s="1006"/>
      <c r="H6" s="1006"/>
      <c r="I6" s="1006"/>
      <c r="J6" s="1007"/>
      <c r="K6" s="1007"/>
      <c r="L6" s="1007"/>
      <c r="M6" s="1007"/>
      <c r="N6" s="1007"/>
      <c r="O6" s="1007"/>
      <c r="P6" s="1007"/>
      <c r="Q6" s="1007"/>
      <c r="R6" s="1007"/>
      <c r="S6" s="1007"/>
      <c r="T6" s="1007"/>
      <c r="U6" s="1007"/>
      <c r="V6" s="1007"/>
      <c r="W6" s="1007"/>
      <c r="X6" s="1007"/>
      <c r="Y6" s="1007"/>
      <c r="Z6" s="1008"/>
      <c r="AA6" s="1008"/>
      <c r="AB6" s="1008"/>
      <c r="AC6" s="1008"/>
      <c r="AD6" s="1008"/>
      <c r="AE6" s="1008"/>
      <c r="AF6" s="1008"/>
      <c r="AG6" s="1008"/>
      <c r="AH6" s="1008"/>
      <c r="AI6" s="1008"/>
      <c r="AJ6" s="884"/>
      <c r="AK6" s="884"/>
      <c r="AL6" s="884"/>
      <c r="AM6" s="884"/>
      <c r="AN6" s="884"/>
      <c r="AO6" s="884"/>
      <c r="AP6" s="884"/>
      <c r="AQ6" s="884"/>
      <c r="AR6" s="884"/>
      <c r="AS6" s="884"/>
      <c r="AT6" s="884"/>
      <c r="AU6" s="884"/>
      <c r="AV6" s="884"/>
      <c r="AW6" s="884"/>
      <c r="AX6" s="884"/>
      <c r="AY6" s="884"/>
      <c r="AZ6" s="884"/>
      <c r="BA6" s="884"/>
      <c r="BB6" s="884"/>
      <c r="BC6" s="884"/>
      <c r="BD6" s="884"/>
      <c r="BE6" s="884"/>
      <c r="BF6" s="884"/>
      <c r="BG6" s="884"/>
    </row>
    <row r="7" spans="1:59" ht="20.95" customHeight="1">
      <c r="A7" s="926" t="s">
        <v>1895</v>
      </c>
      <c r="B7" s="926"/>
      <c r="C7" s="926"/>
      <c r="D7" s="926"/>
      <c r="E7" s="926"/>
      <c r="F7" s="926"/>
      <c r="G7" s="926"/>
      <c r="H7" s="926"/>
      <c r="I7" s="926"/>
      <c r="J7" s="926"/>
      <c r="K7" s="926"/>
      <c r="L7" s="926"/>
      <c r="M7" s="926"/>
      <c r="N7" s="926"/>
      <c r="O7" s="926"/>
      <c r="P7" s="926"/>
      <c r="Q7" s="926"/>
      <c r="R7" s="926"/>
      <c r="S7" s="926"/>
      <c r="T7" s="926"/>
      <c r="U7" s="926"/>
      <c r="V7" s="926"/>
      <c r="W7" s="926"/>
      <c r="X7" s="926"/>
      <c r="Y7" s="926"/>
      <c r="Z7" s="926"/>
      <c r="AA7" s="926"/>
      <c r="AB7" s="926"/>
      <c r="AC7" s="926"/>
    </row>
    <row r="8" spans="1:59" ht="15.9" customHeight="1">
      <c r="E8" s="926" t="s">
        <v>753</v>
      </c>
      <c r="F8" s="926"/>
      <c r="G8" s="926"/>
      <c r="H8" s="926"/>
      <c r="I8" s="926"/>
      <c r="J8" s="926"/>
      <c r="L8" s="926" t="s">
        <v>1896</v>
      </c>
      <c r="M8" s="926"/>
      <c r="N8" s="926"/>
      <c r="O8" s="926"/>
      <c r="P8" s="926"/>
      <c r="Q8" s="926"/>
      <c r="R8" s="926"/>
      <c r="S8" s="926"/>
      <c r="T8" s="926"/>
      <c r="U8" s="926"/>
      <c r="V8" s="926"/>
      <c r="W8" s="926"/>
      <c r="X8" s="926"/>
      <c r="Y8" s="926"/>
      <c r="Z8" s="926"/>
      <c r="AA8" s="926"/>
      <c r="AB8" s="926"/>
    </row>
    <row r="9" spans="1:59" ht="15.9" customHeight="1">
      <c r="E9" s="926" t="s">
        <v>719</v>
      </c>
      <c r="F9" s="926"/>
      <c r="G9" s="926"/>
      <c r="H9" s="926"/>
      <c r="I9" s="926"/>
      <c r="J9" s="926"/>
      <c r="L9" s="926" t="s">
        <v>1107</v>
      </c>
      <c r="M9" s="926"/>
      <c r="N9" s="926"/>
      <c r="O9" s="926"/>
      <c r="P9" s="926"/>
      <c r="Q9" s="926"/>
      <c r="R9" s="926"/>
      <c r="S9" s="926"/>
      <c r="T9" s="926"/>
      <c r="U9" s="926"/>
      <c r="V9" s="926"/>
    </row>
    <row r="10" spans="1:59" ht="15.9" customHeight="1">
      <c r="E10" s="926" t="s">
        <v>1120</v>
      </c>
      <c r="F10" s="926"/>
      <c r="G10" s="926"/>
      <c r="H10" s="926"/>
      <c r="I10" s="926"/>
      <c r="J10" s="926"/>
      <c r="L10" s="926" t="s">
        <v>1488</v>
      </c>
      <c r="M10" s="926"/>
      <c r="N10" s="926"/>
      <c r="O10" s="926"/>
      <c r="P10" s="926"/>
      <c r="Q10" s="926"/>
      <c r="R10" s="926"/>
      <c r="S10" s="926"/>
      <c r="T10" s="926"/>
      <c r="U10" s="926"/>
      <c r="V10" s="926"/>
    </row>
    <row r="11" spans="1:59" ht="15.75" customHeight="1">
      <c r="A11" s="974" t="s">
        <v>725</v>
      </c>
      <c r="B11" s="974"/>
      <c r="C11" s="974"/>
      <c r="D11" s="974"/>
      <c r="E11" s="974"/>
      <c r="F11" s="974"/>
      <c r="AS11" s="975" t="s">
        <v>1485</v>
      </c>
      <c r="AT11" s="975"/>
      <c r="AU11" s="975"/>
      <c r="AV11" s="975"/>
      <c r="AW11" s="975"/>
      <c r="AX11" s="975"/>
      <c r="AY11" s="975"/>
      <c r="AZ11" s="975"/>
      <c r="BA11" s="975"/>
      <c r="BB11" s="975"/>
      <c r="BC11" s="975"/>
      <c r="BD11" s="975"/>
      <c r="BE11" s="975"/>
      <c r="BF11" s="975"/>
      <c r="BG11" s="975"/>
    </row>
    <row r="12" spans="1:59" ht="15.9" customHeight="1">
      <c r="A12" s="999" t="s">
        <v>1121</v>
      </c>
      <c r="B12" s="1000"/>
      <c r="C12" s="1000"/>
      <c r="D12" s="1000"/>
      <c r="E12" s="1000"/>
      <c r="F12" s="1000"/>
      <c r="G12" s="1000"/>
      <c r="H12" s="1000"/>
      <c r="I12" s="1001"/>
      <c r="J12" s="979" t="s">
        <v>726</v>
      </c>
      <c r="K12" s="977"/>
      <c r="L12" s="977"/>
      <c r="M12" s="977"/>
      <c r="N12" s="977"/>
      <c r="O12" s="977"/>
      <c r="P12" s="977"/>
      <c r="Q12" s="977"/>
      <c r="R12" s="977"/>
      <c r="S12" s="977"/>
      <c r="T12" s="977"/>
      <c r="U12" s="977"/>
      <c r="V12" s="977"/>
      <c r="W12" s="977"/>
      <c r="X12" s="977"/>
      <c r="Y12" s="977"/>
      <c r="Z12" s="977"/>
      <c r="AA12" s="977"/>
      <c r="AB12" s="977"/>
      <c r="AC12" s="978"/>
      <c r="AD12" s="979" t="s">
        <v>727</v>
      </c>
      <c r="AE12" s="977"/>
      <c r="AF12" s="977"/>
      <c r="AG12" s="977"/>
      <c r="AH12" s="977"/>
      <c r="AI12" s="977"/>
      <c r="AJ12" s="977"/>
      <c r="AK12" s="977"/>
      <c r="AL12" s="977"/>
      <c r="AM12" s="977"/>
      <c r="AN12" s="977"/>
      <c r="AO12" s="977"/>
      <c r="AP12" s="977"/>
      <c r="AQ12" s="977"/>
      <c r="AR12" s="977"/>
      <c r="AS12" s="977"/>
      <c r="AT12" s="977"/>
      <c r="AU12" s="977"/>
      <c r="AV12" s="977"/>
      <c r="AW12" s="977"/>
      <c r="AX12" s="977"/>
      <c r="AY12" s="977"/>
      <c r="AZ12" s="977"/>
      <c r="BA12" s="977"/>
      <c r="BB12" s="977"/>
      <c r="BC12" s="977"/>
      <c r="BD12" s="977"/>
      <c r="BE12" s="977"/>
      <c r="BF12" s="977"/>
      <c r="BG12" s="980"/>
    </row>
    <row r="13" spans="1:59" ht="15.9" customHeight="1">
      <c r="A13" s="1002"/>
      <c r="B13" s="1003"/>
      <c r="C13" s="1003"/>
      <c r="D13" s="1003"/>
      <c r="E13" s="1003"/>
      <c r="F13" s="1003"/>
      <c r="G13" s="1003"/>
      <c r="H13" s="1003"/>
      <c r="I13" s="1004"/>
      <c r="J13" s="966" t="s">
        <v>728</v>
      </c>
      <c r="K13" s="967"/>
      <c r="L13" s="967"/>
      <c r="M13" s="967"/>
      <c r="N13" s="968"/>
      <c r="O13" s="966" t="s">
        <v>729</v>
      </c>
      <c r="P13" s="967"/>
      <c r="Q13" s="967"/>
      <c r="R13" s="967"/>
      <c r="S13" s="968"/>
      <c r="T13" s="966" t="s">
        <v>730</v>
      </c>
      <c r="U13" s="967"/>
      <c r="V13" s="967"/>
      <c r="W13" s="967"/>
      <c r="X13" s="968"/>
      <c r="Y13" s="966" t="s">
        <v>731</v>
      </c>
      <c r="Z13" s="967"/>
      <c r="AA13" s="967"/>
      <c r="AB13" s="967"/>
      <c r="AC13" s="968"/>
      <c r="AD13" s="940" t="s">
        <v>732</v>
      </c>
      <c r="AE13" s="957"/>
      <c r="AF13" s="957"/>
      <c r="AG13" s="957"/>
      <c r="AH13" s="957"/>
      <c r="AI13" s="958"/>
      <c r="AJ13" s="940" t="s">
        <v>733</v>
      </c>
      <c r="AK13" s="957"/>
      <c r="AL13" s="957"/>
      <c r="AM13" s="957"/>
      <c r="AN13" s="957"/>
      <c r="AO13" s="958"/>
      <c r="AP13" s="940" t="s">
        <v>734</v>
      </c>
      <c r="AQ13" s="957"/>
      <c r="AR13" s="957"/>
      <c r="AS13" s="957"/>
      <c r="AT13" s="957"/>
      <c r="AU13" s="958"/>
      <c r="AV13" s="940" t="s">
        <v>735</v>
      </c>
      <c r="AW13" s="957"/>
      <c r="AX13" s="957"/>
      <c r="AY13" s="957"/>
      <c r="AZ13" s="957"/>
      <c r="BA13" s="958"/>
      <c r="BB13" s="940" t="s">
        <v>107</v>
      </c>
      <c r="BC13" s="957"/>
      <c r="BD13" s="957"/>
      <c r="BE13" s="957"/>
      <c r="BF13" s="957"/>
      <c r="BG13" s="965"/>
    </row>
    <row r="14" spans="1:59" ht="15.9" customHeight="1">
      <c r="A14" s="1005"/>
      <c r="B14" s="970"/>
      <c r="C14" s="970"/>
      <c r="D14" s="970"/>
      <c r="E14" s="970"/>
      <c r="F14" s="970"/>
      <c r="G14" s="970"/>
      <c r="H14" s="970"/>
      <c r="I14" s="971"/>
      <c r="J14" s="969"/>
      <c r="K14" s="970"/>
      <c r="L14" s="970"/>
      <c r="M14" s="970"/>
      <c r="N14" s="971"/>
      <c r="O14" s="969"/>
      <c r="P14" s="970"/>
      <c r="Q14" s="970"/>
      <c r="R14" s="970"/>
      <c r="S14" s="971"/>
      <c r="T14" s="969"/>
      <c r="U14" s="970"/>
      <c r="V14" s="970"/>
      <c r="W14" s="970"/>
      <c r="X14" s="971"/>
      <c r="Y14" s="969"/>
      <c r="Z14" s="970"/>
      <c r="AA14" s="970"/>
      <c r="AB14" s="970"/>
      <c r="AC14" s="971"/>
      <c r="AD14" s="940" t="s">
        <v>736</v>
      </c>
      <c r="AE14" s="958"/>
      <c r="AF14" s="940" t="s">
        <v>737</v>
      </c>
      <c r="AG14" s="957"/>
      <c r="AH14" s="957"/>
      <c r="AI14" s="958"/>
      <c r="AJ14" s="940" t="s">
        <v>736</v>
      </c>
      <c r="AK14" s="958"/>
      <c r="AL14" s="940" t="s">
        <v>737</v>
      </c>
      <c r="AM14" s="957"/>
      <c r="AN14" s="957"/>
      <c r="AO14" s="958"/>
      <c r="AP14" s="940" t="s">
        <v>736</v>
      </c>
      <c r="AQ14" s="958"/>
      <c r="AR14" s="940" t="s">
        <v>737</v>
      </c>
      <c r="AS14" s="957"/>
      <c r="AT14" s="957"/>
      <c r="AU14" s="958"/>
      <c r="AV14" s="940" t="s">
        <v>736</v>
      </c>
      <c r="AW14" s="958"/>
      <c r="AX14" s="940" t="s">
        <v>737</v>
      </c>
      <c r="AY14" s="957"/>
      <c r="AZ14" s="957"/>
      <c r="BA14" s="958"/>
      <c r="BB14" s="940" t="s">
        <v>736</v>
      </c>
      <c r="BC14" s="958"/>
      <c r="BD14" s="940" t="s">
        <v>737</v>
      </c>
      <c r="BE14" s="957"/>
      <c r="BF14" s="957"/>
      <c r="BG14" s="965"/>
    </row>
    <row r="15" spans="1:59" ht="15.9" customHeight="1">
      <c r="A15" s="956" t="s">
        <v>738</v>
      </c>
      <c r="B15" s="957"/>
      <c r="C15" s="957"/>
      <c r="D15" s="957"/>
      <c r="E15" s="957"/>
      <c r="F15" s="957"/>
      <c r="G15" s="957"/>
      <c r="H15" s="957"/>
      <c r="I15" s="958"/>
      <c r="J15" s="988">
        <v>660</v>
      </c>
      <c r="K15" s="989"/>
      <c r="L15" s="989"/>
      <c r="M15" s="989"/>
      <c r="N15" s="360" t="s">
        <v>739</v>
      </c>
      <c r="O15" s="986">
        <v>2604.33</v>
      </c>
      <c r="P15" s="987"/>
      <c r="Q15" s="987"/>
      <c r="R15" s="987"/>
      <c r="S15" s="360" t="s">
        <v>740</v>
      </c>
      <c r="T15" s="950">
        <v>4835030</v>
      </c>
      <c r="U15" s="951"/>
      <c r="V15" s="951"/>
      <c r="W15" s="951"/>
      <c r="X15" s="952"/>
      <c r="Y15" s="959">
        <v>4797650</v>
      </c>
      <c r="Z15" s="960"/>
      <c r="AA15" s="960"/>
      <c r="AB15" s="960"/>
      <c r="AC15" s="961"/>
      <c r="AD15" s="959"/>
      <c r="AE15" s="961"/>
      <c r="AF15" s="959"/>
      <c r="AG15" s="960"/>
      <c r="AH15" s="960"/>
      <c r="AI15" s="961"/>
      <c r="AJ15" s="959">
        <v>108</v>
      </c>
      <c r="AK15" s="961"/>
      <c r="AL15" s="959">
        <v>30713</v>
      </c>
      <c r="AM15" s="960"/>
      <c r="AN15" s="960"/>
      <c r="AO15" s="961"/>
      <c r="AP15" s="959">
        <v>5</v>
      </c>
      <c r="AQ15" s="961"/>
      <c r="AR15" s="959">
        <v>187</v>
      </c>
      <c r="AS15" s="960"/>
      <c r="AT15" s="960"/>
      <c r="AU15" s="961"/>
      <c r="AV15" s="959"/>
      <c r="AW15" s="961"/>
      <c r="AX15" s="959"/>
      <c r="AY15" s="960"/>
      <c r="AZ15" s="960"/>
      <c r="BA15" s="961"/>
      <c r="BB15" s="959">
        <v>110</v>
      </c>
      <c r="BC15" s="961"/>
      <c r="BD15" s="959">
        <v>30900</v>
      </c>
      <c r="BE15" s="960"/>
      <c r="BF15" s="960"/>
      <c r="BG15" s="973"/>
    </row>
    <row r="16" spans="1:59" ht="15.9" customHeight="1">
      <c r="A16" s="956" t="s">
        <v>741</v>
      </c>
      <c r="B16" s="957"/>
      <c r="C16" s="957"/>
      <c r="D16" s="957"/>
      <c r="E16" s="957"/>
      <c r="F16" s="957"/>
      <c r="G16" s="957"/>
      <c r="H16" s="957"/>
      <c r="I16" s="958"/>
      <c r="J16" s="988">
        <v>7</v>
      </c>
      <c r="K16" s="989"/>
      <c r="L16" s="989"/>
      <c r="M16" s="989"/>
      <c r="N16" s="341"/>
      <c r="O16" s="986">
        <v>4.3</v>
      </c>
      <c r="P16" s="987"/>
      <c r="Q16" s="987"/>
      <c r="R16" s="987"/>
      <c r="S16" s="341"/>
      <c r="T16" s="950">
        <v>10520</v>
      </c>
      <c r="U16" s="951"/>
      <c r="V16" s="951"/>
      <c r="W16" s="951"/>
      <c r="X16" s="952"/>
      <c r="Y16" s="959">
        <v>9060</v>
      </c>
      <c r="Z16" s="960"/>
      <c r="AA16" s="960"/>
      <c r="AB16" s="960"/>
      <c r="AC16" s="961"/>
      <c r="AD16" s="959" t="s">
        <v>572</v>
      </c>
      <c r="AE16" s="961"/>
      <c r="AF16" s="959" t="s">
        <v>572</v>
      </c>
      <c r="AG16" s="960"/>
      <c r="AH16" s="960"/>
      <c r="AI16" s="961"/>
      <c r="AJ16" s="959"/>
      <c r="AK16" s="961"/>
      <c r="AL16" s="959"/>
      <c r="AM16" s="960"/>
      <c r="AN16" s="960"/>
      <c r="AO16" s="961"/>
      <c r="AP16" s="959"/>
      <c r="AQ16" s="961"/>
      <c r="AR16" s="959"/>
      <c r="AS16" s="960"/>
      <c r="AT16" s="960"/>
      <c r="AU16" s="961"/>
      <c r="AV16" s="959">
        <v>1</v>
      </c>
      <c r="AW16" s="961"/>
      <c r="AX16" s="959">
        <v>3000</v>
      </c>
      <c r="AY16" s="960"/>
      <c r="AZ16" s="960"/>
      <c r="BA16" s="961"/>
      <c r="BB16" s="959">
        <v>1</v>
      </c>
      <c r="BC16" s="961"/>
      <c r="BD16" s="959">
        <v>3000</v>
      </c>
      <c r="BE16" s="960"/>
      <c r="BF16" s="960"/>
      <c r="BG16" s="973"/>
    </row>
    <row r="17" spans="1:59" ht="15.9" customHeight="1">
      <c r="A17" s="956" t="s">
        <v>742</v>
      </c>
      <c r="B17" s="957"/>
      <c r="C17" s="957"/>
      <c r="D17" s="957"/>
      <c r="E17" s="957"/>
      <c r="F17" s="957"/>
      <c r="G17" s="957"/>
      <c r="H17" s="957"/>
      <c r="I17" s="958"/>
      <c r="J17" s="988"/>
      <c r="K17" s="989"/>
      <c r="L17" s="989"/>
      <c r="M17" s="989"/>
      <c r="N17" s="341"/>
      <c r="O17" s="986"/>
      <c r="P17" s="987"/>
      <c r="Q17" s="987"/>
      <c r="R17" s="987"/>
      <c r="S17" s="341"/>
      <c r="T17" s="950"/>
      <c r="U17" s="951"/>
      <c r="V17" s="951"/>
      <c r="W17" s="951"/>
      <c r="X17" s="952"/>
      <c r="Y17" s="959"/>
      <c r="Z17" s="960"/>
      <c r="AA17" s="960"/>
      <c r="AB17" s="960"/>
      <c r="AC17" s="961"/>
      <c r="AD17" s="959"/>
      <c r="AE17" s="961"/>
      <c r="AF17" s="959"/>
      <c r="AG17" s="960"/>
      <c r="AH17" s="960"/>
      <c r="AI17" s="961"/>
      <c r="AJ17" s="959"/>
      <c r="AK17" s="961"/>
      <c r="AL17" s="959"/>
      <c r="AM17" s="960"/>
      <c r="AN17" s="960"/>
      <c r="AO17" s="961"/>
      <c r="AP17" s="959"/>
      <c r="AQ17" s="961"/>
      <c r="AR17" s="959"/>
      <c r="AS17" s="960"/>
      <c r="AT17" s="960"/>
      <c r="AU17" s="961"/>
      <c r="AV17" s="959"/>
      <c r="AW17" s="961"/>
      <c r="AX17" s="959"/>
      <c r="AY17" s="960"/>
      <c r="AZ17" s="960"/>
      <c r="BA17" s="961"/>
      <c r="BB17" s="959"/>
      <c r="BC17" s="961"/>
      <c r="BD17" s="959"/>
      <c r="BE17" s="960"/>
      <c r="BF17" s="960"/>
      <c r="BG17" s="973"/>
    </row>
    <row r="18" spans="1:59" ht="15.9" customHeight="1">
      <c r="A18" s="956" t="s">
        <v>743</v>
      </c>
      <c r="B18" s="957"/>
      <c r="C18" s="957"/>
      <c r="D18" s="957"/>
      <c r="E18" s="957"/>
      <c r="F18" s="957"/>
      <c r="G18" s="957"/>
      <c r="H18" s="957"/>
      <c r="I18" s="958"/>
      <c r="J18" s="988"/>
      <c r="K18" s="989"/>
      <c r="L18" s="989"/>
      <c r="M18" s="989"/>
      <c r="N18" s="341"/>
      <c r="O18" s="986"/>
      <c r="P18" s="987"/>
      <c r="Q18" s="987"/>
      <c r="R18" s="987"/>
      <c r="S18" s="341"/>
      <c r="T18" s="950"/>
      <c r="U18" s="951"/>
      <c r="V18" s="951"/>
      <c r="W18" s="951"/>
      <c r="X18" s="952"/>
      <c r="Y18" s="959"/>
      <c r="Z18" s="960"/>
      <c r="AA18" s="960"/>
      <c r="AB18" s="960"/>
      <c r="AC18" s="961"/>
      <c r="AD18" s="959"/>
      <c r="AE18" s="961"/>
      <c r="AF18" s="959"/>
      <c r="AG18" s="960"/>
      <c r="AH18" s="960"/>
      <c r="AI18" s="961"/>
      <c r="AJ18" s="959"/>
      <c r="AK18" s="961"/>
      <c r="AL18" s="959"/>
      <c r="AM18" s="960"/>
      <c r="AN18" s="960"/>
      <c r="AO18" s="961"/>
      <c r="AP18" s="959"/>
      <c r="AQ18" s="961"/>
      <c r="AR18" s="959"/>
      <c r="AS18" s="960"/>
      <c r="AT18" s="960"/>
      <c r="AU18" s="961"/>
      <c r="AV18" s="959"/>
      <c r="AW18" s="961"/>
      <c r="AX18" s="959"/>
      <c r="AY18" s="960"/>
      <c r="AZ18" s="960"/>
      <c r="BA18" s="961"/>
      <c r="BB18" s="959"/>
      <c r="BC18" s="961"/>
      <c r="BD18" s="959"/>
      <c r="BE18" s="960"/>
      <c r="BF18" s="960"/>
      <c r="BG18" s="973"/>
    </row>
    <row r="19" spans="1:59" ht="15.9" customHeight="1">
      <c r="A19" s="990" t="s">
        <v>744</v>
      </c>
      <c r="B19" s="991"/>
      <c r="C19" s="992"/>
      <c r="D19" s="940" t="s">
        <v>745</v>
      </c>
      <c r="E19" s="957"/>
      <c r="F19" s="957"/>
      <c r="G19" s="957"/>
      <c r="H19" s="957"/>
      <c r="I19" s="958"/>
      <c r="J19" s="988">
        <v>656</v>
      </c>
      <c r="K19" s="989"/>
      <c r="L19" s="989"/>
      <c r="M19" s="989"/>
      <c r="N19" s="341"/>
      <c r="O19" s="986">
        <v>1597.47</v>
      </c>
      <c r="P19" s="987"/>
      <c r="Q19" s="987"/>
      <c r="R19" s="987"/>
      <c r="S19" s="341"/>
      <c r="T19" s="950"/>
      <c r="U19" s="951"/>
      <c r="V19" s="951"/>
      <c r="W19" s="951"/>
      <c r="X19" s="952"/>
      <c r="Y19" s="959">
        <v>309000000</v>
      </c>
      <c r="Z19" s="960"/>
      <c r="AA19" s="960"/>
      <c r="AB19" s="960"/>
      <c r="AC19" s="961"/>
      <c r="AD19" s="959"/>
      <c r="AE19" s="961"/>
      <c r="AF19" s="959"/>
      <c r="AG19" s="960"/>
      <c r="AH19" s="960"/>
      <c r="AI19" s="961"/>
      <c r="AJ19" s="959"/>
      <c r="AK19" s="961"/>
      <c r="AL19" s="959"/>
      <c r="AM19" s="960"/>
      <c r="AN19" s="960"/>
      <c r="AO19" s="961"/>
      <c r="AP19" s="959"/>
      <c r="AQ19" s="961"/>
      <c r="AR19" s="959"/>
      <c r="AS19" s="960"/>
      <c r="AT19" s="960"/>
      <c r="AU19" s="961"/>
      <c r="AV19" s="959"/>
      <c r="AW19" s="961"/>
      <c r="AX19" s="959"/>
      <c r="AY19" s="960"/>
      <c r="AZ19" s="960"/>
      <c r="BA19" s="961"/>
      <c r="BB19" s="959">
        <v>2</v>
      </c>
      <c r="BC19" s="961"/>
      <c r="BD19" s="959">
        <v>151</v>
      </c>
      <c r="BE19" s="960"/>
      <c r="BF19" s="960"/>
      <c r="BG19" s="973"/>
    </row>
    <row r="20" spans="1:59" ht="15.9" customHeight="1">
      <c r="A20" s="993"/>
      <c r="B20" s="994"/>
      <c r="C20" s="995"/>
      <c r="D20" s="940" t="s">
        <v>746</v>
      </c>
      <c r="E20" s="957"/>
      <c r="F20" s="957"/>
      <c r="G20" s="957"/>
      <c r="H20" s="957"/>
      <c r="I20" s="958"/>
      <c r="J20" s="988">
        <v>89</v>
      </c>
      <c r="K20" s="989"/>
      <c r="L20" s="989"/>
      <c r="M20" s="989"/>
      <c r="N20" s="341"/>
      <c r="O20" s="986">
        <v>512.24</v>
      </c>
      <c r="P20" s="987"/>
      <c r="Q20" s="987"/>
      <c r="R20" s="987"/>
      <c r="S20" s="341"/>
      <c r="T20" s="950"/>
      <c r="U20" s="951"/>
      <c r="V20" s="951"/>
      <c r="W20" s="951"/>
      <c r="X20" s="952"/>
      <c r="Y20" s="959">
        <v>34280000</v>
      </c>
      <c r="Z20" s="960"/>
      <c r="AA20" s="960"/>
      <c r="AB20" s="960"/>
      <c r="AC20" s="961"/>
      <c r="AD20" s="959"/>
      <c r="AE20" s="961"/>
      <c r="AF20" s="959"/>
      <c r="AG20" s="960"/>
      <c r="AH20" s="960"/>
      <c r="AI20" s="961"/>
      <c r="AJ20" s="959"/>
      <c r="AK20" s="961"/>
      <c r="AL20" s="959"/>
      <c r="AM20" s="960"/>
      <c r="AN20" s="960"/>
      <c r="AO20" s="961"/>
      <c r="AP20" s="959"/>
      <c r="AQ20" s="961"/>
      <c r="AR20" s="959"/>
      <c r="AS20" s="960"/>
      <c r="AT20" s="960"/>
      <c r="AU20" s="961"/>
      <c r="AV20" s="959"/>
      <c r="AW20" s="961"/>
      <c r="AX20" s="959"/>
      <c r="AY20" s="960"/>
      <c r="AZ20" s="960"/>
      <c r="BA20" s="961"/>
      <c r="BB20" s="959"/>
      <c r="BC20" s="961"/>
      <c r="BD20" s="959"/>
      <c r="BE20" s="960"/>
      <c r="BF20" s="960"/>
      <c r="BG20" s="973"/>
    </row>
    <row r="21" spans="1:59" ht="15.9" customHeight="1">
      <c r="A21" s="996"/>
      <c r="B21" s="997"/>
      <c r="C21" s="998"/>
      <c r="D21" s="940" t="s">
        <v>747</v>
      </c>
      <c r="E21" s="957"/>
      <c r="F21" s="957"/>
      <c r="G21" s="957"/>
      <c r="H21" s="957"/>
      <c r="I21" s="958"/>
      <c r="J21" s="988">
        <v>73</v>
      </c>
      <c r="K21" s="989"/>
      <c r="L21" s="989"/>
      <c r="M21" s="989"/>
      <c r="N21" s="341"/>
      <c r="O21" s="986">
        <v>676.19</v>
      </c>
      <c r="P21" s="987"/>
      <c r="Q21" s="987"/>
      <c r="R21" s="987"/>
      <c r="S21" s="341"/>
      <c r="T21" s="950"/>
      <c r="U21" s="951"/>
      <c r="V21" s="951"/>
      <c r="W21" s="951"/>
      <c r="X21" s="952"/>
      <c r="Y21" s="959">
        <v>224500</v>
      </c>
      <c r="Z21" s="960"/>
      <c r="AA21" s="960"/>
      <c r="AB21" s="960"/>
      <c r="AC21" s="961"/>
      <c r="AD21" s="959"/>
      <c r="AE21" s="961"/>
      <c r="AF21" s="959"/>
      <c r="AG21" s="960"/>
      <c r="AH21" s="960"/>
      <c r="AI21" s="961"/>
      <c r="AJ21" s="959"/>
      <c r="AK21" s="961"/>
      <c r="AL21" s="959"/>
      <c r="AM21" s="960"/>
      <c r="AN21" s="960"/>
      <c r="AO21" s="961"/>
      <c r="AP21" s="959"/>
      <c r="AQ21" s="961"/>
      <c r="AR21" s="959"/>
      <c r="AS21" s="960"/>
      <c r="AT21" s="960"/>
      <c r="AU21" s="961"/>
      <c r="AV21" s="959"/>
      <c r="AW21" s="961"/>
      <c r="AX21" s="959"/>
      <c r="AY21" s="960"/>
      <c r="AZ21" s="960"/>
      <c r="BA21" s="961"/>
      <c r="BB21" s="959"/>
      <c r="BC21" s="961"/>
      <c r="BD21" s="959"/>
      <c r="BE21" s="960"/>
      <c r="BF21" s="960"/>
      <c r="BG21" s="973"/>
    </row>
    <row r="22" spans="1:59" ht="15.9" customHeight="1">
      <c r="A22" s="956" t="s">
        <v>748</v>
      </c>
      <c r="B22" s="957"/>
      <c r="C22" s="957"/>
      <c r="D22" s="957"/>
      <c r="E22" s="957"/>
      <c r="F22" s="957"/>
      <c r="G22" s="957"/>
      <c r="H22" s="957"/>
      <c r="I22" s="958"/>
      <c r="J22" s="988">
        <v>478</v>
      </c>
      <c r="K22" s="989"/>
      <c r="L22" s="989"/>
      <c r="M22" s="989"/>
      <c r="N22" s="341"/>
      <c r="O22" s="986">
        <v>1017.35</v>
      </c>
      <c r="P22" s="987"/>
      <c r="Q22" s="987"/>
      <c r="R22" s="987"/>
      <c r="S22" s="341"/>
      <c r="T22" s="950"/>
      <c r="U22" s="951"/>
      <c r="V22" s="951"/>
      <c r="W22" s="951"/>
      <c r="X22" s="952"/>
      <c r="Y22" s="959">
        <v>398500</v>
      </c>
      <c r="Z22" s="960"/>
      <c r="AA22" s="960"/>
      <c r="AB22" s="960"/>
      <c r="AC22" s="961"/>
      <c r="AD22" s="959"/>
      <c r="AE22" s="961"/>
      <c r="AF22" s="959"/>
      <c r="AG22" s="960"/>
      <c r="AH22" s="960"/>
      <c r="AI22" s="961"/>
      <c r="AJ22" s="959"/>
      <c r="AK22" s="961"/>
      <c r="AL22" s="959"/>
      <c r="AM22" s="960"/>
      <c r="AN22" s="960"/>
      <c r="AO22" s="961"/>
      <c r="AP22" s="959"/>
      <c r="AQ22" s="961"/>
      <c r="AR22" s="959"/>
      <c r="AS22" s="960"/>
      <c r="AT22" s="960"/>
      <c r="AU22" s="961"/>
      <c r="AV22" s="959"/>
      <c r="AW22" s="961"/>
      <c r="AX22" s="959"/>
      <c r="AY22" s="960"/>
      <c r="AZ22" s="960"/>
      <c r="BA22" s="961"/>
      <c r="BB22" s="959"/>
      <c r="BC22" s="961"/>
      <c r="BD22" s="959"/>
      <c r="BE22" s="960"/>
      <c r="BF22" s="960"/>
      <c r="BG22" s="973"/>
    </row>
    <row r="23" spans="1:59" ht="15.9" customHeight="1">
      <c r="A23" s="956" t="s">
        <v>749</v>
      </c>
      <c r="B23" s="957"/>
      <c r="C23" s="957"/>
      <c r="D23" s="957"/>
      <c r="E23" s="957"/>
      <c r="F23" s="957"/>
      <c r="G23" s="957"/>
      <c r="H23" s="957"/>
      <c r="I23" s="958"/>
      <c r="J23" s="988">
        <v>116</v>
      </c>
      <c r="K23" s="989"/>
      <c r="L23" s="989"/>
      <c r="M23" s="989"/>
      <c r="N23" s="341"/>
      <c r="O23" s="986" t="s">
        <v>750</v>
      </c>
      <c r="P23" s="987"/>
      <c r="Q23" s="987"/>
      <c r="R23" s="987"/>
      <c r="S23" s="341"/>
      <c r="T23" s="950"/>
      <c r="U23" s="951"/>
      <c r="V23" s="951"/>
      <c r="W23" s="951"/>
      <c r="X23" s="952"/>
      <c r="Y23" s="959">
        <v>14710000</v>
      </c>
      <c r="Z23" s="960"/>
      <c r="AA23" s="960"/>
      <c r="AB23" s="960"/>
      <c r="AC23" s="961"/>
      <c r="AD23" s="959"/>
      <c r="AE23" s="961"/>
      <c r="AF23" s="959"/>
      <c r="AG23" s="960"/>
      <c r="AH23" s="960"/>
      <c r="AI23" s="961"/>
      <c r="AJ23" s="959"/>
      <c r="AK23" s="961"/>
      <c r="AL23" s="959"/>
      <c r="AM23" s="960"/>
      <c r="AN23" s="960"/>
      <c r="AO23" s="961"/>
      <c r="AP23" s="959"/>
      <c r="AQ23" s="961"/>
      <c r="AR23" s="959"/>
      <c r="AS23" s="960"/>
      <c r="AT23" s="960"/>
      <c r="AU23" s="961"/>
      <c r="AV23" s="959"/>
      <c r="AW23" s="961"/>
      <c r="AX23" s="959"/>
      <c r="AY23" s="960"/>
      <c r="AZ23" s="960"/>
      <c r="BA23" s="961"/>
      <c r="BB23" s="959">
        <v>4</v>
      </c>
      <c r="BC23" s="961"/>
      <c r="BD23" s="959">
        <v>1282</v>
      </c>
      <c r="BE23" s="960"/>
      <c r="BF23" s="960"/>
      <c r="BG23" s="973"/>
    </row>
    <row r="24" spans="1:59" ht="15.9" customHeight="1">
      <c r="A24" s="956" t="s">
        <v>751</v>
      </c>
      <c r="B24" s="957"/>
      <c r="C24" s="957"/>
      <c r="D24" s="957"/>
      <c r="E24" s="957"/>
      <c r="F24" s="957"/>
      <c r="G24" s="957"/>
      <c r="H24" s="957"/>
      <c r="I24" s="958"/>
      <c r="J24" s="988">
        <v>4</v>
      </c>
      <c r="K24" s="989"/>
      <c r="L24" s="989"/>
      <c r="M24" s="989"/>
      <c r="N24" s="341"/>
      <c r="O24" s="986">
        <v>645</v>
      </c>
      <c r="P24" s="987"/>
      <c r="Q24" s="987"/>
      <c r="R24" s="987"/>
      <c r="S24" s="341"/>
      <c r="T24" s="950"/>
      <c r="U24" s="951"/>
      <c r="V24" s="951"/>
      <c r="W24" s="951"/>
      <c r="X24" s="952"/>
      <c r="Y24" s="959">
        <v>180000</v>
      </c>
      <c r="Z24" s="960"/>
      <c r="AA24" s="960"/>
      <c r="AB24" s="960"/>
      <c r="AC24" s="961"/>
      <c r="AD24" s="959"/>
      <c r="AE24" s="961"/>
      <c r="AF24" s="959"/>
      <c r="AG24" s="960"/>
      <c r="AH24" s="960"/>
      <c r="AI24" s="961"/>
      <c r="AJ24" s="959"/>
      <c r="AK24" s="961"/>
      <c r="AL24" s="959"/>
      <c r="AM24" s="960"/>
      <c r="AN24" s="960"/>
      <c r="AO24" s="961"/>
      <c r="AP24" s="959"/>
      <c r="AQ24" s="961"/>
      <c r="AR24" s="959"/>
      <c r="AS24" s="960"/>
      <c r="AT24" s="960"/>
      <c r="AU24" s="961"/>
      <c r="AV24" s="959"/>
      <c r="AW24" s="961"/>
      <c r="AX24" s="959"/>
      <c r="AY24" s="960"/>
      <c r="AZ24" s="960"/>
      <c r="BA24" s="961"/>
      <c r="BB24" s="959" t="s">
        <v>572</v>
      </c>
      <c r="BC24" s="961"/>
      <c r="BD24" s="959" t="s">
        <v>572</v>
      </c>
      <c r="BE24" s="960"/>
      <c r="BF24" s="960"/>
      <c r="BG24" s="973"/>
    </row>
    <row r="25" spans="1:59" ht="15.9" customHeight="1">
      <c r="A25" s="941" t="s">
        <v>752</v>
      </c>
      <c r="B25" s="942"/>
      <c r="C25" s="942"/>
      <c r="D25" s="942"/>
      <c r="E25" s="942"/>
      <c r="F25" s="942"/>
      <c r="G25" s="942"/>
      <c r="H25" s="942"/>
      <c r="I25" s="892"/>
      <c r="J25" s="982">
        <v>3</v>
      </c>
      <c r="K25" s="983"/>
      <c r="L25" s="983"/>
      <c r="M25" s="983"/>
      <c r="N25" s="344"/>
      <c r="O25" s="984">
        <v>487</v>
      </c>
      <c r="P25" s="985"/>
      <c r="Q25" s="985"/>
      <c r="R25" s="985"/>
      <c r="S25" s="344"/>
      <c r="T25" s="947"/>
      <c r="U25" s="949"/>
      <c r="V25" s="949"/>
      <c r="W25" s="949"/>
      <c r="X25" s="948"/>
      <c r="Y25" s="943">
        <v>48000</v>
      </c>
      <c r="Z25" s="944"/>
      <c r="AA25" s="944"/>
      <c r="AB25" s="944"/>
      <c r="AC25" s="945"/>
      <c r="AD25" s="943"/>
      <c r="AE25" s="945"/>
      <c r="AF25" s="943"/>
      <c r="AG25" s="944"/>
      <c r="AH25" s="944"/>
      <c r="AI25" s="945"/>
      <c r="AJ25" s="943"/>
      <c r="AK25" s="945"/>
      <c r="AL25" s="943"/>
      <c r="AM25" s="944"/>
      <c r="AN25" s="944"/>
      <c r="AO25" s="945"/>
      <c r="AP25" s="943"/>
      <c r="AQ25" s="945"/>
      <c r="AR25" s="943"/>
      <c r="AS25" s="944"/>
      <c r="AT25" s="944"/>
      <c r="AU25" s="945"/>
      <c r="AV25" s="943"/>
      <c r="AW25" s="945"/>
      <c r="AX25" s="943"/>
      <c r="AY25" s="944"/>
      <c r="AZ25" s="944"/>
      <c r="BA25" s="945"/>
      <c r="BB25" s="943"/>
      <c r="BC25" s="945"/>
      <c r="BD25" s="943"/>
      <c r="BE25" s="944"/>
      <c r="BF25" s="944"/>
      <c r="BG25" s="972"/>
    </row>
    <row r="26" spans="1:59" ht="14.1" customHeight="1">
      <c r="AY26" s="953" t="s">
        <v>1897</v>
      </c>
      <c r="AZ26" s="953"/>
      <c r="BA26" s="953"/>
      <c r="BB26" s="953"/>
      <c r="BC26" s="953"/>
      <c r="BD26" s="953"/>
      <c r="BE26" s="953"/>
      <c r="BF26" s="953"/>
      <c r="BG26" s="953"/>
    </row>
    <row r="27" spans="1:59" ht="20.95" customHeight="1">
      <c r="A27" s="926" t="s">
        <v>1844</v>
      </c>
      <c r="B27" s="926"/>
      <c r="C27" s="926"/>
      <c r="D27" s="926"/>
      <c r="E27" s="926"/>
      <c r="F27" s="926"/>
      <c r="G27" s="926"/>
      <c r="H27" s="926"/>
      <c r="I27" s="926"/>
      <c r="J27" s="926"/>
      <c r="K27" s="926"/>
      <c r="L27" s="926"/>
      <c r="M27" s="926"/>
      <c r="N27" s="926"/>
      <c r="O27" s="926"/>
      <c r="P27" s="926"/>
      <c r="Q27" s="926"/>
    </row>
    <row r="28" spans="1:59" ht="15.9" customHeight="1">
      <c r="E28" s="884" t="s">
        <v>753</v>
      </c>
      <c r="F28" s="884"/>
      <c r="G28" s="884"/>
      <c r="H28" s="884"/>
      <c r="I28" s="884"/>
      <c r="J28" s="884"/>
      <c r="L28" s="981">
        <v>19523</v>
      </c>
      <c r="M28" s="981"/>
      <c r="N28" s="981"/>
      <c r="O28" s="981"/>
      <c r="P28" s="981"/>
      <c r="Q28" s="981"/>
      <c r="R28" s="981"/>
      <c r="S28" s="981"/>
    </row>
    <row r="29" spans="1:59" ht="15.9" customHeight="1">
      <c r="E29" s="884" t="s">
        <v>719</v>
      </c>
      <c r="F29" s="884"/>
      <c r="G29" s="884"/>
      <c r="H29" s="884"/>
      <c r="I29" s="884"/>
      <c r="J29" s="884"/>
      <c r="L29" s="926" t="s">
        <v>1107</v>
      </c>
      <c r="M29" s="926"/>
      <c r="N29" s="926"/>
      <c r="O29" s="926"/>
      <c r="P29" s="926"/>
      <c r="Q29" s="926"/>
      <c r="R29" s="926"/>
      <c r="S29" s="926"/>
      <c r="T29" s="926"/>
      <c r="U29" s="926"/>
      <c r="V29" s="926"/>
    </row>
    <row r="30" spans="1:59" ht="15.9" customHeight="1">
      <c r="E30" s="884" t="s">
        <v>754</v>
      </c>
      <c r="F30" s="884"/>
      <c r="G30" s="884"/>
      <c r="H30" s="884"/>
      <c r="I30" s="884"/>
      <c r="J30" s="884"/>
      <c r="L30" s="926" t="s">
        <v>1122</v>
      </c>
      <c r="M30" s="926"/>
      <c r="N30" s="926"/>
      <c r="O30" s="926"/>
      <c r="P30" s="926"/>
      <c r="Q30" s="926"/>
      <c r="R30" s="926"/>
      <c r="S30" s="926"/>
      <c r="T30" s="926"/>
      <c r="U30" s="926"/>
      <c r="V30" s="926"/>
    </row>
    <row r="31" spans="1:59" ht="15.75" customHeight="1">
      <c r="A31" s="974" t="s">
        <v>725</v>
      </c>
      <c r="B31" s="974"/>
      <c r="C31" s="974"/>
      <c r="D31" s="974"/>
      <c r="E31" s="974" t="s">
        <v>725</v>
      </c>
      <c r="F31" s="974"/>
      <c r="AT31" s="975" t="s">
        <v>1485</v>
      </c>
      <c r="AU31" s="975"/>
      <c r="AV31" s="975"/>
      <c r="AW31" s="975"/>
      <c r="AX31" s="975"/>
      <c r="AY31" s="975"/>
      <c r="AZ31" s="975"/>
      <c r="BA31" s="975"/>
      <c r="BB31" s="975"/>
      <c r="BC31" s="975"/>
      <c r="BD31" s="975"/>
      <c r="BE31" s="975"/>
      <c r="BF31" s="975"/>
      <c r="BG31" s="975"/>
    </row>
    <row r="32" spans="1:59" ht="15.9" customHeight="1">
      <c r="A32" s="976" t="s">
        <v>755</v>
      </c>
      <c r="B32" s="977"/>
      <c r="C32" s="977"/>
      <c r="D32" s="977"/>
      <c r="E32" s="977"/>
      <c r="F32" s="977"/>
      <c r="G32" s="977"/>
      <c r="H32" s="977"/>
      <c r="I32" s="977"/>
      <c r="J32" s="977"/>
      <c r="K32" s="977"/>
      <c r="L32" s="977"/>
      <c r="M32" s="977"/>
      <c r="N32" s="977"/>
      <c r="O32" s="977"/>
      <c r="P32" s="977"/>
      <c r="Q32" s="977"/>
      <c r="R32" s="977"/>
      <c r="S32" s="977"/>
      <c r="T32" s="977"/>
      <c r="U32" s="977"/>
      <c r="V32" s="978"/>
      <c r="W32" s="979" t="s">
        <v>756</v>
      </c>
      <c r="X32" s="977"/>
      <c r="Y32" s="977"/>
      <c r="Z32" s="977"/>
      <c r="AA32" s="977"/>
      <c r="AB32" s="977"/>
      <c r="AC32" s="977"/>
      <c r="AD32" s="977"/>
      <c r="AE32" s="977"/>
      <c r="AF32" s="977"/>
      <c r="AG32" s="977"/>
      <c r="AH32" s="977"/>
      <c r="AI32" s="977"/>
      <c r="AJ32" s="977"/>
      <c r="AK32" s="977"/>
      <c r="AL32" s="977"/>
      <c r="AM32" s="977"/>
      <c r="AN32" s="977"/>
      <c r="AO32" s="977"/>
      <c r="AP32" s="977"/>
      <c r="AQ32" s="977"/>
      <c r="AR32" s="977"/>
      <c r="AS32" s="977"/>
      <c r="AT32" s="977"/>
      <c r="AU32" s="977"/>
      <c r="AV32" s="977"/>
      <c r="AW32" s="977"/>
      <c r="AX32" s="977"/>
      <c r="AY32" s="977"/>
      <c r="AZ32" s="977"/>
      <c r="BA32" s="977"/>
      <c r="BB32" s="977"/>
      <c r="BC32" s="977"/>
      <c r="BD32" s="977"/>
      <c r="BE32" s="977"/>
      <c r="BF32" s="977"/>
      <c r="BG32" s="980"/>
    </row>
    <row r="33" spans="1:59" ht="15.9" customHeight="1">
      <c r="A33" s="956" t="s">
        <v>757</v>
      </c>
      <c r="B33" s="957"/>
      <c r="C33" s="957"/>
      <c r="D33" s="957"/>
      <c r="E33" s="957"/>
      <c r="F33" s="957"/>
      <c r="G33" s="957"/>
      <c r="H33" s="958"/>
      <c r="I33" s="940" t="s">
        <v>758</v>
      </c>
      <c r="J33" s="957"/>
      <c r="K33" s="958"/>
      <c r="L33" s="940" t="s">
        <v>759</v>
      </c>
      <c r="M33" s="957"/>
      <c r="N33" s="957"/>
      <c r="O33" s="957"/>
      <c r="P33" s="958"/>
      <c r="Q33" s="940" t="s">
        <v>737</v>
      </c>
      <c r="R33" s="957"/>
      <c r="S33" s="957"/>
      <c r="T33" s="957"/>
      <c r="U33" s="957"/>
      <c r="V33" s="958"/>
      <c r="W33" s="966" t="s">
        <v>757</v>
      </c>
      <c r="X33" s="967"/>
      <c r="Y33" s="967"/>
      <c r="Z33" s="967"/>
      <c r="AA33" s="967"/>
      <c r="AB33" s="967"/>
      <c r="AC33" s="968"/>
      <c r="AD33" s="940" t="s">
        <v>760</v>
      </c>
      <c r="AE33" s="957"/>
      <c r="AF33" s="957"/>
      <c r="AG33" s="957"/>
      <c r="AH33" s="957"/>
      <c r="AI33" s="958"/>
      <c r="AJ33" s="940" t="s">
        <v>761</v>
      </c>
      <c r="AK33" s="957"/>
      <c r="AL33" s="957"/>
      <c r="AM33" s="957"/>
      <c r="AN33" s="957"/>
      <c r="AO33" s="958"/>
      <c r="AP33" s="940" t="s">
        <v>762</v>
      </c>
      <c r="AQ33" s="957"/>
      <c r="AR33" s="957"/>
      <c r="AS33" s="957"/>
      <c r="AT33" s="957"/>
      <c r="AU33" s="958"/>
      <c r="AV33" s="940" t="s">
        <v>763</v>
      </c>
      <c r="AW33" s="957"/>
      <c r="AX33" s="957"/>
      <c r="AY33" s="957"/>
      <c r="AZ33" s="957"/>
      <c r="BA33" s="958"/>
      <c r="BB33" s="940" t="s">
        <v>764</v>
      </c>
      <c r="BC33" s="957"/>
      <c r="BD33" s="957"/>
      <c r="BE33" s="957"/>
      <c r="BF33" s="957"/>
      <c r="BG33" s="965"/>
    </row>
    <row r="34" spans="1:59" ht="15.9" customHeight="1">
      <c r="A34" s="956" t="s">
        <v>564</v>
      </c>
      <c r="B34" s="957"/>
      <c r="C34" s="957"/>
      <c r="D34" s="957"/>
      <c r="E34" s="957"/>
      <c r="F34" s="957"/>
      <c r="G34" s="957"/>
      <c r="H34" s="958"/>
      <c r="I34" s="959">
        <v>1</v>
      </c>
      <c r="J34" s="960"/>
      <c r="K34" s="961"/>
      <c r="L34" s="959">
        <v>7956</v>
      </c>
      <c r="M34" s="960"/>
      <c r="N34" s="960"/>
      <c r="O34" s="960"/>
      <c r="P34" s="961"/>
      <c r="Q34" s="959">
        <v>397800</v>
      </c>
      <c r="R34" s="960"/>
      <c r="S34" s="960"/>
      <c r="T34" s="960"/>
      <c r="U34" s="960"/>
      <c r="V34" s="961"/>
      <c r="W34" s="969"/>
      <c r="X34" s="970"/>
      <c r="Y34" s="970"/>
      <c r="Z34" s="970"/>
      <c r="AA34" s="970"/>
      <c r="AB34" s="970"/>
      <c r="AC34" s="971"/>
      <c r="AD34" s="940" t="s">
        <v>765</v>
      </c>
      <c r="AE34" s="958"/>
      <c r="AF34" s="940" t="s">
        <v>737</v>
      </c>
      <c r="AG34" s="957"/>
      <c r="AH34" s="957"/>
      <c r="AI34" s="958"/>
      <c r="AJ34" s="940" t="s">
        <v>765</v>
      </c>
      <c r="AK34" s="958"/>
      <c r="AL34" s="940" t="s">
        <v>737</v>
      </c>
      <c r="AM34" s="957"/>
      <c r="AN34" s="957"/>
      <c r="AO34" s="958"/>
      <c r="AP34" s="940" t="s">
        <v>765</v>
      </c>
      <c r="AQ34" s="958"/>
      <c r="AR34" s="940" t="s">
        <v>737</v>
      </c>
      <c r="AS34" s="957"/>
      <c r="AT34" s="957"/>
      <c r="AU34" s="958"/>
      <c r="AV34" s="940" t="s">
        <v>765</v>
      </c>
      <c r="AW34" s="958"/>
      <c r="AX34" s="940" t="s">
        <v>737</v>
      </c>
      <c r="AY34" s="957"/>
      <c r="AZ34" s="957"/>
      <c r="BA34" s="958"/>
      <c r="BB34" s="940" t="s">
        <v>765</v>
      </c>
      <c r="BC34" s="958"/>
      <c r="BD34" s="940" t="s">
        <v>737</v>
      </c>
      <c r="BE34" s="957"/>
      <c r="BF34" s="957"/>
      <c r="BG34" s="965"/>
    </row>
    <row r="35" spans="1:59" ht="15.9" customHeight="1">
      <c r="A35" s="956" t="s">
        <v>766</v>
      </c>
      <c r="B35" s="957"/>
      <c r="C35" s="957"/>
      <c r="D35" s="957"/>
      <c r="E35" s="957"/>
      <c r="F35" s="957"/>
      <c r="G35" s="957"/>
      <c r="H35" s="958"/>
      <c r="I35" s="959">
        <v>12</v>
      </c>
      <c r="J35" s="960"/>
      <c r="K35" s="961"/>
      <c r="L35" s="959">
        <v>1241</v>
      </c>
      <c r="M35" s="960"/>
      <c r="N35" s="960"/>
      <c r="O35" s="960"/>
      <c r="P35" s="961"/>
      <c r="Q35" s="959">
        <v>62050</v>
      </c>
      <c r="R35" s="960"/>
      <c r="S35" s="960"/>
      <c r="T35" s="960"/>
      <c r="U35" s="960"/>
      <c r="V35" s="961"/>
      <c r="W35" s="940" t="s">
        <v>767</v>
      </c>
      <c r="X35" s="957"/>
      <c r="Y35" s="957"/>
      <c r="Z35" s="957"/>
      <c r="AA35" s="957"/>
      <c r="AB35" s="957"/>
      <c r="AC35" s="958"/>
      <c r="AD35" s="950">
        <v>31</v>
      </c>
      <c r="AE35" s="952"/>
      <c r="AF35" s="950">
        <v>155061</v>
      </c>
      <c r="AG35" s="951"/>
      <c r="AH35" s="951"/>
      <c r="AI35" s="952"/>
      <c r="AJ35" s="950">
        <v>12</v>
      </c>
      <c r="AK35" s="952"/>
      <c r="AL35" s="950">
        <v>169980</v>
      </c>
      <c r="AM35" s="951"/>
      <c r="AN35" s="951"/>
      <c r="AO35" s="952"/>
      <c r="AP35" s="950">
        <v>5</v>
      </c>
      <c r="AQ35" s="952"/>
      <c r="AR35" s="950">
        <v>48398</v>
      </c>
      <c r="AS35" s="951"/>
      <c r="AT35" s="951"/>
      <c r="AU35" s="952"/>
      <c r="AV35" s="950"/>
      <c r="AW35" s="952"/>
      <c r="AX35" s="950"/>
      <c r="AY35" s="951"/>
      <c r="AZ35" s="951"/>
      <c r="BA35" s="952"/>
      <c r="BB35" s="950">
        <f>AD35+AJ35-AP35</f>
        <v>38</v>
      </c>
      <c r="BC35" s="952"/>
      <c r="BD35" s="950">
        <f>AF35+AL35-AR35</f>
        <v>276643</v>
      </c>
      <c r="BE35" s="951"/>
      <c r="BF35" s="951"/>
      <c r="BG35" s="955"/>
    </row>
    <row r="36" spans="1:59" ht="15.9" customHeight="1">
      <c r="A36" s="956" t="s">
        <v>768</v>
      </c>
      <c r="B36" s="957"/>
      <c r="C36" s="957"/>
      <c r="D36" s="957"/>
      <c r="E36" s="957"/>
      <c r="F36" s="957"/>
      <c r="G36" s="957"/>
      <c r="H36" s="958"/>
      <c r="I36" s="959">
        <v>7</v>
      </c>
      <c r="J36" s="960"/>
      <c r="K36" s="961"/>
      <c r="L36" s="959">
        <v>3253</v>
      </c>
      <c r="M36" s="960"/>
      <c r="N36" s="960"/>
      <c r="O36" s="960"/>
      <c r="P36" s="961"/>
      <c r="Q36" s="959">
        <v>162650</v>
      </c>
      <c r="R36" s="960"/>
      <c r="S36" s="960"/>
      <c r="T36" s="960"/>
      <c r="U36" s="960"/>
      <c r="V36" s="961"/>
      <c r="W36" s="962" t="s">
        <v>769</v>
      </c>
      <c r="X36" s="940" t="s">
        <v>770</v>
      </c>
      <c r="Y36" s="957"/>
      <c r="Z36" s="957"/>
      <c r="AA36" s="957"/>
      <c r="AB36" s="957"/>
      <c r="AC36" s="958"/>
      <c r="AD36" s="950"/>
      <c r="AE36" s="952"/>
      <c r="AF36" s="950"/>
      <c r="AG36" s="951"/>
      <c r="AH36" s="951"/>
      <c r="AI36" s="952"/>
      <c r="AJ36" s="950"/>
      <c r="AK36" s="952"/>
      <c r="AL36" s="950"/>
      <c r="AM36" s="951"/>
      <c r="AN36" s="951"/>
      <c r="AO36" s="952"/>
      <c r="AP36" s="950"/>
      <c r="AQ36" s="952"/>
      <c r="AR36" s="950"/>
      <c r="AS36" s="951"/>
      <c r="AT36" s="951"/>
      <c r="AU36" s="952"/>
      <c r="AV36" s="950"/>
      <c r="AW36" s="952"/>
      <c r="AX36" s="950"/>
      <c r="AY36" s="951"/>
      <c r="AZ36" s="951"/>
      <c r="BA36" s="952"/>
      <c r="BB36" s="950" t="s">
        <v>572</v>
      </c>
      <c r="BC36" s="952"/>
      <c r="BD36" s="950" t="s">
        <v>572</v>
      </c>
      <c r="BE36" s="951"/>
      <c r="BF36" s="951"/>
      <c r="BG36" s="955"/>
    </row>
    <row r="37" spans="1:59" ht="15.9" customHeight="1">
      <c r="A37" s="956" t="s">
        <v>771</v>
      </c>
      <c r="B37" s="957"/>
      <c r="C37" s="957"/>
      <c r="D37" s="957"/>
      <c r="E37" s="957"/>
      <c r="F37" s="957"/>
      <c r="G37" s="957"/>
      <c r="H37" s="958"/>
      <c r="I37" s="959">
        <v>5</v>
      </c>
      <c r="J37" s="960"/>
      <c r="K37" s="961"/>
      <c r="L37" s="959">
        <v>95</v>
      </c>
      <c r="M37" s="960"/>
      <c r="N37" s="960"/>
      <c r="O37" s="960"/>
      <c r="P37" s="961"/>
      <c r="Q37" s="959">
        <v>4750</v>
      </c>
      <c r="R37" s="960"/>
      <c r="S37" s="960"/>
      <c r="T37" s="960"/>
      <c r="U37" s="960"/>
      <c r="V37" s="961"/>
      <c r="W37" s="963"/>
      <c r="X37" s="940" t="s">
        <v>772</v>
      </c>
      <c r="Y37" s="957"/>
      <c r="Z37" s="957"/>
      <c r="AA37" s="957"/>
      <c r="AB37" s="957"/>
      <c r="AC37" s="958"/>
      <c r="AD37" s="950"/>
      <c r="AE37" s="952"/>
      <c r="AF37" s="950"/>
      <c r="AG37" s="951"/>
      <c r="AH37" s="951"/>
      <c r="AI37" s="952"/>
      <c r="AJ37" s="950"/>
      <c r="AK37" s="952"/>
      <c r="AL37" s="950"/>
      <c r="AM37" s="951"/>
      <c r="AN37" s="951"/>
      <c r="AO37" s="952"/>
      <c r="AP37" s="950"/>
      <c r="AQ37" s="952"/>
      <c r="AR37" s="950"/>
      <c r="AS37" s="951"/>
      <c r="AT37" s="951"/>
      <c r="AU37" s="952"/>
      <c r="AV37" s="950"/>
      <c r="AW37" s="952"/>
      <c r="AX37" s="950"/>
      <c r="AY37" s="951"/>
      <c r="AZ37" s="951"/>
      <c r="BA37" s="952"/>
      <c r="BB37" s="950" t="s">
        <v>572</v>
      </c>
      <c r="BC37" s="952"/>
      <c r="BD37" s="950" t="s">
        <v>572</v>
      </c>
      <c r="BE37" s="951"/>
      <c r="BF37" s="951"/>
      <c r="BG37" s="955"/>
    </row>
    <row r="38" spans="1:59" ht="15.9" customHeight="1">
      <c r="A38" s="956" t="s">
        <v>773</v>
      </c>
      <c r="B38" s="957"/>
      <c r="C38" s="957"/>
      <c r="D38" s="957"/>
      <c r="E38" s="957"/>
      <c r="F38" s="957"/>
      <c r="G38" s="957"/>
      <c r="H38" s="958"/>
      <c r="I38" s="959">
        <v>39</v>
      </c>
      <c r="J38" s="960"/>
      <c r="K38" s="961"/>
      <c r="L38" s="959">
        <v>614</v>
      </c>
      <c r="M38" s="960"/>
      <c r="N38" s="960"/>
      <c r="O38" s="960"/>
      <c r="P38" s="961"/>
      <c r="Q38" s="959">
        <v>30700</v>
      </c>
      <c r="R38" s="960"/>
      <c r="S38" s="960"/>
      <c r="T38" s="960"/>
      <c r="U38" s="960"/>
      <c r="V38" s="961"/>
      <c r="W38" s="963"/>
      <c r="X38" s="940" t="s">
        <v>774</v>
      </c>
      <c r="Y38" s="957"/>
      <c r="Z38" s="957"/>
      <c r="AA38" s="957"/>
      <c r="AB38" s="957"/>
      <c r="AC38" s="958"/>
      <c r="AD38" s="950"/>
      <c r="AE38" s="952"/>
      <c r="AF38" s="950"/>
      <c r="AG38" s="951"/>
      <c r="AH38" s="951"/>
      <c r="AI38" s="952"/>
      <c r="AJ38" s="950"/>
      <c r="AK38" s="952"/>
      <c r="AL38" s="950"/>
      <c r="AM38" s="951"/>
      <c r="AN38" s="951"/>
      <c r="AO38" s="952"/>
      <c r="AP38" s="950"/>
      <c r="AQ38" s="952"/>
      <c r="AR38" s="950"/>
      <c r="AS38" s="951"/>
      <c r="AT38" s="951"/>
      <c r="AU38" s="952"/>
      <c r="AV38" s="950"/>
      <c r="AW38" s="952"/>
      <c r="AX38" s="950"/>
      <c r="AY38" s="951"/>
      <c r="AZ38" s="951"/>
      <c r="BA38" s="952"/>
      <c r="BB38" s="950" t="s">
        <v>572</v>
      </c>
      <c r="BC38" s="952"/>
      <c r="BD38" s="950" t="s">
        <v>572</v>
      </c>
      <c r="BE38" s="951"/>
      <c r="BF38" s="951"/>
      <c r="BG38" s="955"/>
    </row>
    <row r="39" spans="1:59" ht="15.9" customHeight="1">
      <c r="A39" s="956" t="s">
        <v>775</v>
      </c>
      <c r="B39" s="957"/>
      <c r="C39" s="957"/>
      <c r="D39" s="957"/>
      <c r="E39" s="957"/>
      <c r="F39" s="957"/>
      <c r="G39" s="957"/>
      <c r="H39" s="958"/>
      <c r="I39" s="959">
        <v>1</v>
      </c>
      <c r="J39" s="960"/>
      <c r="K39" s="961"/>
      <c r="L39" s="959">
        <v>4</v>
      </c>
      <c r="M39" s="960"/>
      <c r="N39" s="960"/>
      <c r="O39" s="960"/>
      <c r="P39" s="961"/>
      <c r="Q39" s="959">
        <v>200</v>
      </c>
      <c r="R39" s="960"/>
      <c r="S39" s="960"/>
      <c r="T39" s="960"/>
      <c r="U39" s="960"/>
      <c r="V39" s="961"/>
      <c r="W39" s="963"/>
      <c r="X39" s="940" t="s">
        <v>776</v>
      </c>
      <c r="Y39" s="957"/>
      <c r="Z39" s="957"/>
      <c r="AA39" s="957"/>
      <c r="AB39" s="957"/>
      <c r="AC39" s="958"/>
      <c r="AD39" s="950">
        <v>102</v>
      </c>
      <c r="AE39" s="952"/>
      <c r="AF39" s="950">
        <v>198221</v>
      </c>
      <c r="AG39" s="951"/>
      <c r="AH39" s="951"/>
      <c r="AI39" s="952"/>
      <c r="AJ39" s="950">
        <v>30</v>
      </c>
      <c r="AK39" s="952"/>
      <c r="AL39" s="950">
        <v>81290</v>
      </c>
      <c r="AM39" s="951"/>
      <c r="AN39" s="951"/>
      <c r="AO39" s="952"/>
      <c r="AP39" s="950">
        <v>18</v>
      </c>
      <c r="AQ39" s="952"/>
      <c r="AR39" s="950">
        <v>67720</v>
      </c>
      <c r="AS39" s="951"/>
      <c r="AT39" s="951"/>
      <c r="AU39" s="952"/>
      <c r="AV39" s="950"/>
      <c r="AW39" s="952"/>
      <c r="AX39" s="950"/>
      <c r="AY39" s="951"/>
      <c r="AZ39" s="951"/>
      <c r="BA39" s="952"/>
      <c r="BB39" s="950">
        <f>AD39+AJ39-AP39-AV39</f>
        <v>114</v>
      </c>
      <c r="BC39" s="952"/>
      <c r="BD39" s="950">
        <f>AF39+AL39-AR39-AX39</f>
        <v>211791</v>
      </c>
      <c r="BE39" s="951"/>
      <c r="BF39" s="951"/>
      <c r="BG39" s="955"/>
    </row>
    <row r="40" spans="1:59" ht="15.9" customHeight="1">
      <c r="A40" s="956" t="s">
        <v>777</v>
      </c>
      <c r="B40" s="957"/>
      <c r="C40" s="957"/>
      <c r="D40" s="957"/>
      <c r="E40" s="957"/>
      <c r="F40" s="957"/>
      <c r="G40" s="957"/>
      <c r="H40" s="958"/>
      <c r="I40" s="959">
        <v>4</v>
      </c>
      <c r="J40" s="960"/>
      <c r="K40" s="961"/>
      <c r="L40" s="959">
        <v>183</v>
      </c>
      <c r="M40" s="960"/>
      <c r="N40" s="960"/>
      <c r="O40" s="960"/>
      <c r="P40" s="961"/>
      <c r="Q40" s="959">
        <v>9150</v>
      </c>
      <c r="R40" s="960"/>
      <c r="S40" s="960"/>
      <c r="T40" s="960"/>
      <c r="U40" s="960"/>
      <c r="V40" s="961"/>
      <c r="W40" s="964"/>
      <c r="X40" s="940" t="s">
        <v>778</v>
      </c>
      <c r="Y40" s="957"/>
      <c r="Z40" s="957"/>
      <c r="AA40" s="957"/>
      <c r="AB40" s="957"/>
      <c r="AC40" s="958"/>
      <c r="AD40" s="950">
        <f>SUM(AD36:AE39)</f>
        <v>102</v>
      </c>
      <c r="AE40" s="952"/>
      <c r="AF40" s="950">
        <f>SUM(AF36:AI39)</f>
        <v>198221</v>
      </c>
      <c r="AG40" s="951"/>
      <c r="AH40" s="951"/>
      <c r="AI40" s="952"/>
      <c r="AJ40" s="950">
        <f>SUM(AJ36:AK39)</f>
        <v>30</v>
      </c>
      <c r="AK40" s="952"/>
      <c r="AL40" s="950">
        <f>SUM(AL36:AO39)</f>
        <v>81290</v>
      </c>
      <c r="AM40" s="951"/>
      <c r="AN40" s="951"/>
      <c r="AO40" s="952"/>
      <c r="AP40" s="950">
        <f>SUM(AP36:AQ39)</f>
        <v>18</v>
      </c>
      <c r="AQ40" s="952"/>
      <c r="AR40" s="950">
        <f>SUM(AR36:AU39)</f>
        <v>67720</v>
      </c>
      <c r="AS40" s="951"/>
      <c r="AT40" s="951"/>
      <c r="AU40" s="952"/>
      <c r="AV40" s="950" t="s">
        <v>572</v>
      </c>
      <c r="AW40" s="952"/>
      <c r="AX40" s="950" t="s">
        <v>572</v>
      </c>
      <c r="AY40" s="951"/>
      <c r="AZ40" s="951"/>
      <c r="BA40" s="952"/>
      <c r="BB40" s="950">
        <f>SUM(BB36:BC39)</f>
        <v>114</v>
      </c>
      <c r="BC40" s="952"/>
      <c r="BD40" s="950">
        <f>SUM(BD36:BG39)</f>
        <v>211791</v>
      </c>
      <c r="BE40" s="951"/>
      <c r="BF40" s="951"/>
      <c r="BG40" s="955"/>
    </row>
    <row r="41" spans="1:59" ht="15.9" customHeight="1">
      <c r="A41" s="941" t="s">
        <v>107</v>
      </c>
      <c r="B41" s="942"/>
      <c r="C41" s="942"/>
      <c r="D41" s="942"/>
      <c r="E41" s="942"/>
      <c r="F41" s="942"/>
      <c r="G41" s="942"/>
      <c r="H41" s="892"/>
      <c r="I41" s="943">
        <f>SUM(I34:K40)</f>
        <v>69</v>
      </c>
      <c r="J41" s="944"/>
      <c r="K41" s="945"/>
      <c r="L41" s="943">
        <f>SUM(L34:P40)</f>
        <v>13346</v>
      </c>
      <c r="M41" s="944"/>
      <c r="N41" s="944"/>
      <c r="O41" s="944"/>
      <c r="P41" s="945"/>
      <c r="Q41" s="943">
        <f>SUM(Q34:U40)</f>
        <v>667300</v>
      </c>
      <c r="R41" s="944"/>
      <c r="S41" s="944"/>
      <c r="T41" s="944"/>
      <c r="U41" s="944"/>
      <c r="V41" s="945"/>
      <c r="W41" s="946" t="s">
        <v>107</v>
      </c>
      <c r="X41" s="942"/>
      <c r="Y41" s="942"/>
      <c r="Z41" s="942"/>
      <c r="AA41" s="942"/>
      <c r="AB41" s="942"/>
      <c r="AC41" s="892"/>
      <c r="AD41" s="947">
        <f>SUM(AD35,AD40)</f>
        <v>133</v>
      </c>
      <c r="AE41" s="948"/>
      <c r="AF41" s="947">
        <f>SUM(AF35,AF40)</f>
        <v>353282</v>
      </c>
      <c r="AG41" s="949"/>
      <c r="AH41" s="949"/>
      <c r="AI41" s="948"/>
      <c r="AJ41" s="947">
        <f>SUM(AJ35,AJ40)</f>
        <v>42</v>
      </c>
      <c r="AK41" s="948"/>
      <c r="AL41" s="947">
        <f>SUM(AL35,AL40)</f>
        <v>251270</v>
      </c>
      <c r="AM41" s="949"/>
      <c r="AN41" s="949"/>
      <c r="AO41" s="948"/>
      <c r="AP41" s="947">
        <f>SUM(AP35,AP40)</f>
        <v>23</v>
      </c>
      <c r="AQ41" s="948"/>
      <c r="AR41" s="947">
        <f>SUM(AR35,AR40)</f>
        <v>116118</v>
      </c>
      <c r="AS41" s="949"/>
      <c r="AT41" s="949"/>
      <c r="AU41" s="948"/>
      <c r="AV41" s="947" t="s">
        <v>572</v>
      </c>
      <c r="AW41" s="948"/>
      <c r="AX41" s="947" t="s">
        <v>572</v>
      </c>
      <c r="AY41" s="949"/>
      <c r="AZ41" s="949"/>
      <c r="BA41" s="948"/>
      <c r="BB41" s="947">
        <f>SUM(BB35,BB40)</f>
        <v>152</v>
      </c>
      <c r="BC41" s="948"/>
      <c r="BD41" s="947">
        <f>SUM(BD35,BD40)</f>
        <v>488434</v>
      </c>
      <c r="BE41" s="949"/>
      <c r="BF41" s="949"/>
      <c r="BG41" s="954"/>
    </row>
    <row r="42" spans="1:59" ht="16.55" customHeight="1">
      <c r="AY42" s="953" t="s">
        <v>1898</v>
      </c>
      <c r="AZ42" s="953"/>
      <c r="BA42" s="953"/>
      <c r="BB42" s="953"/>
      <c r="BC42" s="953"/>
      <c r="BD42" s="953"/>
      <c r="BE42" s="953"/>
      <c r="BF42" s="953"/>
      <c r="BG42" s="953"/>
    </row>
  </sheetData>
  <sheetProtection selectLockedCells="1" selectUnlockedCells="1"/>
  <mergeCells count="378">
    <mergeCell ref="AJ3:AL3"/>
    <mergeCell ref="AM3:AO3"/>
    <mergeCell ref="AP3:AR3"/>
    <mergeCell ref="AS3:AU3"/>
    <mergeCell ref="AV3:AX3"/>
    <mergeCell ref="AY3:BA3"/>
    <mergeCell ref="A1:R1"/>
    <mergeCell ref="AS1:BG1"/>
    <mergeCell ref="A2:I2"/>
    <mergeCell ref="J2:Y2"/>
    <mergeCell ref="Z2:AI3"/>
    <mergeCell ref="AJ2:AR2"/>
    <mergeCell ref="AS2:BA2"/>
    <mergeCell ref="BB2:BG3"/>
    <mergeCell ref="A3:I3"/>
    <mergeCell ref="J3:Y3"/>
    <mergeCell ref="AS4:AU5"/>
    <mergeCell ref="AV4:AX5"/>
    <mergeCell ref="AY4:BA5"/>
    <mergeCell ref="BB4:BG5"/>
    <mergeCell ref="A5:I5"/>
    <mergeCell ref="J5:Y5"/>
    <mergeCell ref="A4:I4"/>
    <mergeCell ref="J4:Y4"/>
    <mergeCell ref="Z4:AI5"/>
    <mergeCell ref="AJ4:AL5"/>
    <mergeCell ref="AM4:AO5"/>
    <mergeCell ref="AP4:AR5"/>
    <mergeCell ref="AS6:AU6"/>
    <mergeCell ref="AV6:AX6"/>
    <mergeCell ref="AY6:BA6"/>
    <mergeCell ref="BB6:BG6"/>
    <mergeCell ref="A7:AC7"/>
    <mergeCell ref="E8:J8"/>
    <mergeCell ref="L8:AB8"/>
    <mergeCell ref="A6:I6"/>
    <mergeCell ref="J6:Y6"/>
    <mergeCell ref="Z6:AI6"/>
    <mergeCell ref="AJ6:AL6"/>
    <mergeCell ref="AM6:AO6"/>
    <mergeCell ref="AP6:AR6"/>
    <mergeCell ref="AJ13:AO13"/>
    <mergeCell ref="AP13:AU13"/>
    <mergeCell ref="BB14:BC14"/>
    <mergeCell ref="BD14:BG14"/>
    <mergeCell ref="E9:J9"/>
    <mergeCell ref="L9:V9"/>
    <mergeCell ref="E10:J10"/>
    <mergeCell ref="L10:V10"/>
    <mergeCell ref="A11:F11"/>
    <mergeCell ref="AS11:BG11"/>
    <mergeCell ref="O15:R15"/>
    <mergeCell ref="T15:X15"/>
    <mergeCell ref="Y15:AC15"/>
    <mergeCell ref="AD15:AE15"/>
    <mergeCell ref="AF15:AI15"/>
    <mergeCell ref="AJ15:AK15"/>
    <mergeCell ref="A12:I14"/>
    <mergeCell ref="J12:AC12"/>
    <mergeCell ref="AD12:BG12"/>
    <mergeCell ref="J13:N14"/>
    <mergeCell ref="O13:S14"/>
    <mergeCell ref="T13:X14"/>
    <mergeCell ref="Y13:AC14"/>
    <mergeCell ref="AV13:BA13"/>
    <mergeCell ref="BB13:BG13"/>
    <mergeCell ref="AD14:AE14"/>
    <mergeCell ref="AF14:AI14"/>
    <mergeCell ref="AJ14:AK14"/>
    <mergeCell ref="AL14:AO14"/>
    <mergeCell ref="AP14:AQ14"/>
    <mergeCell ref="AR14:AU14"/>
    <mergeCell ref="AV14:AW14"/>
    <mergeCell ref="AX14:BA14"/>
    <mergeCell ref="AD13:AI13"/>
    <mergeCell ref="AP16:AQ16"/>
    <mergeCell ref="AR16:AU16"/>
    <mergeCell ref="AV16:AW16"/>
    <mergeCell ref="AX16:BA16"/>
    <mergeCell ref="BB16:BC16"/>
    <mergeCell ref="BD16:BG16"/>
    <mergeCell ref="BD15:BG15"/>
    <mergeCell ref="A16:I16"/>
    <mergeCell ref="J16:M16"/>
    <mergeCell ref="O16:R16"/>
    <mergeCell ref="T16:X16"/>
    <mergeCell ref="Y16:AC16"/>
    <mergeCell ref="AD16:AE16"/>
    <mergeCell ref="AF16:AI16"/>
    <mergeCell ref="AJ16:AK16"/>
    <mergeCell ref="AL16:AO16"/>
    <mergeCell ref="AL15:AO15"/>
    <mergeCell ref="AP15:AQ15"/>
    <mergeCell ref="AR15:AU15"/>
    <mergeCell ref="AV15:AW15"/>
    <mergeCell ref="AX15:BA15"/>
    <mergeCell ref="BB15:BC15"/>
    <mergeCell ref="A15:I15"/>
    <mergeCell ref="J15:M15"/>
    <mergeCell ref="AX17:BA17"/>
    <mergeCell ref="BB17:BC17"/>
    <mergeCell ref="BD17:BG17"/>
    <mergeCell ref="A18:I18"/>
    <mergeCell ref="J18:M18"/>
    <mergeCell ref="O18:R18"/>
    <mergeCell ref="T18:X18"/>
    <mergeCell ref="Y18:AC18"/>
    <mergeCell ref="AD18:AE18"/>
    <mergeCell ref="AF18:AI18"/>
    <mergeCell ref="AF17:AI17"/>
    <mergeCell ref="AJ17:AK17"/>
    <mergeCell ref="AL17:AO17"/>
    <mergeCell ref="AP17:AQ17"/>
    <mergeCell ref="AR17:AU17"/>
    <mergeCell ref="AV17:AW17"/>
    <mergeCell ref="A17:I17"/>
    <mergeCell ref="J17:M17"/>
    <mergeCell ref="O17:R17"/>
    <mergeCell ref="T17:X17"/>
    <mergeCell ref="Y17:AC17"/>
    <mergeCell ref="AD17:AE17"/>
    <mergeCell ref="BB18:BC18"/>
    <mergeCell ref="BD18:BG18"/>
    <mergeCell ref="O19:R19"/>
    <mergeCell ref="T19:X19"/>
    <mergeCell ref="Y19:AC19"/>
    <mergeCell ref="AD19:AE19"/>
    <mergeCell ref="AF19:AI19"/>
    <mergeCell ref="AJ18:AK18"/>
    <mergeCell ref="D21:I21"/>
    <mergeCell ref="J21:M21"/>
    <mergeCell ref="O21:R21"/>
    <mergeCell ref="T21:X21"/>
    <mergeCell ref="Y21:AC21"/>
    <mergeCell ref="AD21:AE21"/>
    <mergeCell ref="AF21:AI21"/>
    <mergeCell ref="AJ21:AK21"/>
    <mergeCell ref="AL18:AO18"/>
    <mergeCell ref="AP18:AQ18"/>
    <mergeCell ref="AR18:AU18"/>
    <mergeCell ref="AV18:AW18"/>
    <mergeCell ref="AX18:BA18"/>
    <mergeCell ref="BB19:BC19"/>
    <mergeCell ref="BD19:BG19"/>
    <mergeCell ref="D20:I20"/>
    <mergeCell ref="J20:M20"/>
    <mergeCell ref="O20:R20"/>
    <mergeCell ref="T20:X20"/>
    <mergeCell ref="Y20:AC20"/>
    <mergeCell ref="AD20:AE20"/>
    <mergeCell ref="AF20:AI20"/>
    <mergeCell ref="AJ20:AK20"/>
    <mergeCell ref="AJ19:AK19"/>
    <mergeCell ref="AL19:AO19"/>
    <mergeCell ref="AP19:AQ19"/>
    <mergeCell ref="AR19:AU19"/>
    <mergeCell ref="AV19:AW19"/>
    <mergeCell ref="AX19:BA19"/>
    <mergeCell ref="BD20:BG20"/>
    <mergeCell ref="D19:I19"/>
    <mergeCell ref="J19:M19"/>
    <mergeCell ref="AL20:AO20"/>
    <mergeCell ref="AP20:AQ20"/>
    <mergeCell ref="AR20:AU20"/>
    <mergeCell ref="AV20:AW20"/>
    <mergeCell ref="AX20:BA20"/>
    <mergeCell ref="BB20:BC20"/>
    <mergeCell ref="AD22:AE22"/>
    <mergeCell ref="BB23:BC23"/>
    <mergeCell ref="AF22:AI22"/>
    <mergeCell ref="AJ22:AK22"/>
    <mergeCell ref="A22:I22"/>
    <mergeCell ref="J22:M22"/>
    <mergeCell ref="O22:R22"/>
    <mergeCell ref="T22:X22"/>
    <mergeCell ref="Y22:AC22"/>
    <mergeCell ref="BD23:BG23"/>
    <mergeCell ref="AP21:AQ21"/>
    <mergeCell ref="AR21:AU21"/>
    <mergeCell ref="AV21:AW21"/>
    <mergeCell ref="AX21:BA21"/>
    <mergeCell ref="BB21:BC21"/>
    <mergeCell ref="BD21:BG21"/>
    <mergeCell ref="AJ23:AK23"/>
    <mergeCell ref="AX22:BA22"/>
    <mergeCell ref="BB22:BC22"/>
    <mergeCell ref="BD22:BG22"/>
    <mergeCell ref="AL22:AO22"/>
    <mergeCell ref="AP22:AQ22"/>
    <mergeCell ref="AR22:AU22"/>
    <mergeCell ref="AV22:AW22"/>
    <mergeCell ref="AL23:AO23"/>
    <mergeCell ref="AP23:AQ23"/>
    <mergeCell ref="AL21:AO21"/>
    <mergeCell ref="A19:C21"/>
    <mergeCell ref="AP24:AQ24"/>
    <mergeCell ref="AR24:AU24"/>
    <mergeCell ref="AV24:AW24"/>
    <mergeCell ref="AX24:BA24"/>
    <mergeCell ref="BB24:BC24"/>
    <mergeCell ref="A24:I24"/>
    <mergeCell ref="J24:M24"/>
    <mergeCell ref="A23:I23"/>
    <mergeCell ref="J23:M23"/>
    <mergeCell ref="O23:R23"/>
    <mergeCell ref="T23:X23"/>
    <mergeCell ref="Y23:AC23"/>
    <mergeCell ref="AD23:AE23"/>
    <mergeCell ref="AF23:AI23"/>
    <mergeCell ref="AF24:AI24"/>
    <mergeCell ref="AJ24:AK24"/>
    <mergeCell ref="AR23:AU23"/>
    <mergeCell ref="AV23:AW23"/>
    <mergeCell ref="AX23:BA23"/>
    <mergeCell ref="J25:M25"/>
    <mergeCell ref="O25:R25"/>
    <mergeCell ref="T25:X25"/>
    <mergeCell ref="Y25:AC25"/>
    <mergeCell ref="AD25:AE25"/>
    <mergeCell ref="AF25:AI25"/>
    <mergeCell ref="AJ25:AK25"/>
    <mergeCell ref="AL25:AO25"/>
    <mergeCell ref="AL24:AO24"/>
    <mergeCell ref="O24:R24"/>
    <mergeCell ref="T24:X24"/>
    <mergeCell ref="Y24:AC24"/>
    <mergeCell ref="AD24:AE24"/>
    <mergeCell ref="AP25:AQ25"/>
    <mergeCell ref="AR25:AU25"/>
    <mergeCell ref="AV25:AW25"/>
    <mergeCell ref="AX25:BA25"/>
    <mergeCell ref="BB25:BC25"/>
    <mergeCell ref="BD25:BG25"/>
    <mergeCell ref="BD24:BG24"/>
    <mergeCell ref="A25:I25"/>
    <mergeCell ref="AJ33:AO33"/>
    <mergeCell ref="AP33:AU33"/>
    <mergeCell ref="AV33:BA33"/>
    <mergeCell ref="BB33:BG33"/>
    <mergeCell ref="E30:J30"/>
    <mergeCell ref="L30:V30"/>
    <mergeCell ref="A31:F31"/>
    <mergeCell ref="AT31:BG31"/>
    <mergeCell ref="A32:V32"/>
    <mergeCell ref="W32:BG32"/>
    <mergeCell ref="AY26:BG26"/>
    <mergeCell ref="A27:Q27"/>
    <mergeCell ref="E28:J28"/>
    <mergeCell ref="L28:S28"/>
    <mergeCell ref="E29:J29"/>
    <mergeCell ref="L29:V29"/>
    <mergeCell ref="I34:K34"/>
    <mergeCell ref="L34:P34"/>
    <mergeCell ref="Q34:V34"/>
    <mergeCell ref="AD34:AE34"/>
    <mergeCell ref="AF34:AI34"/>
    <mergeCell ref="A33:H33"/>
    <mergeCell ref="I33:K33"/>
    <mergeCell ref="L33:P33"/>
    <mergeCell ref="Q33:V33"/>
    <mergeCell ref="W33:AC34"/>
    <mergeCell ref="AD33:AI33"/>
    <mergeCell ref="BB34:BC34"/>
    <mergeCell ref="BD34:BG34"/>
    <mergeCell ref="AL34:AO34"/>
    <mergeCell ref="AP34:AQ34"/>
    <mergeCell ref="AR34:AU34"/>
    <mergeCell ref="AV34:AW34"/>
    <mergeCell ref="AX34:BA34"/>
    <mergeCell ref="A35:H35"/>
    <mergeCell ref="I35:K35"/>
    <mergeCell ref="L35:P35"/>
    <mergeCell ref="Q35:V35"/>
    <mergeCell ref="W35:AC35"/>
    <mergeCell ref="AD35:AE35"/>
    <mergeCell ref="AF35:AI35"/>
    <mergeCell ref="AJ35:AK35"/>
    <mergeCell ref="AJ34:AK34"/>
    <mergeCell ref="BD35:BG35"/>
    <mergeCell ref="AL35:AO35"/>
    <mergeCell ref="AP35:AQ35"/>
    <mergeCell ref="AR35:AU35"/>
    <mergeCell ref="AV35:AW35"/>
    <mergeCell ref="AX35:BA35"/>
    <mergeCell ref="BB35:BC35"/>
    <mergeCell ref="A34:H34"/>
    <mergeCell ref="L36:P36"/>
    <mergeCell ref="Q36:V36"/>
    <mergeCell ref="W36:W40"/>
    <mergeCell ref="X36:AC36"/>
    <mergeCell ref="AD36:AE36"/>
    <mergeCell ref="AF36:AI36"/>
    <mergeCell ref="AJ36:AK36"/>
    <mergeCell ref="A40:H40"/>
    <mergeCell ref="I40:K40"/>
    <mergeCell ref="L40:P40"/>
    <mergeCell ref="Q40:V40"/>
    <mergeCell ref="X40:AC40"/>
    <mergeCell ref="AD40:AE40"/>
    <mergeCell ref="AF40:AI40"/>
    <mergeCell ref="AJ40:AK40"/>
    <mergeCell ref="AJ39:AK39"/>
    <mergeCell ref="AP37:AQ37"/>
    <mergeCell ref="AR37:AU37"/>
    <mergeCell ref="AV37:AW37"/>
    <mergeCell ref="AX37:BA37"/>
    <mergeCell ref="BB37:BC37"/>
    <mergeCell ref="BD37:BG37"/>
    <mergeCell ref="BD36:BG36"/>
    <mergeCell ref="A37:H37"/>
    <mergeCell ref="I37:K37"/>
    <mergeCell ref="L37:P37"/>
    <mergeCell ref="Q37:V37"/>
    <mergeCell ref="X37:AC37"/>
    <mergeCell ref="AD37:AE37"/>
    <mergeCell ref="AF37:AI37"/>
    <mergeCell ref="AJ37:AK37"/>
    <mergeCell ref="AL37:AO37"/>
    <mergeCell ref="AL36:AO36"/>
    <mergeCell ref="AP36:AQ36"/>
    <mergeCell ref="AR36:AU36"/>
    <mergeCell ref="AV36:AW36"/>
    <mergeCell ref="AX36:BA36"/>
    <mergeCell ref="BB36:BC36"/>
    <mergeCell ref="A36:H36"/>
    <mergeCell ref="I36:K36"/>
    <mergeCell ref="AX38:BA38"/>
    <mergeCell ref="BB38:BC38"/>
    <mergeCell ref="BD38:BG38"/>
    <mergeCell ref="A39:H39"/>
    <mergeCell ref="I39:K39"/>
    <mergeCell ref="L39:P39"/>
    <mergeCell ref="Q39:V39"/>
    <mergeCell ref="X39:AC39"/>
    <mergeCell ref="AD39:AE39"/>
    <mergeCell ref="AF39:AI39"/>
    <mergeCell ref="AF38:AI38"/>
    <mergeCell ref="AJ38:AK38"/>
    <mergeCell ref="AL38:AO38"/>
    <mergeCell ref="AP38:AQ38"/>
    <mergeCell ref="AR38:AU38"/>
    <mergeCell ref="AV38:AW38"/>
    <mergeCell ref="A38:H38"/>
    <mergeCell ref="I38:K38"/>
    <mergeCell ref="L38:P38"/>
    <mergeCell ref="Q38:V38"/>
    <mergeCell ref="X38:AC38"/>
    <mergeCell ref="AD38:AE38"/>
    <mergeCell ref="BB39:BC39"/>
    <mergeCell ref="BD39:BG39"/>
    <mergeCell ref="AL39:AO39"/>
    <mergeCell ref="AP39:AQ39"/>
    <mergeCell ref="AR39:AU39"/>
    <mergeCell ref="AV39:AW39"/>
    <mergeCell ref="AX39:BA39"/>
    <mergeCell ref="AY42:BG42"/>
    <mergeCell ref="AP41:AQ41"/>
    <mergeCell ref="AR41:AU41"/>
    <mergeCell ref="AV41:AW41"/>
    <mergeCell ref="AX41:BA41"/>
    <mergeCell ref="BB41:BC41"/>
    <mergeCell ref="BD41:BG41"/>
    <mergeCell ref="BD40:BG40"/>
    <mergeCell ref="AL40:AO40"/>
    <mergeCell ref="AP40:AQ40"/>
    <mergeCell ref="AR40:AU40"/>
    <mergeCell ref="AV40:AW40"/>
    <mergeCell ref="AX40:BA40"/>
    <mergeCell ref="BB40:BC40"/>
    <mergeCell ref="A41:H41"/>
    <mergeCell ref="I41:K41"/>
    <mergeCell ref="L41:P41"/>
    <mergeCell ref="Q41:V41"/>
    <mergeCell ref="W41:AC41"/>
    <mergeCell ref="AD41:AE41"/>
    <mergeCell ref="AF41:AI41"/>
    <mergeCell ref="AJ41:AK41"/>
    <mergeCell ref="AL41:AO41"/>
  </mergeCells>
  <phoneticPr fontId="4"/>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BL42"/>
  <sheetViews>
    <sheetView view="pageLayout" zoomScaleNormal="100" workbookViewId="0">
      <selection sqref="A1:AC1"/>
    </sheetView>
  </sheetViews>
  <sheetFormatPr defaultColWidth="9" defaultRowHeight="14.4"/>
  <cols>
    <col min="1" max="22" width="2.6640625" style="328" customWidth="1"/>
    <col min="23" max="23" width="2.44140625" style="328" customWidth="1"/>
    <col min="24" max="24" width="1.44140625" style="328" customWidth="1"/>
    <col min="25" max="26" width="3.109375" style="328" customWidth="1"/>
    <col min="27" max="27" width="3.5546875" style="328" customWidth="1"/>
    <col min="28" max="28" width="3.109375" style="328" customWidth="1"/>
    <col min="29" max="29" width="1.44140625" style="328" customWidth="1"/>
    <col min="30" max="30" width="3.44140625" style="328" customWidth="1"/>
    <col min="31" max="31" width="1.33203125" style="328" customWidth="1"/>
    <col min="32" max="32" width="2.6640625" style="328" customWidth="1"/>
    <col min="33" max="33" width="2.44140625" style="328" customWidth="1"/>
    <col min="34" max="35" width="2.6640625" style="328" customWidth="1"/>
    <col min="36" max="36" width="1.77734375" style="328" customWidth="1"/>
    <col min="37" max="37" width="2.6640625" style="328" customWidth="1"/>
    <col min="38" max="38" width="1.88671875" style="328" customWidth="1"/>
    <col min="39" max="39" width="2.88671875" style="329" customWidth="1"/>
    <col min="40" max="40" width="2.44140625" style="328" customWidth="1"/>
    <col min="41" max="50" width="2.6640625" style="328" customWidth="1"/>
    <col min="51" max="51" width="3.109375" style="328" customWidth="1"/>
    <col min="52" max="52" width="2.6640625" style="328" customWidth="1"/>
    <col min="53" max="53" width="2.88671875" style="328" customWidth="1"/>
    <col min="54" max="126" width="2.6640625" style="328" customWidth="1"/>
    <col min="127" max="245" width="9" style="328"/>
    <col min="246" max="289" width="2.6640625" style="328" customWidth="1"/>
    <col min="290" max="290" width="1.88671875" style="328" customWidth="1"/>
    <col min="291" max="291" width="2.88671875" style="328" customWidth="1"/>
    <col min="292" max="303" width="2.6640625" style="328" customWidth="1"/>
    <col min="304" max="304" width="3.109375" style="328" customWidth="1"/>
    <col min="305" max="306" width="2.6640625" style="328" customWidth="1"/>
    <col min="307" max="307" width="2.88671875" style="328" customWidth="1"/>
    <col min="308" max="314" width="2.6640625" style="328" customWidth="1"/>
    <col min="315" max="315" width="3.77734375" style="328" customWidth="1"/>
    <col min="316" max="382" width="2.6640625" style="328" customWidth="1"/>
    <col min="383" max="501" width="9" style="328"/>
    <col min="502" max="545" width="2.6640625" style="328" customWidth="1"/>
    <col min="546" max="546" width="1.88671875" style="328" customWidth="1"/>
    <col min="547" max="547" width="2.88671875" style="328" customWidth="1"/>
    <col min="548" max="559" width="2.6640625" style="328" customWidth="1"/>
    <col min="560" max="560" width="3.109375" style="328" customWidth="1"/>
    <col min="561" max="562" width="2.6640625" style="328" customWidth="1"/>
    <col min="563" max="563" width="2.88671875" style="328" customWidth="1"/>
    <col min="564" max="570" width="2.6640625" style="328" customWidth="1"/>
    <col min="571" max="571" width="3.77734375" style="328" customWidth="1"/>
    <col min="572" max="638" width="2.6640625" style="328" customWidth="1"/>
    <col min="639" max="757" width="9" style="328"/>
    <col min="758" max="801" width="2.6640625" style="328" customWidth="1"/>
    <col min="802" max="802" width="1.88671875" style="328" customWidth="1"/>
    <col min="803" max="803" width="2.88671875" style="328" customWidth="1"/>
    <col min="804" max="815" width="2.6640625" style="328" customWidth="1"/>
    <col min="816" max="816" width="3.109375" style="328" customWidth="1"/>
    <col min="817" max="818" width="2.6640625" style="328" customWidth="1"/>
    <col min="819" max="819" width="2.88671875" style="328" customWidth="1"/>
    <col min="820" max="826" width="2.6640625" style="328" customWidth="1"/>
    <col min="827" max="827" width="3.77734375" style="328" customWidth="1"/>
    <col min="828" max="894" width="2.6640625" style="328" customWidth="1"/>
    <col min="895" max="1013" width="9" style="328"/>
    <col min="1014" max="1057" width="2.6640625" style="328" customWidth="1"/>
    <col min="1058" max="1058" width="1.88671875" style="328" customWidth="1"/>
    <col min="1059" max="1059" width="2.88671875" style="328" customWidth="1"/>
    <col min="1060" max="1071" width="2.6640625" style="328" customWidth="1"/>
    <col min="1072" max="1072" width="3.109375" style="328" customWidth="1"/>
    <col min="1073" max="1074" width="2.6640625" style="328" customWidth="1"/>
    <col min="1075" max="1075" width="2.88671875" style="328" customWidth="1"/>
    <col min="1076" max="1082" width="2.6640625" style="328" customWidth="1"/>
    <col min="1083" max="1083" width="3.77734375" style="328" customWidth="1"/>
    <col min="1084" max="1150" width="2.6640625" style="328" customWidth="1"/>
    <col min="1151" max="1269" width="9" style="328"/>
    <col min="1270" max="1313" width="2.6640625" style="328" customWidth="1"/>
    <col min="1314" max="1314" width="1.88671875" style="328" customWidth="1"/>
    <col min="1315" max="1315" width="2.88671875" style="328" customWidth="1"/>
    <col min="1316" max="1327" width="2.6640625" style="328" customWidth="1"/>
    <col min="1328" max="1328" width="3.109375" style="328" customWidth="1"/>
    <col min="1329" max="1330" width="2.6640625" style="328" customWidth="1"/>
    <col min="1331" max="1331" width="2.88671875" style="328" customWidth="1"/>
    <col min="1332" max="1338" width="2.6640625" style="328" customWidth="1"/>
    <col min="1339" max="1339" width="3.77734375" style="328" customWidth="1"/>
    <col min="1340" max="1406" width="2.6640625" style="328" customWidth="1"/>
    <col min="1407" max="1525" width="9" style="328"/>
    <col min="1526" max="1569" width="2.6640625" style="328" customWidth="1"/>
    <col min="1570" max="1570" width="1.88671875" style="328" customWidth="1"/>
    <col min="1571" max="1571" width="2.88671875" style="328" customWidth="1"/>
    <col min="1572" max="1583" width="2.6640625" style="328" customWidth="1"/>
    <col min="1584" max="1584" width="3.109375" style="328" customWidth="1"/>
    <col min="1585" max="1586" width="2.6640625" style="328" customWidth="1"/>
    <col min="1587" max="1587" width="2.88671875" style="328" customWidth="1"/>
    <col min="1588" max="1594" width="2.6640625" style="328" customWidth="1"/>
    <col min="1595" max="1595" width="3.77734375" style="328" customWidth="1"/>
    <col min="1596" max="1662" width="2.6640625" style="328" customWidth="1"/>
    <col min="1663" max="1781" width="9" style="328"/>
    <col min="1782" max="1825" width="2.6640625" style="328" customWidth="1"/>
    <col min="1826" max="1826" width="1.88671875" style="328" customWidth="1"/>
    <col min="1827" max="1827" width="2.88671875" style="328" customWidth="1"/>
    <col min="1828" max="1839" width="2.6640625" style="328" customWidth="1"/>
    <col min="1840" max="1840" width="3.109375" style="328" customWidth="1"/>
    <col min="1841" max="1842" width="2.6640625" style="328" customWidth="1"/>
    <col min="1843" max="1843" width="2.88671875" style="328" customWidth="1"/>
    <col min="1844" max="1850" width="2.6640625" style="328" customWidth="1"/>
    <col min="1851" max="1851" width="3.77734375" style="328" customWidth="1"/>
    <col min="1852" max="1918" width="2.6640625" style="328" customWidth="1"/>
    <col min="1919" max="2037" width="9" style="328"/>
    <col min="2038" max="2081" width="2.6640625" style="328" customWidth="1"/>
    <col min="2082" max="2082" width="1.88671875" style="328" customWidth="1"/>
    <col min="2083" max="2083" width="2.88671875" style="328" customWidth="1"/>
    <col min="2084" max="2095" width="2.6640625" style="328" customWidth="1"/>
    <col min="2096" max="2096" width="3.109375" style="328" customWidth="1"/>
    <col min="2097" max="2098" width="2.6640625" style="328" customWidth="1"/>
    <col min="2099" max="2099" width="2.88671875" style="328" customWidth="1"/>
    <col min="2100" max="2106" width="2.6640625" style="328" customWidth="1"/>
    <col min="2107" max="2107" width="3.77734375" style="328" customWidth="1"/>
    <col min="2108" max="2174" width="2.6640625" style="328" customWidth="1"/>
    <col min="2175" max="2293" width="9" style="328"/>
    <col min="2294" max="2337" width="2.6640625" style="328" customWidth="1"/>
    <col min="2338" max="2338" width="1.88671875" style="328" customWidth="1"/>
    <col min="2339" max="2339" width="2.88671875" style="328" customWidth="1"/>
    <col min="2340" max="2351" width="2.6640625" style="328" customWidth="1"/>
    <col min="2352" max="2352" width="3.109375" style="328" customWidth="1"/>
    <col min="2353" max="2354" width="2.6640625" style="328" customWidth="1"/>
    <col min="2355" max="2355" width="2.88671875" style="328" customWidth="1"/>
    <col min="2356" max="2362" width="2.6640625" style="328" customWidth="1"/>
    <col min="2363" max="2363" width="3.77734375" style="328" customWidth="1"/>
    <col min="2364" max="2430" width="2.6640625" style="328" customWidth="1"/>
    <col min="2431" max="2549" width="9" style="328"/>
    <col min="2550" max="2593" width="2.6640625" style="328" customWidth="1"/>
    <col min="2594" max="2594" width="1.88671875" style="328" customWidth="1"/>
    <col min="2595" max="2595" width="2.88671875" style="328" customWidth="1"/>
    <col min="2596" max="2607" width="2.6640625" style="328" customWidth="1"/>
    <col min="2608" max="2608" width="3.109375" style="328" customWidth="1"/>
    <col min="2609" max="2610" width="2.6640625" style="328" customWidth="1"/>
    <col min="2611" max="2611" width="2.88671875" style="328" customWidth="1"/>
    <col min="2612" max="2618" width="2.6640625" style="328" customWidth="1"/>
    <col min="2619" max="2619" width="3.77734375" style="328" customWidth="1"/>
    <col min="2620" max="2686" width="2.6640625" style="328" customWidth="1"/>
    <col min="2687" max="2805" width="9" style="328"/>
    <col min="2806" max="2849" width="2.6640625" style="328" customWidth="1"/>
    <col min="2850" max="2850" width="1.88671875" style="328" customWidth="1"/>
    <col min="2851" max="2851" width="2.88671875" style="328" customWidth="1"/>
    <col min="2852" max="2863" width="2.6640625" style="328" customWidth="1"/>
    <col min="2864" max="2864" width="3.109375" style="328" customWidth="1"/>
    <col min="2865" max="2866" width="2.6640625" style="328" customWidth="1"/>
    <col min="2867" max="2867" width="2.88671875" style="328" customWidth="1"/>
    <col min="2868" max="2874" width="2.6640625" style="328" customWidth="1"/>
    <col min="2875" max="2875" width="3.77734375" style="328" customWidth="1"/>
    <col min="2876" max="2942" width="2.6640625" style="328" customWidth="1"/>
    <col min="2943" max="3061" width="9" style="328"/>
    <col min="3062" max="3105" width="2.6640625" style="328" customWidth="1"/>
    <col min="3106" max="3106" width="1.88671875" style="328" customWidth="1"/>
    <col min="3107" max="3107" width="2.88671875" style="328" customWidth="1"/>
    <col min="3108" max="3119" width="2.6640625" style="328" customWidth="1"/>
    <col min="3120" max="3120" width="3.109375" style="328" customWidth="1"/>
    <col min="3121" max="3122" width="2.6640625" style="328" customWidth="1"/>
    <col min="3123" max="3123" width="2.88671875" style="328" customWidth="1"/>
    <col min="3124" max="3130" width="2.6640625" style="328" customWidth="1"/>
    <col min="3131" max="3131" width="3.77734375" style="328" customWidth="1"/>
    <col min="3132" max="3198" width="2.6640625" style="328" customWidth="1"/>
    <col min="3199" max="3317" width="9" style="328"/>
    <col min="3318" max="3361" width="2.6640625" style="328" customWidth="1"/>
    <col min="3362" max="3362" width="1.88671875" style="328" customWidth="1"/>
    <col min="3363" max="3363" width="2.88671875" style="328" customWidth="1"/>
    <col min="3364" max="3375" width="2.6640625" style="328" customWidth="1"/>
    <col min="3376" max="3376" width="3.109375" style="328" customWidth="1"/>
    <col min="3377" max="3378" width="2.6640625" style="328" customWidth="1"/>
    <col min="3379" max="3379" width="2.88671875" style="328" customWidth="1"/>
    <col min="3380" max="3386" width="2.6640625" style="328" customWidth="1"/>
    <col min="3387" max="3387" width="3.77734375" style="328" customWidth="1"/>
    <col min="3388" max="3454" width="2.6640625" style="328" customWidth="1"/>
    <col min="3455" max="3573" width="9" style="328"/>
    <col min="3574" max="3617" width="2.6640625" style="328" customWidth="1"/>
    <col min="3618" max="3618" width="1.88671875" style="328" customWidth="1"/>
    <col min="3619" max="3619" width="2.88671875" style="328" customWidth="1"/>
    <col min="3620" max="3631" width="2.6640625" style="328" customWidth="1"/>
    <col min="3632" max="3632" width="3.109375" style="328" customWidth="1"/>
    <col min="3633" max="3634" width="2.6640625" style="328" customWidth="1"/>
    <col min="3635" max="3635" width="2.88671875" style="328" customWidth="1"/>
    <col min="3636" max="3642" width="2.6640625" style="328" customWidth="1"/>
    <col min="3643" max="3643" width="3.77734375" style="328" customWidth="1"/>
    <col min="3644" max="3710" width="2.6640625" style="328" customWidth="1"/>
    <col min="3711" max="3829" width="9" style="328"/>
    <col min="3830" max="3873" width="2.6640625" style="328" customWidth="1"/>
    <col min="3874" max="3874" width="1.88671875" style="328" customWidth="1"/>
    <col min="3875" max="3875" width="2.88671875" style="328" customWidth="1"/>
    <col min="3876" max="3887" width="2.6640625" style="328" customWidth="1"/>
    <col min="3888" max="3888" width="3.109375" style="328" customWidth="1"/>
    <col min="3889" max="3890" width="2.6640625" style="328" customWidth="1"/>
    <col min="3891" max="3891" width="2.88671875" style="328" customWidth="1"/>
    <col min="3892" max="3898" width="2.6640625" style="328" customWidth="1"/>
    <col min="3899" max="3899" width="3.77734375" style="328" customWidth="1"/>
    <col min="3900" max="3966" width="2.6640625" style="328" customWidth="1"/>
    <col min="3967" max="4085" width="9" style="328"/>
    <col min="4086" max="4129" width="2.6640625" style="328" customWidth="1"/>
    <col min="4130" max="4130" width="1.88671875" style="328" customWidth="1"/>
    <col min="4131" max="4131" width="2.88671875" style="328" customWidth="1"/>
    <col min="4132" max="4143" width="2.6640625" style="328" customWidth="1"/>
    <col min="4144" max="4144" width="3.109375" style="328" customWidth="1"/>
    <col min="4145" max="4146" width="2.6640625" style="328" customWidth="1"/>
    <col min="4147" max="4147" width="2.88671875" style="328" customWidth="1"/>
    <col min="4148" max="4154" width="2.6640625" style="328" customWidth="1"/>
    <col min="4155" max="4155" width="3.77734375" style="328" customWidth="1"/>
    <col min="4156" max="4222" width="2.6640625" style="328" customWidth="1"/>
    <col min="4223" max="4341" width="9" style="328"/>
    <col min="4342" max="4385" width="2.6640625" style="328" customWidth="1"/>
    <col min="4386" max="4386" width="1.88671875" style="328" customWidth="1"/>
    <col min="4387" max="4387" width="2.88671875" style="328" customWidth="1"/>
    <col min="4388" max="4399" width="2.6640625" style="328" customWidth="1"/>
    <col min="4400" max="4400" width="3.109375" style="328" customWidth="1"/>
    <col min="4401" max="4402" width="2.6640625" style="328" customWidth="1"/>
    <col min="4403" max="4403" width="2.88671875" style="328" customWidth="1"/>
    <col min="4404" max="4410" width="2.6640625" style="328" customWidth="1"/>
    <col min="4411" max="4411" width="3.77734375" style="328" customWidth="1"/>
    <col min="4412" max="4478" width="2.6640625" style="328" customWidth="1"/>
    <col min="4479" max="4597" width="9" style="328"/>
    <col min="4598" max="4641" width="2.6640625" style="328" customWidth="1"/>
    <col min="4642" max="4642" width="1.88671875" style="328" customWidth="1"/>
    <col min="4643" max="4643" width="2.88671875" style="328" customWidth="1"/>
    <col min="4644" max="4655" width="2.6640625" style="328" customWidth="1"/>
    <col min="4656" max="4656" width="3.109375" style="328" customWidth="1"/>
    <col min="4657" max="4658" width="2.6640625" style="328" customWidth="1"/>
    <col min="4659" max="4659" width="2.88671875" style="328" customWidth="1"/>
    <col min="4660" max="4666" width="2.6640625" style="328" customWidth="1"/>
    <col min="4667" max="4667" width="3.77734375" style="328" customWidth="1"/>
    <col min="4668" max="4734" width="2.6640625" style="328" customWidth="1"/>
    <col min="4735" max="4853" width="9" style="328"/>
    <col min="4854" max="4897" width="2.6640625" style="328" customWidth="1"/>
    <col min="4898" max="4898" width="1.88671875" style="328" customWidth="1"/>
    <col min="4899" max="4899" width="2.88671875" style="328" customWidth="1"/>
    <col min="4900" max="4911" width="2.6640625" style="328" customWidth="1"/>
    <col min="4912" max="4912" width="3.109375" style="328" customWidth="1"/>
    <col min="4913" max="4914" width="2.6640625" style="328" customWidth="1"/>
    <col min="4915" max="4915" width="2.88671875" style="328" customWidth="1"/>
    <col min="4916" max="4922" width="2.6640625" style="328" customWidth="1"/>
    <col min="4923" max="4923" width="3.77734375" style="328" customWidth="1"/>
    <col min="4924" max="4990" width="2.6640625" style="328" customWidth="1"/>
    <col min="4991" max="5109" width="9" style="328"/>
    <col min="5110" max="5153" width="2.6640625" style="328" customWidth="1"/>
    <col min="5154" max="5154" width="1.88671875" style="328" customWidth="1"/>
    <col min="5155" max="5155" width="2.88671875" style="328" customWidth="1"/>
    <col min="5156" max="5167" width="2.6640625" style="328" customWidth="1"/>
    <col min="5168" max="5168" width="3.109375" style="328" customWidth="1"/>
    <col min="5169" max="5170" width="2.6640625" style="328" customWidth="1"/>
    <col min="5171" max="5171" width="2.88671875" style="328" customWidth="1"/>
    <col min="5172" max="5178" width="2.6640625" style="328" customWidth="1"/>
    <col min="5179" max="5179" width="3.77734375" style="328" customWidth="1"/>
    <col min="5180" max="5246" width="2.6640625" style="328" customWidth="1"/>
    <col min="5247" max="5365" width="9" style="328"/>
    <col min="5366" max="5409" width="2.6640625" style="328" customWidth="1"/>
    <col min="5410" max="5410" width="1.88671875" style="328" customWidth="1"/>
    <col min="5411" max="5411" width="2.88671875" style="328" customWidth="1"/>
    <col min="5412" max="5423" width="2.6640625" style="328" customWidth="1"/>
    <col min="5424" max="5424" width="3.109375" style="328" customWidth="1"/>
    <col min="5425" max="5426" width="2.6640625" style="328" customWidth="1"/>
    <col min="5427" max="5427" width="2.88671875" style="328" customWidth="1"/>
    <col min="5428" max="5434" width="2.6640625" style="328" customWidth="1"/>
    <col min="5435" max="5435" width="3.77734375" style="328" customWidth="1"/>
    <col min="5436" max="5502" width="2.6640625" style="328" customWidth="1"/>
    <col min="5503" max="5621" width="9" style="328"/>
    <col min="5622" max="5665" width="2.6640625" style="328" customWidth="1"/>
    <col min="5666" max="5666" width="1.88671875" style="328" customWidth="1"/>
    <col min="5667" max="5667" width="2.88671875" style="328" customWidth="1"/>
    <col min="5668" max="5679" width="2.6640625" style="328" customWidth="1"/>
    <col min="5680" max="5680" width="3.109375" style="328" customWidth="1"/>
    <col min="5681" max="5682" width="2.6640625" style="328" customWidth="1"/>
    <col min="5683" max="5683" width="2.88671875" style="328" customWidth="1"/>
    <col min="5684" max="5690" width="2.6640625" style="328" customWidth="1"/>
    <col min="5691" max="5691" width="3.77734375" style="328" customWidth="1"/>
    <col min="5692" max="5758" width="2.6640625" style="328" customWidth="1"/>
    <col min="5759" max="5877" width="9" style="328"/>
    <col min="5878" max="5921" width="2.6640625" style="328" customWidth="1"/>
    <col min="5922" max="5922" width="1.88671875" style="328" customWidth="1"/>
    <col min="5923" max="5923" width="2.88671875" style="328" customWidth="1"/>
    <col min="5924" max="5935" width="2.6640625" style="328" customWidth="1"/>
    <col min="5936" max="5936" width="3.109375" style="328" customWidth="1"/>
    <col min="5937" max="5938" width="2.6640625" style="328" customWidth="1"/>
    <col min="5939" max="5939" width="2.88671875" style="328" customWidth="1"/>
    <col min="5940" max="5946" width="2.6640625" style="328" customWidth="1"/>
    <col min="5947" max="5947" width="3.77734375" style="328" customWidth="1"/>
    <col min="5948" max="6014" width="2.6640625" style="328" customWidth="1"/>
    <col min="6015" max="6133" width="9" style="328"/>
    <col min="6134" max="6177" width="2.6640625" style="328" customWidth="1"/>
    <col min="6178" max="6178" width="1.88671875" style="328" customWidth="1"/>
    <col min="6179" max="6179" width="2.88671875" style="328" customWidth="1"/>
    <col min="6180" max="6191" width="2.6640625" style="328" customWidth="1"/>
    <col min="6192" max="6192" width="3.109375" style="328" customWidth="1"/>
    <col min="6193" max="6194" width="2.6640625" style="328" customWidth="1"/>
    <col min="6195" max="6195" width="2.88671875" style="328" customWidth="1"/>
    <col min="6196" max="6202" width="2.6640625" style="328" customWidth="1"/>
    <col min="6203" max="6203" width="3.77734375" style="328" customWidth="1"/>
    <col min="6204" max="6270" width="2.6640625" style="328" customWidth="1"/>
    <col min="6271" max="6389" width="9" style="328"/>
    <col min="6390" max="6433" width="2.6640625" style="328" customWidth="1"/>
    <col min="6434" max="6434" width="1.88671875" style="328" customWidth="1"/>
    <col min="6435" max="6435" width="2.88671875" style="328" customWidth="1"/>
    <col min="6436" max="6447" width="2.6640625" style="328" customWidth="1"/>
    <col min="6448" max="6448" width="3.109375" style="328" customWidth="1"/>
    <col min="6449" max="6450" width="2.6640625" style="328" customWidth="1"/>
    <col min="6451" max="6451" width="2.88671875" style="328" customWidth="1"/>
    <col min="6452" max="6458" width="2.6640625" style="328" customWidth="1"/>
    <col min="6459" max="6459" width="3.77734375" style="328" customWidth="1"/>
    <col min="6460" max="6526" width="2.6640625" style="328" customWidth="1"/>
    <col min="6527" max="6645" width="9" style="328"/>
    <col min="6646" max="6689" width="2.6640625" style="328" customWidth="1"/>
    <col min="6690" max="6690" width="1.88671875" style="328" customWidth="1"/>
    <col min="6691" max="6691" width="2.88671875" style="328" customWidth="1"/>
    <col min="6692" max="6703" width="2.6640625" style="328" customWidth="1"/>
    <col min="6704" max="6704" width="3.109375" style="328" customWidth="1"/>
    <col min="6705" max="6706" width="2.6640625" style="328" customWidth="1"/>
    <col min="6707" max="6707" width="2.88671875" style="328" customWidth="1"/>
    <col min="6708" max="6714" width="2.6640625" style="328" customWidth="1"/>
    <col min="6715" max="6715" width="3.77734375" style="328" customWidth="1"/>
    <col min="6716" max="6782" width="2.6640625" style="328" customWidth="1"/>
    <col min="6783" max="6901" width="9" style="328"/>
    <col min="6902" max="6945" width="2.6640625" style="328" customWidth="1"/>
    <col min="6946" max="6946" width="1.88671875" style="328" customWidth="1"/>
    <col min="6947" max="6947" width="2.88671875" style="328" customWidth="1"/>
    <col min="6948" max="6959" width="2.6640625" style="328" customWidth="1"/>
    <col min="6960" max="6960" width="3.109375" style="328" customWidth="1"/>
    <col min="6961" max="6962" width="2.6640625" style="328" customWidth="1"/>
    <col min="6963" max="6963" width="2.88671875" style="328" customWidth="1"/>
    <col min="6964" max="6970" width="2.6640625" style="328" customWidth="1"/>
    <col min="6971" max="6971" width="3.77734375" style="328" customWidth="1"/>
    <col min="6972" max="7038" width="2.6640625" style="328" customWidth="1"/>
    <col min="7039" max="7157" width="9" style="328"/>
    <col min="7158" max="7201" width="2.6640625" style="328" customWidth="1"/>
    <col min="7202" max="7202" width="1.88671875" style="328" customWidth="1"/>
    <col min="7203" max="7203" width="2.88671875" style="328" customWidth="1"/>
    <col min="7204" max="7215" width="2.6640625" style="328" customWidth="1"/>
    <col min="7216" max="7216" width="3.109375" style="328" customWidth="1"/>
    <col min="7217" max="7218" width="2.6640625" style="328" customWidth="1"/>
    <col min="7219" max="7219" width="2.88671875" style="328" customWidth="1"/>
    <col min="7220" max="7226" width="2.6640625" style="328" customWidth="1"/>
    <col min="7227" max="7227" width="3.77734375" style="328" customWidth="1"/>
    <col min="7228" max="7294" width="2.6640625" style="328" customWidth="1"/>
    <col min="7295" max="7413" width="9" style="328"/>
    <col min="7414" max="7457" width="2.6640625" style="328" customWidth="1"/>
    <col min="7458" max="7458" width="1.88671875" style="328" customWidth="1"/>
    <col min="7459" max="7459" width="2.88671875" style="328" customWidth="1"/>
    <col min="7460" max="7471" width="2.6640625" style="328" customWidth="1"/>
    <col min="7472" max="7472" width="3.109375" style="328" customWidth="1"/>
    <col min="7473" max="7474" width="2.6640625" style="328" customWidth="1"/>
    <col min="7475" max="7475" width="2.88671875" style="328" customWidth="1"/>
    <col min="7476" max="7482" width="2.6640625" style="328" customWidth="1"/>
    <col min="7483" max="7483" width="3.77734375" style="328" customWidth="1"/>
    <col min="7484" max="7550" width="2.6640625" style="328" customWidth="1"/>
    <col min="7551" max="7669" width="9" style="328"/>
    <col min="7670" max="7713" width="2.6640625" style="328" customWidth="1"/>
    <col min="7714" max="7714" width="1.88671875" style="328" customWidth="1"/>
    <col min="7715" max="7715" width="2.88671875" style="328" customWidth="1"/>
    <col min="7716" max="7727" width="2.6640625" style="328" customWidth="1"/>
    <col min="7728" max="7728" width="3.109375" style="328" customWidth="1"/>
    <col min="7729" max="7730" width="2.6640625" style="328" customWidth="1"/>
    <col min="7731" max="7731" width="2.88671875" style="328" customWidth="1"/>
    <col min="7732" max="7738" width="2.6640625" style="328" customWidth="1"/>
    <col min="7739" max="7739" width="3.77734375" style="328" customWidth="1"/>
    <col min="7740" max="7806" width="2.6640625" style="328" customWidth="1"/>
    <col min="7807" max="7925" width="9" style="328"/>
    <col min="7926" max="7969" width="2.6640625" style="328" customWidth="1"/>
    <col min="7970" max="7970" width="1.88671875" style="328" customWidth="1"/>
    <col min="7971" max="7971" width="2.88671875" style="328" customWidth="1"/>
    <col min="7972" max="7983" width="2.6640625" style="328" customWidth="1"/>
    <col min="7984" max="7984" width="3.109375" style="328" customWidth="1"/>
    <col min="7985" max="7986" width="2.6640625" style="328" customWidth="1"/>
    <col min="7987" max="7987" width="2.88671875" style="328" customWidth="1"/>
    <col min="7988" max="7994" width="2.6640625" style="328" customWidth="1"/>
    <col min="7995" max="7995" width="3.77734375" style="328" customWidth="1"/>
    <col min="7996" max="8062" width="2.6640625" style="328" customWidth="1"/>
    <col min="8063" max="8181" width="9" style="328"/>
    <col min="8182" max="8225" width="2.6640625" style="328" customWidth="1"/>
    <col min="8226" max="8226" width="1.88671875" style="328" customWidth="1"/>
    <col min="8227" max="8227" width="2.88671875" style="328" customWidth="1"/>
    <col min="8228" max="8239" width="2.6640625" style="328" customWidth="1"/>
    <col min="8240" max="8240" width="3.109375" style="328" customWidth="1"/>
    <col min="8241" max="8242" width="2.6640625" style="328" customWidth="1"/>
    <col min="8243" max="8243" width="2.88671875" style="328" customWidth="1"/>
    <col min="8244" max="8250" width="2.6640625" style="328" customWidth="1"/>
    <col min="8251" max="8251" width="3.77734375" style="328" customWidth="1"/>
    <col min="8252" max="8318" width="2.6640625" style="328" customWidth="1"/>
    <col min="8319" max="8437" width="9" style="328"/>
    <col min="8438" max="8481" width="2.6640625" style="328" customWidth="1"/>
    <col min="8482" max="8482" width="1.88671875" style="328" customWidth="1"/>
    <col min="8483" max="8483" width="2.88671875" style="328" customWidth="1"/>
    <col min="8484" max="8495" width="2.6640625" style="328" customWidth="1"/>
    <col min="8496" max="8496" width="3.109375" style="328" customWidth="1"/>
    <col min="8497" max="8498" width="2.6640625" style="328" customWidth="1"/>
    <col min="8499" max="8499" width="2.88671875" style="328" customWidth="1"/>
    <col min="8500" max="8506" width="2.6640625" style="328" customWidth="1"/>
    <col min="8507" max="8507" width="3.77734375" style="328" customWidth="1"/>
    <col min="8508" max="8574" width="2.6640625" style="328" customWidth="1"/>
    <col min="8575" max="8693" width="9" style="328"/>
    <col min="8694" max="8737" width="2.6640625" style="328" customWidth="1"/>
    <col min="8738" max="8738" width="1.88671875" style="328" customWidth="1"/>
    <col min="8739" max="8739" width="2.88671875" style="328" customWidth="1"/>
    <col min="8740" max="8751" width="2.6640625" style="328" customWidth="1"/>
    <col min="8752" max="8752" width="3.109375" style="328" customWidth="1"/>
    <col min="8753" max="8754" width="2.6640625" style="328" customWidth="1"/>
    <col min="8755" max="8755" width="2.88671875" style="328" customWidth="1"/>
    <col min="8756" max="8762" width="2.6640625" style="328" customWidth="1"/>
    <col min="8763" max="8763" width="3.77734375" style="328" customWidth="1"/>
    <col min="8764" max="8830" width="2.6640625" style="328" customWidth="1"/>
    <col min="8831" max="8949" width="9" style="328"/>
    <col min="8950" max="8993" width="2.6640625" style="328" customWidth="1"/>
    <col min="8994" max="8994" width="1.88671875" style="328" customWidth="1"/>
    <col min="8995" max="8995" width="2.88671875" style="328" customWidth="1"/>
    <col min="8996" max="9007" width="2.6640625" style="328" customWidth="1"/>
    <col min="9008" max="9008" width="3.109375" style="328" customWidth="1"/>
    <col min="9009" max="9010" width="2.6640625" style="328" customWidth="1"/>
    <col min="9011" max="9011" width="2.88671875" style="328" customWidth="1"/>
    <col min="9012" max="9018" width="2.6640625" style="328" customWidth="1"/>
    <col min="9019" max="9019" width="3.77734375" style="328" customWidth="1"/>
    <col min="9020" max="9086" width="2.6640625" style="328" customWidth="1"/>
    <col min="9087" max="9205" width="9" style="328"/>
    <col min="9206" max="9249" width="2.6640625" style="328" customWidth="1"/>
    <col min="9250" max="9250" width="1.88671875" style="328" customWidth="1"/>
    <col min="9251" max="9251" width="2.88671875" style="328" customWidth="1"/>
    <col min="9252" max="9263" width="2.6640625" style="328" customWidth="1"/>
    <col min="9264" max="9264" width="3.109375" style="328" customWidth="1"/>
    <col min="9265" max="9266" width="2.6640625" style="328" customWidth="1"/>
    <col min="9267" max="9267" width="2.88671875" style="328" customWidth="1"/>
    <col min="9268" max="9274" width="2.6640625" style="328" customWidth="1"/>
    <col min="9275" max="9275" width="3.77734375" style="328" customWidth="1"/>
    <col min="9276" max="9342" width="2.6640625" style="328" customWidth="1"/>
    <col min="9343" max="9461" width="9" style="328"/>
    <col min="9462" max="9505" width="2.6640625" style="328" customWidth="1"/>
    <col min="9506" max="9506" width="1.88671875" style="328" customWidth="1"/>
    <col min="9507" max="9507" width="2.88671875" style="328" customWidth="1"/>
    <col min="9508" max="9519" width="2.6640625" style="328" customWidth="1"/>
    <col min="9520" max="9520" width="3.109375" style="328" customWidth="1"/>
    <col min="9521" max="9522" width="2.6640625" style="328" customWidth="1"/>
    <col min="9523" max="9523" width="2.88671875" style="328" customWidth="1"/>
    <col min="9524" max="9530" width="2.6640625" style="328" customWidth="1"/>
    <col min="9531" max="9531" width="3.77734375" style="328" customWidth="1"/>
    <col min="9532" max="9598" width="2.6640625" style="328" customWidth="1"/>
    <col min="9599" max="9717" width="9" style="328"/>
    <col min="9718" max="9761" width="2.6640625" style="328" customWidth="1"/>
    <col min="9762" max="9762" width="1.88671875" style="328" customWidth="1"/>
    <col min="9763" max="9763" width="2.88671875" style="328" customWidth="1"/>
    <col min="9764" max="9775" width="2.6640625" style="328" customWidth="1"/>
    <col min="9776" max="9776" width="3.109375" style="328" customWidth="1"/>
    <col min="9777" max="9778" width="2.6640625" style="328" customWidth="1"/>
    <col min="9779" max="9779" width="2.88671875" style="328" customWidth="1"/>
    <col min="9780" max="9786" width="2.6640625" style="328" customWidth="1"/>
    <col min="9787" max="9787" width="3.77734375" style="328" customWidth="1"/>
    <col min="9788" max="9854" width="2.6640625" style="328" customWidth="1"/>
    <col min="9855" max="9973" width="9" style="328"/>
    <col min="9974" max="10017" width="2.6640625" style="328" customWidth="1"/>
    <col min="10018" max="10018" width="1.88671875" style="328" customWidth="1"/>
    <col min="10019" max="10019" width="2.88671875" style="328" customWidth="1"/>
    <col min="10020" max="10031" width="2.6640625" style="328" customWidth="1"/>
    <col min="10032" max="10032" width="3.109375" style="328" customWidth="1"/>
    <col min="10033" max="10034" width="2.6640625" style="328" customWidth="1"/>
    <col min="10035" max="10035" width="2.88671875" style="328" customWidth="1"/>
    <col min="10036" max="10042" width="2.6640625" style="328" customWidth="1"/>
    <col min="10043" max="10043" width="3.77734375" style="328" customWidth="1"/>
    <col min="10044" max="10110" width="2.6640625" style="328" customWidth="1"/>
    <col min="10111" max="10229" width="9" style="328"/>
    <col min="10230" max="10273" width="2.6640625" style="328" customWidth="1"/>
    <col min="10274" max="10274" width="1.88671875" style="328" customWidth="1"/>
    <col min="10275" max="10275" width="2.88671875" style="328" customWidth="1"/>
    <col min="10276" max="10287" width="2.6640625" style="328" customWidth="1"/>
    <col min="10288" max="10288" width="3.109375" style="328" customWidth="1"/>
    <col min="10289" max="10290" width="2.6640625" style="328" customWidth="1"/>
    <col min="10291" max="10291" width="2.88671875" style="328" customWidth="1"/>
    <col min="10292" max="10298" width="2.6640625" style="328" customWidth="1"/>
    <col min="10299" max="10299" width="3.77734375" style="328" customWidth="1"/>
    <col min="10300" max="10366" width="2.6640625" style="328" customWidth="1"/>
    <col min="10367" max="10485" width="9" style="328"/>
    <col min="10486" max="10529" width="2.6640625" style="328" customWidth="1"/>
    <col min="10530" max="10530" width="1.88671875" style="328" customWidth="1"/>
    <col min="10531" max="10531" width="2.88671875" style="328" customWidth="1"/>
    <col min="10532" max="10543" width="2.6640625" style="328" customWidth="1"/>
    <col min="10544" max="10544" width="3.109375" style="328" customWidth="1"/>
    <col min="10545" max="10546" width="2.6640625" style="328" customWidth="1"/>
    <col min="10547" max="10547" width="2.88671875" style="328" customWidth="1"/>
    <col min="10548" max="10554" width="2.6640625" style="328" customWidth="1"/>
    <col min="10555" max="10555" width="3.77734375" style="328" customWidth="1"/>
    <col min="10556" max="10622" width="2.6640625" style="328" customWidth="1"/>
    <col min="10623" max="10741" width="9" style="328"/>
    <col min="10742" max="10785" width="2.6640625" style="328" customWidth="1"/>
    <col min="10786" max="10786" width="1.88671875" style="328" customWidth="1"/>
    <col min="10787" max="10787" width="2.88671875" style="328" customWidth="1"/>
    <col min="10788" max="10799" width="2.6640625" style="328" customWidth="1"/>
    <col min="10800" max="10800" width="3.109375" style="328" customWidth="1"/>
    <col min="10801" max="10802" width="2.6640625" style="328" customWidth="1"/>
    <col min="10803" max="10803" width="2.88671875" style="328" customWidth="1"/>
    <col min="10804" max="10810" width="2.6640625" style="328" customWidth="1"/>
    <col min="10811" max="10811" width="3.77734375" style="328" customWidth="1"/>
    <col min="10812" max="10878" width="2.6640625" style="328" customWidth="1"/>
    <col min="10879" max="10997" width="9" style="328"/>
    <col min="10998" max="11041" width="2.6640625" style="328" customWidth="1"/>
    <col min="11042" max="11042" width="1.88671875" style="328" customWidth="1"/>
    <col min="11043" max="11043" width="2.88671875" style="328" customWidth="1"/>
    <col min="11044" max="11055" width="2.6640625" style="328" customWidth="1"/>
    <col min="11056" max="11056" width="3.109375" style="328" customWidth="1"/>
    <col min="11057" max="11058" width="2.6640625" style="328" customWidth="1"/>
    <col min="11059" max="11059" width="2.88671875" style="328" customWidth="1"/>
    <col min="11060" max="11066" width="2.6640625" style="328" customWidth="1"/>
    <col min="11067" max="11067" width="3.77734375" style="328" customWidth="1"/>
    <col min="11068" max="11134" width="2.6640625" style="328" customWidth="1"/>
    <col min="11135" max="11253" width="9" style="328"/>
    <col min="11254" max="11297" width="2.6640625" style="328" customWidth="1"/>
    <col min="11298" max="11298" width="1.88671875" style="328" customWidth="1"/>
    <col min="11299" max="11299" width="2.88671875" style="328" customWidth="1"/>
    <col min="11300" max="11311" width="2.6640625" style="328" customWidth="1"/>
    <col min="11312" max="11312" width="3.109375" style="328" customWidth="1"/>
    <col min="11313" max="11314" width="2.6640625" style="328" customWidth="1"/>
    <col min="11315" max="11315" width="2.88671875" style="328" customWidth="1"/>
    <col min="11316" max="11322" width="2.6640625" style="328" customWidth="1"/>
    <col min="11323" max="11323" width="3.77734375" style="328" customWidth="1"/>
    <col min="11324" max="11390" width="2.6640625" style="328" customWidth="1"/>
    <col min="11391" max="11509" width="9" style="328"/>
    <col min="11510" max="11553" width="2.6640625" style="328" customWidth="1"/>
    <col min="11554" max="11554" width="1.88671875" style="328" customWidth="1"/>
    <col min="11555" max="11555" width="2.88671875" style="328" customWidth="1"/>
    <col min="11556" max="11567" width="2.6640625" style="328" customWidth="1"/>
    <col min="11568" max="11568" width="3.109375" style="328" customWidth="1"/>
    <col min="11569" max="11570" width="2.6640625" style="328" customWidth="1"/>
    <col min="11571" max="11571" width="2.88671875" style="328" customWidth="1"/>
    <col min="11572" max="11578" width="2.6640625" style="328" customWidth="1"/>
    <col min="11579" max="11579" width="3.77734375" style="328" customWidth="1"/>
    <col min="11580" max="11646" width="2.6640625" style="328" customWidth="1"/>
    <col min="11647" max="11765" width="9" style="328"/>
    <col min="11766" max="11809" width="2.6640625" style="328" customWidth="1"/>
    <col min="11810" max="11810" width="1.88671875" style="328" customWidth="1"/>
    <col min="11811" max="11811" width="2.88671875" style="328" customWidth="1"/>
    <col min="11812" max="11823" width="2.6640625" style="328" customWidth="1"/>
    <col min="11824" max="11824" width="3.109375" style="328" customWidth="1"/>
    <col min="11825" max="11826" width="2.6640625" style="328" customWidth="1"/>
    <col min="11827" max="11827" width="2.88671875" style="328" customWidth="1"/>
    <col min="11828" max="11834" width="2.6640625" style="328" customWidth="1"/>
    <col min="11835" max="11835" width="3.77734375" style="328" customWidth="1"/>
    <col min="11836" max="11902" width="2.6640625" style="328" customWidth="1"/>
    <col min="11903" max="12021" width="9" style="328"/>
    <col min="12022" max="12065" width="2.6640625" style="328" customWidth="1"/>
    <col min="12066" max="12066" width="1.88671875" style="328" customWidth="1"/>
    <col min="12067" max="12067" width="2.88671875" style="328" customWidth="1"/>
    <col min="12068" max="12079" width="2.6640625" style="328" customWidth="1"/>
    <col min="12080" max="12080" width="3.109375" style="328" customWidth="1"/>
    <col min="12081" max="12082" width="2.6640625" style="328" customWidth="1"/>
    <col min="12083" max="12083" width="2.88671875" style="328" customWidth="1"/>
    <col min="12084" max="12090" width="2.6640625" style="328" customWidth="1"/>
    <col min="12091" max="12091" width="3.77734375" style="328" customWidth="1"/>
    <col min="12092" max="12158" width="2.6640625" style="328" customWidth="1"/>
    <col min="12159" max="12277" width="9" style="328"/>
    <col min="12278" max="12321" width="2.6640625" style="328" customWidth="1"/>
    <col min="12322" max="12322" width="1.88671875" style="328" customWidth="1"/>
    <col min="12323" max="12323" width="2.88671875" style="328" customWidth="1"/>
    <col min="12324" max="12335" width="2.6640625" style="328" customWidth="1"/>
    <col min="12336" max="12336" width="3.109375" style="328" customWidth="1"/>
    <col min="12337" max="12338" width="2.6640625" style="328" customWidth="1"/>
    <col min="12339" max="12339" width="2.88671875" style="328" customWidth="1"/>
    <col min="12340" max="12346" width="2.6640625" style="328" customWidth="1"/>
    <col min="12347" max="12347" width="3.77734375" style="328" customWidth="1"/>
    <col min="12348" max="12414" width="2.6640625" style="328" customWidth="1"/>
    <col min="12415" max="12533" width="9" style="328"/>
    <col min="12534" max="12577" width="2.6640625" style="328" customWidth="1"/>
    <col min="12578" max="12578" width="1.88671875" style="328" customWidth="1"/>
    <col min="12579" max="12579" width="2.88671875" style="328" customWidth="1"/>
    <col min="12580" max="12591" width="2.6640625" style="328" customWidth="1"/>
    <col min="12592" max="12592" width="3.109375" style="328" customWidth="1"/>
    <col min="12593" max="12594" width="2.6640625" style="328" customWidth="1"/>
    <col min="12595" max="12595" width="2.88671875" style="328" customWidth="1"/>
    <col min="12596" max="12602" width="2.6640625" style="328" customWidth="1"/>
    <col min="12603" max="12603" width="3.77734375" style="328" customWidth="1"/>
    <col min="12604" max="12670" width="2.6640625" style="328" customWidth="1"/>
    <col min="12671" max="12789" width="9" style="328"/>
    <col min="12790" max="12833" width="2.6640625" style="328" customWidth="1"/>
    <col min="12834" max="12834" width="1.88671875" style="328" customWidth="1"/>
    <col min="12835" max="12835" width="2.88671875" style="328" customWidth="1"/>
    <col min="12836" max="12847" width="2.6640625" style="328" customWidth="1"/>
    <col min="12848" max="12848" width="3.109375" style="328" customWidth="1"/>
    <col min="12849" max="12850" width="2.6640625" style="328" customWidth="1"/>
    <col min="12851" max="12851" width="2.88671875" style="328" customWidth="1"/>
    <col min="12852" max="12858" width="2.6640625" style="328" customWidth="1"/>
    <col min="12859" max="12859" width="3.77734375" style="328" customWidth="1"/>
    <col min="12860" max="12926" width="2.6640625" style="328" customWidth="1"/>
    <col min="12927" max="13045" width="9" style="328"/>
    <col min="13046" max="13089" width="2.6640625" style="328" customWidth="1"/>
    <col min="13090" max="13090" width="1.88671875" style="328" customWidth="1"/>
    <col min="13091" max="13091" width="2.88671875" style="328" customWidth="1"/>
    <col min="13092" max="13103" width="2.6640625" style="328" customWidth="1"/>
    <col min="13104" max="13104" width="3.109375" style="328" customWidth="1"/>
    <col min="13105" max="13106" width="2.6640625" style="328" customWidth="1"/>
    <col min="13107" max="13107" width="2.88671875" style="328" customWidth="1"/>
    <col min="13108" max="13114" width="2.6640625" style="328" customWidth="1"/>
    <col min="13115" max="13115" width="3.77734375" style="328" customWidth="1"/>
    <col min="13116" max="13182" width="2.6640625" style="328" customWidth="1"/>
    <col min="13183" max="13301" width="9" style="328"/>
    <col min="13302" max="13345" width="2.6640625" style="328" customWidth="1"/>
    <col min="13346" max="13346" width="1.88671875" style="328" customWidth="1"/>
    <col min="13347" max="13347" width="2.88671875" style="328" customWidth="1"/>
    <col min="13348" max="13359" width="2.6640625" style="328" customWidth="1"/>
    <col min="13360" max="13360" width="3.109375" style="328" customWidth="1"/>
    <col min="13361" max="13362" width="2.6640625" style="328" customWidth="1"/>
    <col min="13363" max="13363" width="2.88671875" style="328" customWidth="1"/>
    <col min="13364" max="13370" width="2.6640625" style="328" customWidth="1"/>
    <col min="13371" max="13371" width="3.77734375" style="328" customWidth="1"/>
    <col min="13372" max="13438" width="2.6640625" style="328" customWidth="1"/>
    <col min="13439" max="13557" width="9" style="328"/>
    <col min="13558" max="13601" width="2.6640625" style="328" customWidth="1"/>
    <col min="13602" max="13602" width="1.88671875" style="328" customWidth="1"/>
    <col min="13603" max="13603" width="2.88671875" style="328" customWidth="1"/>
    <col min="13604" max="13615" width="2.6640625" style="328" customWidth="1"/>
    <col min="13616" max="13616" width="3.109375" style="328" customWidth="1"/>
    <col min="13617" max="13618" width="2.6640625" style="328" customWidth="1"/>
    <col min="13619" max="13619" width="2.88671875" style="328" customWidth="1"/>
    <col min="13620" max="13626" width="2.6640625" style="328" customWidth="1"/>
    <col min="13627" max="13627" width="3.77734375" style="328" customWidth="1"/>
    <col min="13628" max="13694" width="2.6640625" style="328" customWidth="1"/>
    <col min="13695" max="13813" width="9" style="328"/>
    <col min="13814" max="13857" width="2.6640625" style="328" customWidth="1"/>
    <col min="13858" max="13858" width="1.88671875" style="328" customWidth="1"/>
    <col min="13859" max="13859" width="2.88671875" style="328" customWidth="1"/>
    <col min="13860" max="13871" width="2.6640625" style="328" customWidth="1"/>
    <col min="13872" max="13872" width="3.109375" style="328" customWidth="1"/>
    <col min="13873" max="13874" width="2.6640625" style="328" customWidth="1"/>
    <col min="13875" max="13875" width="2.88671875" style="328" customWidth="1"/>
    <col min="13876" max="13882" width="2.6640625" style="328" customWidth="1"/>
    <col min="13883" max="13883" width="3.77734375" style="328" customWidth="1"/>
    <col min="13884" max="13950" width="2.6640625" style="328" customWidth="1"/>
    <col min="13951" max="14069" width="9" style="328"/>
    <col min="14070" max="14113" width="2.6640625" style="328" customWidth="1"/>
    <col min="14114" max="14114" width="1.88671875" style="328" customWidth="1"/>
    <col min="14115" max="14115" width="2.88671875" style="328" customWidth="1"/>
    <col min="14116" max="14127" width="2.6640625" style="328" customWidth="1"/>
    <col min="14128" max="14128" width="3.109375" style="328" customWidth="1"/>
    <col min="14129" max="14130" width="2.6640625" style="328" customWidth="1"/>
    <col min="14131" max="14131" width="2.88671875" style="328" customWidth="1"/>
    <col min="14132" max="14138" width="2.6640625" style="328" customWidth="1"/>
    <col min="14139" max="14139" width="3.77734375" style="328" customWidth="1"/>
    <col min="14140" max="14206" width="2.6640625" style="328" customWidth="1"/>
    <col min="14207" max="14325" width="9" style="328"/>
    <col min="14326" max="14369" width="2.6640625" style="328" customWidth="1"/>
    <col min="14370" max="14370" width="1.88671875" style="328" customWidth="1"/>
    <col min="14371" max="14371" width="2.88671875" style="328" customWidth="1"/>
    <col min="14372" max="14383" width="2.6640625" style="328" customWidth="1"/>
    <col min="14384" max="14384" width="3.109375" style="328" customWidth="1"/>
    <col min="14385" max="14386" width="2.6640625" style="328" customWidth="1"/>
    <col min="14387" max="14387" width="2.88671875" style="328" customWidth="1"/>
    <col min="14388" max="14394" width="2.6640625" style="328" customWidth="1"/>
    <col min="14395" max="14395" width="3.77734375" style="328" customWidth="1"/>
    <col min="14396" max="14462" width="2.6640625" style="328" customWidth="1"/>
    <col min="14463" max="14581" width="9" style="328"/>
    <col min="14582" max="14625" width="2.6640625" style="328" customWidth="1"/>
    <col min="14626" max="14626" width="1.88671875" style="328" customWidth="1"/>
    <col min="14627" max="14627" width="2.88671875" style="328" customWidth="1"/>
    <col min="14628" max="14639" width="2.6640625" style="328" customWidth="1"/>
    <col min="14640" max="14640" width="3.109375" style="328" customWidth="1"/>
    <col min="14641" max="14642" width="2.6640625" style="328" customWidth="1"/>
    <col min="14643" max="14643" width="2.88671875" style="328" customWidth="1"/>
    <col min="14644" max="14650" width="2.6640625" style="328" customWidth="1"/>
    <col min="14651" max="14651" width="3.77734375" style="328" customWidth="1"/>
    <col min="14652" max="14718" width="2.6640625" style="328" customWidth="1"/>
    <col min="14719" max="14837" width="9" style="328"/>
    <col min="14838" max="14881" width="2.6640625" style="328" customWidth="1"/>
    <col min="14882" max="14882" width="1.88671875" style="328" customWidth="1"/>
    <col min="14883" max="14883" width="2.88671875" style="328" customWidth="1"/>
    <col min="14884" max="14895" width="2.6640625" style="328" customWidth="1"/>
    <col min="14896" max="14896" width="3.109375" style="328" customWidth="1"/>
    <col min="14897" max="14898" width="2.6640625" style="328" customWidth="1"/>
    <col min="14899" max="14899" width="2.88671875" style="328" customWidth="1"/>
    <col min="14900" max="14906" width="2.6640625" style="328" customWidth="1"/>
    <col min="14907" max="14907" width="3.77734375" style="328" customWidth="1"/>
    <col min="14908" max="14974" width="2.6640625" style="328" customWidth="1"/>
    <col min="14975" max="15093" width="9" style="328"/>
    <col min="15094" max="15137" width="2.6640625" style="328" customWidth="1"/>
    <col min="15138" max="15138" width="1.88671875" style="328" customWidth="1"/>
    <col min="15139" max="15139" width="2.88671875" style="328" customWidth="1"/>
    <col min="15140" max="15151" width="2.6640625" style="328" customWidth="1"/>
    <col min="15152" max="15152" width="3.109375" style="328" customWidth="1"/>
    <col min="15153" max="15154" width="2.6640625" style="328" customWidth="1"/>
    <col min="15155" max="15155" width="2.88671875" style="328" customWidth="1"/>
    <col min="15156" max="15162" width="2.6640625" style="328" customWidth="1"/>
    <col min="15163" max="15163" width="3.77734375" style="328" customWidth="1"/>
    <col min="15164" max="15230" width="2.6640625" style="328" customWidth="1"/>
    <col min="15231" max="15349" width="9" style="328"/>
    <col min="15350" max="15393" width="2.6640625" style="328" customWidth="1"/>
    <col min="15394" max="15394" width="1.88671875" style="328" customWidth="1"/>
    <col min="15395" max="15395" width="2.88671875" style="328" customWidth="1"/>
    <col min="15396" max="15407" width="2.6640625" style="328" customWidth="1"/>
    <col min="15408" max="15408" width="3.109375" style="328" customWidth="1"/>
    <col min="15409" max="15410" width="2.6640625" style="328" customWidth="1"/>
    <col min="15411" max="15411" width="2.88671875" style="328" customWidth="1"/>
    <col min="15412" max="15418" width="2.6640625" style="328" customWidth="1"/>
    <col min="15419" max="15419" width="3.77734375" style="328" customWidth="1"/>
    <col min="15420" max="15486" width="2.6640625" style="328" customWidth="1"/>
    <col min="15487" max="15605" width="9" style="328"/>
    <col min="15606" max="15649" width="2.6640625" style="328" customWidth="1"/>
    <col min="15650" max="15650" width="1.88671875" style="328" customWidth="1"/>
    <col min="15651" max="15651" width="2.88671875" style="328" customWidth="1"/>
    <col min="15652" max="15663" width="2.6640625" style="328" customWidth="1"/>
    <col min="15664" max="15664" width="3.109375" style="328" customWidth="1"/>
    <col min="15665" max="15666" width="2.6640625" style="328" customWidth="1"/>
    <col min="15667" max="15667" width="2.88671875" style="328" customWidth="1"/>
    <col min="15668" max="15674" width="2.6640625" style="328" customWidth="1"/>
    <col min="15675" max="15675" width="3.77734375" style="328" customWidth="1"/>
    <col min="15676" max="15742" width="2.6640625" style="328" customWidth="1"/>
    <col min="15743" max="15861" width="9" style="328"/>
    <col min="15862" max="15905" width="2.6640625" style="328" customWidth="1"/>
    <col min="15906" max="15906" width="1.88671875" style="328" customWidth="1"/>
    <col min="15907" max="15907" width="2.88671875" style="328" customWidth="1"/>
    <col min="15908" max="15919" width="2.6640625" style="328" customWidth="1"/>
    <col min="15920" max="15920" width="3.109375" style="328" customWidth="1"/>
    <col min="15921" max="15922" width="2.6640625" style="328" customWidth="1"/>
    <col min="15923" max="15923" width="2.88671875" style="328" customWidth="1"/>
    <col min="15924" max="15930" width="2.6640625" style="328" customWidth="1"/>
    <col min="15931" max="15931" width="3.77734375" style="328" customWidth="1"/>
    <col min="15932" max="15998" width="2.6640625" style="328" customWidth="1"/>
    <col min="15999" max="16117" width="9" style="328"/>
    <col min="16118" max="16161" width="2.6640625" style="328" customWidth="1"/>
    <col min="16162" max="16162" width="1.88671875" style="328" customWidth="1"/>
    <col min="16163" max="16163" width="2.88671875" style="328" customWidth="1"/>
    <col min="16164" max="16175" width="2.6640625" style="328" customWidth="1"/>
    <col min="16176" max="16176" width="3.109375" style="328" customWidth="1"/>
    <col min="16177" max="16178" width="2.6640625" style="328" customWidth="1"/>
    <col min="16179" max="16179" width="2.88671875" style="328" customWidth="1"/>
    <col min="16180" max="16186" width="2.6640625" style="328" customWidth="1"/>
    <col min="16187" max="16187" width="3.77734375" style="328" customWidth="1"/>
    <col min="16188" max="16254" width="2.6640625" style="328" customWidth="1"/>
    <col min="16255" max="16384" width="9" style="328"/>
  </cols>
  <sheetData>
    <row r="1" spans="1:60" s="363" customFormat="1" ht="20.95" customHeight="1">
      <c r="A1" s="898" t="s">
        <v>1899</v>
      </c>
      <c r="B1" s="898"/>
      <c r="C1" s="898"/>
      <c r="D1" s="898"/>
      <c r="E1" s="898"/>
      <c r="F1" s="898"/>
      <c r="G1" s="898"/>
      <c r="H1" s="898"/>
      <c r="I1" s="898"/>
      <c r="J1" s="898"/>
      <c r="K1" s="898"/>
      <c r="L1" s="898"/>
      <c r="M1" s="898"/>
      <c r="N1" s="898"/>
      <c r="O1" s="898"/>
      <c r="P1" s="898"/>
      <c r="Q1" s="898"/>
      <c r="R1" s="898"/>
      <c r="S1" s="898"/>
      <c r="T1" s="898"/>
      <c r="U1" s="898"/>
      <c r="V1" s="898"/>
      <c r="W1" s="898"/>
      <c r="X1" s="898"/>
      <c r="Y1" s="898"/>
      <c r="Z1" s="898"/>
      <c r="AA1" s="898"/>
      <c r="AB1" s="898"/>
      <c r="AC1" s="898"/>
      <c r="AL1" s="364"/>
    </row>
    <row r="2" spans="1:60" ht="15.9" customHeight="1">
      <c r="D2" s="359" t="s">
        <v>572</v>
      </c>
      <c r="E2" s="329"/>
      <c r="F2" s="359" t="s">
        <v>753</v>
      </c>
      <c r="G2" s="329"/>
      <c r="H2" s="329"/>
      <c r="I2" s="329"/>
      <c r="J2" s="329"/>
      <c r="K2" s="328" t="s">
        <v>572</v>
      </c>
      <c r="L2" s="328" t="s">
        <v>1900</v>
      </c>
      <c r="AL2" s="329"/>
      <c r="AM2" s="328"/>
    </row>
    <row r="3" spans="1:60" ht="15.9" customHeight="1">
      <c r="D3" s="359" t="s">
        <v>572</v>
      </c>
      <c r="F3" s="359" t="s">
        <v>719</v>
      </c>
      <c r="H3" s="329"/>
      <c r="I3" s="329"/>
      <c r="J3" s="329"/>
      <c r="K3" s="328" t="s">
        <v>572</v>
      </c>
      <c r="L3" s="328" t="s">
        <v>1107</v>
      </c>
      <c r="AK3" s="329"/>
      <c r="AM3" s="328"/>
    </row>
    <row r="4" spans="1:60" ht="15.9" customHeight="1">
      <c r="D4" s="359" t="s">
        <v>572</v>
      </c>
      <c r="F4" s="359" t="s">
        <v>803</v>
      </c>
      <c r="H4" s="329"/>
      <c r="I4" s="329"/>
      <c r="J4" s="329"/>
      <c r="K4" s="328" t="s">
        <v>572</v>
      </c>
      <c r="L4" s="328" t="s">
        <v>1123</v>
      </c>
      <c r="AK4" s="329"/>
      <c r="AM4" s="328"/>
    </row>
    <row r="5" spans="1:60" ht="19.5" customHeight="1">
      <c r="D5" s="1043" t="s">
        <v>802</v>
      </c>
      <c r="E5" s="1043"/>
      <c r="F5" s="1043"/>
      <c r="G5" s="1043"/>
      <c r="AM5" s="328"/>
      <c r="AO5" s="329"/>
      <c r="BE5" s="329" t="s">
        <v>1489</v>
      </c>
    </row>
    <row r="6" spans="1:60" ht="17.7" customHeight="1">
      <c r="A6" s="999" t="s">
        <v>801</v>
      </c>
      <c r="B6" s="1000"/>
      <c r="C6" s="1000"/>
      <c r="D6" s="1000"/>
      <c r="E6" s="1000"/>
      <c r="F6" s="1000"/>
      <c r="G6" s="1000"/>
      <c r="H6" s="1000"/>
      <c r="I6" s="1000"/>
      <c r="J6" s="1000"/>
      <c r="K6" s="1000"/>
      <c r="L6" s="1001"/>
      <c r="M6" s="979" t="s">
        <v>800</v>
      </c>
      <c r="N6" s="977"/>
      <c r="O6" s="977"/>
      <c r="P6" s="977"/>
      <c r="Q6" s="977"/>
      <c r="R6" s="977"/>
      <c r="S6" s="977"/>
      <c r="T6" s="977"/>
      <c r="U6" s="977"/>
      <c r="V6" s="977"/>
      <c r="W6" s="977"/>
      <c r="X6" s="977"/>
      <c r="Y6" s="977"/>
      <c r="Z6" s="977"/>
      <c r="AA6" s="978"/>
      <c r="AB6" s="979" t="s">
        <v>1493</v>
      </c>
      <c r="AC6" s="977"/>
      <c r="AD6" s="977"/>
      <c r="AE6" s="977"/>
      <c r="AF6" s="977"/>
      <c r="AG6" s="977"/>
      <c r="AH6" s="977"/>
      <c r="AI6" s="977"/>
      <c r="AJ6" s="980"/>
      <c r="AK6" s="9"/>
      <c r="AL6" s="1095" t="s">
        <v>1494</v>
      </c>
      <c r="AM6" s="1087"/>
      <c r="AN6" s="1087"/>
      <c r="AO6" s="1087"/>
      <c r="AP6" s="1087"/>
      <c r="AQ6" s="1087"/>
      <c r="AR6" s="1087"/>
      <c r="AS6" s="1087"/>
      <c r="AT6" s="1087"/>
      <c r="AU6" s="1087"/>
      <c r="AV6" s="1086" t="s">
        <v>799</v>
      </c>
      <c r="AW6" s="1087"/>
      <c r="AX6" s="1087"/>
      <c r="AY6" s="1087"/>
      <c r="AZ6" s="1087"/>
      <c r="BA6" s="1087"/>
      <c r="BB6" s="1087"/>
      <c r="BC6" s="1087"/>
      <c r="BD6" s="1087"/>
      <c r="BE6" s="1088"/>
      <c r="BF6" s="9"/>
      <c r="BG6" s="9"/>
      <c r="BH6" s="9"/>
    </row>
    <row r="7" spans="1:60" ht="17.7" customHeight="1">
      <c r="A7" s="1005"/>
      <c r="B7" s="970"/>
      <c r="C7" s="970"/>
      <c r="D7" s="970"/>
      <c r="E7" s="970"/>
      <c r="F7" s="970"/>
      <c r="G7" s="970"/>
      <c r="H7" s="970"/>
      <c r="I7" s="970"/>
      <c r="J7" s="970"/>
      <c r="K7" s="970"/>
      <c r="L7" s="971"/>
      <c r="M7" s="886" t="s">
        <v>798</v>
      </c>
      <c r="N7" s="886"/>
      <c r="O7" s="886"/>
      <c r="P7" s="886"/>
      <c r="Q7" s="886"/>
      <c r="R7" s="886" t="s">
        <v>797</v>
      </c>
      <c r="S7" s="886"/>
      <c r="T7" s="886"/>
      <c r="U7" s="886"/>
      <c r="V7" s="886"/>
      <c r="W7" s="940" t="s">
        <v>796</v>
      </c>
      <c r="X7" s="957"/>
      <c r="Y7" s="957"/>
      <c r="Z7" s="957"/>
      <c r="AA7" s="958"/>
      <c r="AB7" s="886" t="s">
        <v>795</v>
      </c>
      <c r="AC7" s="886"/>
      <c r="AD7" s="886"/>
      <c r="AE7" s="886"/>
      <c r="AF7" s="888" t="s">
        <v>794</v>
      </c>
      <c r="AG7" s="888"/>
      <c r="AH7" s="888"/>
      <c r="AI7" s="888"/>
      <c r="AJ7" s="888"/>
      <c r="AK7" s="9"/>
      <c r="AL7" s="1044" t="s">
        <v>765</v>
      </c>
      <c r="AM7" s="957"/>
      <c r="AN7" s="957"/>
      <c r="AO7" s="958"/>
      <c r="AP7" s="940" t="s">
        <v>793</v>
      </c>
      <c r="AQ7" s="957"/>
      <c r="AR7" s="957"/>
      <c r="AS7" s="957"/>
      <c r="AT7" s="957"/>
      <c r="AU7" s="958"/>
      <c r="AV7" s="886" t="s">
        <v>765</v>
      </c>
      <c r="AW7" s="886"/>
      <c r="AX7" s="886"/>
      <c r="AY7" s="886"/>
      <c r="AZ7" s="888" t="s">
        <v>792</v>
      </c>
      <c r="BA7" s="888"/>
      <c r="BB7" s="888"/>
      <c r="BC7" s="888"/>
      <c r="BD7" s="888"/>
      <c r="BE7" s="1045"/>
      <c r="BF7" s="9"/>
      <c r="BG7" s="9"/>
    </row>
    <row r="8" spans="1:60" ht="17.7" customHeight="1">
      <c r="A8" s="1033" t="s">
        <v>791</v>
      </c>
      <c r="B8" s="1033"/>
      <c r="C8" s="940" t="s">
        <v>790</v>
      </c>
      <c r="D8" s="957"/>
      <c r="E8" s="957"/>
      <c r="F8" s="957"/>
      <c r="G8" s="957"/>
      <c r="H8" s="957"/>
      <c r="I8" s="957"/>
      <c r="J8" s="957"/>
      <c r="K8" s="957"/>
      <c r="L8" s="958"/>
      <c r="M8" s="1034">
        <v>3</v>
      </c>
      <c r="N8" s="1034"/>
      <c r="O8" s="1034"/>
      <c r="P8" s="1034"/>
      <c r="Q8" s="1034"/>
      <c r="R8" s="1035">
        <v>333659</v>
      </c>
      <c r="S8" s="1035"/>
      <c r="T8" s="1035"/>
      <c r="U8" s="1035"/>
      <c r="V8" s="1035"/>
      <c r="W8" s="950">
        <v>266927</v>
      </c>
      <c r="X8" s="951"/>
      <c r="Y8" s="951"/>
      <c r="Z8" s="951"/>
      <c r="AA8" s="952"/>
      <c r="AB8" s="1035">
        <v>0</v>
      </c>
      <c r="AC8" s="1035"/>
      <c r="AD8" s="1035"/>
      <c r="AE8" s="1035"/>
      <c r="AF8" s="1036">
        <v>0</v>
      </c>
      <c r="AG8" s="1036"/>
      <c r="AH8" s="1036"/>
      <c r="AI8" s="1036"/>
      <c r="AJ8" s="1036"/>
      <c r="AK8" s="9"/>
      <c r="AL8" s="1040">
        <v>3</v>
      </c>
      <c r="AM8" s="1041"/>
      <c r="AN8" s="1041"/>
      <c r="AO8" s="1042"/>
      <c r="AP8" s="1096">
        <v>7350</v>
      </c>
      <c r="AQ8" s="1041"/>
      <c r="AR8" s="1041"/>
      <c r="AS8" s="1041"/>
      <c r="AT8" s="1041"/>
      <c r="AU8" s="1042"/>
      <c r="AV8" s="1032">
        <v>2</v>
      </c>
      <c r="AW8" s="1032"/>
      <c r="AX8" s="1032"/>
      <c r="AY8" s="1032"/>
      <c r="AZ8" s="1038">
        <v>10840</v>
      </c>
      <c r="BA8" s="1038"/>
      <c r="BB8" s="1038"/>
      <c r="BC8" s="1038"/>
      <c r="BD8" s="1038"/>
      <c r="BE8" s="1039"/>
      <c r="BF8" s="9"/>
      <c r="BG8" s="9"/>
    </row>
    <row r="9" spans="1:60" ht="17.7" customHeight="1">
      <c r="A9" s="1033"/>
      <c r="B9" s="1033"/>
      <c r="C9" s="940" t="s">
        <v>789</v>
      </c>
      <c r="D9" s="957"/>
      <c r="E9" s="957"/>
      <c r="F9" s="957"/>
      <c r="G9" s="957"/>
      <c r="H9" s="957"/>
      <c r="I9" s="957"/>
      <c r="J9" s="957"/>
      <c r="K9" s="957"/>
      <c r="L9" s="958"/>
      <c r="M9" s="1034">
        <v>2</v>
      </c>
      <c r="N9" s="1034"/>
      <c r="O9" s="1034"/>
      <c r="P9" s="1034"/>
      <c r="Q9" s="1034"/>
      <c r="R9" s="1035">
        <v>100401</v>
      </c>
      <c r="S9" s="1035"/>
      <c r="T9" s="1035"/>
      <c r="U9" s="1035"/>
      <c r="V9" s="1035"/>
      <c r="W9" s="950">
        <v>76621</v>
      </c>
      <c r="X9" s="951"/>
      <c r="Y9" s="951"/>
      <c r="Z9" s="951"/>
      <c r="AA9" s="952"/>
      <c r="AB9" s="1035">
        <v>2</v>
      </c>
      <c r="AC9" s="1035"/>
      <c r="AD9" s="1035"/>
      <c r="AE9" s="1035"/>
      <c r="AF9" s="1036">
        <v>7314</v>
      </c>
      <c r="AG9" s="1036"/>
      <c r="AH9" s="1036"/>
      <c r="AI9" s="1036"/>
      <c r="AJ9" s="1036"/>
      <c r="AK9" s="9"/>
      <c r="AL9" s="1040">
        <v>2</v>
      </c>
      <c r="AM9" s="1041"/>
      <c r="AN9" s="1041"/>
      <c r="AO9" s="1042"/>
      <c r="AP9" s="1096">
        <v>2200</v>
      </c>
      <c r="AQ9" s="1041"/>
      <c r="AR9" s="1041"/>
      <c r="AS9" s="1041"/>
      <c r="AT9" s="1041"/>
      <c r="AU9" s="1042"/>
      <c r="AV9" s="1032">
        <v>2</v>
      </c>
      <c r="AW9" s="1032"/>
      <c r="AX9" s="1032"/>
      <c r="AY9" s="1032"/>
      <c r="AZ9" s="1038">
        <v>9120</v>
      </c>
      <c r="BA9" s="1038"/>
      <c r="BB9" s="1038"/>
      <c r="BC9" s="1038"/>
      <c r="BD9" s="1038"/>
      <c r="BE9" s="1039"/>
      <c r="BF9" s="9"/>
      <c r="BG9" s="9"/>
    </row>
    <row r="10" spans="1:60" ht="17.7" customHeight="1">
      <c r="A10" s="1033"/>
      <c r="B10" s="1033"/>
      <c r="C10" s="940" t="s">
        <v>788</v>
      </c>
      <c r="D10" s="957"/>
      <c r="E10" s="957"/>
      <c r="F10" s="957"/>
      <c r="G10" s="957"/>
      <c r="H10" s="957"/>
      <c r="I10" s="957"/>
      <c r="J10" s="957"/>
      <c r="K10" s="957"/>
      <c r="L10" s="958"/>
      <c r="M10" s="1034">
        <v>1</v>
      </c>
      <c r="N10" s="1034"/>
      <c r="O10" s="1034"/>
      <c r="P10" s="1034"/>
      <c r="Q10" s="1034"/>
      <c r="R10" s="1035">
        <v>58927</v>
      </c>
      <c r="S10" s="1035"/>
      <c r="T10" s="1035"/>
      <c r="U10" s="1035"/>
      <c r="V10" s="1035"/>
      <c r="W10" s="950">
        <v>29464</v>
      </c>
      <c r="X10" s="951"/>
      <c r="Y10" s="951"/>
      <c r="Z10" s="951"/>
      <c r="AA10" s="952"/>
      <c r="AB10" s="1035">
        <v>0</v>
      </c>
      <c r="AC10" s="1035"/>
      <c r="AD10" s="1035"/>
      <c r="AE10" s="1035"/>
      <c r="AF10" s="1036">
        <v>0</v>
      </c>
      <c r="AG10" s="1036"/>
      <c r="AH10" s="1036"/>
      <c r="AI10" s="1036"/>
      <c r="AJ10" s="1036"/>
      <c r="AK10" s="9"/>
      <c r="AL10" s="1040">
        <v>1</v>
      </c>
      <c r="AM10" s="1041"/>
      <c r="AN10" s="1041"/>
      <c r="AO10" s="1042"/>
      <c r="AP10" s="1096">
        <v>1840</v>
      </c>
      <c r="AQ10" s="1041"/>
      <c r="AR10" s="1041"/>
      <c r="AS10" s="1041"/>
      <c r="AT10" s="1041"/>
      <c r="AU10" s="1042"/>
      <c r="AV10" s="1032">
        <v>1</v>
      </c>
      <c r="AW10" s="1032"/>
      <c r="AX10" s="1032"/>
      <c r="AY10" s="1032"/>
      <c r="AZ10" s="1038">
        <v>2280</v>
      </c>
      <c r="BA10" s="1038"/>
      <c r="BB10" s="1038"/>
      <c r="BC10" s="1038"/>
      <c r="BD10" s="1038"/>
      <c r="BE10" s="1039"/>
      <c r="BF10" s="9"/>
      <c r="BG10" s="9"/>
    </row>
    <row r="11" spans="1:60" ht="17.7" customHeight="1">
      <c r="A11" s="1033"/>
      <c r="B11" s="1033"/>
      <c r="C11" s="940" t="s">
        <v>787</v>
      </c>
      <c r="D11" s="957"/>
      <c r="E11" s="957"/>
      <c r="F11" s="957"/>
      <c r="G11" s="957"/>
      <c r="H11" s="957"/>
      <c r="I11" s="957"/>
      <c r="J11" s="957"/>
      <c r="K11" s="957"/>
      <c r="L11" s="958"/>
      <c r="M11" s="1034">
        <v>35</v>
      </c>
      <c r="N11" s="1034"/>
      <c r="O11" s="1034"/>
      <c r="P11" s="1034"/>
      <c r="Q11" s="1034"/>
      <c r="R11" s="1035">
        <v>959503</v>
      </c>
      <c r="S11" s="1035"/>
      <c r="T11" s="1035"/>
      <c r="U11" s="1035"/>
      <c r="V11" s="1035"/>
      <c r="W11" s="950">
        <v>858635</v>
      </c>
      <c r="X11" s="951"/>
      <c r="Y11" s="951"/>
      <c r="Z11" s="951"/>
      <c r="AA11" s="952"/>
      <c r="AB11" s="1035">
        <v>11</v>
      </c>
      <c r="AC11" s="1035"/>
      <c r="AD11" s="1035"/>
      <c r="AE11" s="1035"/>
      <c r="AF11" s="1036">
        <v>15349</v>
      </c>
      <c r="AG11" s="1036"/>
      <c r="AH11" s="1036"/>
      <c r="AI11" s="1036"/>
      <c r="AJ11" s="1036"/>
      <c r="AK11" s="9"/>
      <c r="AL11" s="1040">
        <v>35</v>
      </c>
      <c r="AM11" s="1041"/>
      <c r="AN11" s="1041"/>
      <c r="AO11" s="1042"/>
      <c r="AP11" s="1096">
        <v>13140</v>
      </c>
      <c r="AQ11" s="1041"/>
      <c r="AR11" s="1041"/>
      <c r="AS11" s="1041"/>
      <c r="AT11" s="1041"/>
      <c r="AU11" s="1042"/>
      <c r="AV11" s="1032">
        <v>21</v>
      </c>
      <c r="AW11" s="1032"/>
      <c r="AX11" s="1032"/>
      <c r="AY11" s="1032"/>
      <c r="AZ11" s="1038">
        <v>24160</v>
      </c>
      <c r="BA11" s="1038"/>
      <c r="BB11" s="1038"/>
      <c r="BC11" s="1038"/>
      <c r="BD11" s="1038"/>
      <c r="BE11" s="1039"/>
      <c r="BF11" s="9"/>
      <c r="BG11" s="9"/>
    </row>
    <row r="12" spans="1:60" ht="17.7" customHeight="1">
      <c r="A12" s="1033"/>
      <c r="B12" s="1033"/>
      <c r="C12" s="940" t="s">
        <v>786</v>
      </c>
      <c r="D12" s="957"/>
      <c r="E12" s="957"/>
      <c r="F12" s="957"/>
      <c r="G12" s="957"/>
      <c r="H12" s="957"/>
      <c r="I12" s="957"/>
      <c r="J12" s="957"/>
      <c r="K12" s="957"/>
      <c r="L12" s="958"/>
      <c r="M12" s="1034">
        <v>7</v>
      </c>
      <c r="N12" s="1034"/>
      <c r="O12" s="1034"/>
      <c r="P12" s="1034"/>
      <c r="Q12" s="1034"/>
      <c r="R12" s="1035">
        <v>191543</v>
      </c>
      <c r="S12" s="1035"/>
      <c r="T12" s="1035"/>
      <c r="U12" s="1035"/>
      <c r="V12" s="1035"/>
      <c r="W12" s="950">
        <v>170810</v>
      </c>
      <c r="X12" s="951"/>
      <c r="Y12" s="951"/>
      <c r="Z12" s="951"/>
      <c r="AA12" s="952"/>
      <c r="AB12" s="1035">
        <v>2</v>
      </c>
      <c r="AC12" s="1035"/>
      <c r="AD12" s="1035"/>
      <c r="AE12" s="1035"/>
      <c r="AF12" s="1036">
        <v>1279</v>
      </c>
      <c r="AG12" s="1036"/>
      <c r="AH12" s="1036"/>
      <c r="AI12" s="1036"/>
      <c r="AJ12" s="1036"/>
      <c r="AK12" s="9"/>
      <c r="AL12" s="1040">
        <v>7</v>
      </c>
      <c r="AM12" s="1041"/>
      <c r="AN12" s="1041"/>
      <c r="AO12" s="1042"/>
      <c r="AP12" s="1096">
        <v>7950</v>
      </c>
      <c r="AQ12" s="1041"/>
      <c r="AR12" s="1041"/>
      <c r="AS12" s="1041"/>
      <c r="AT12" s="1041"/>
      <c r="AU12" s="1042"/>
      <c r="AV12" s="1032">
        <v>2</v>
      </c>
      <c r="AW12" s="1032"/>
      <c r="AX12" s="1032"/>
      <c r="AY12" s="1032"/>
      <c r="AZ12" s="1038">
        <v>1720</v>
      </c>
      <c r="BA12" s="1038"/>
      <c r="BB12" s="1038"/>
      <c r="BC12" s="1038"/>
      <c r="BD12" s="1038"/>
      <c r="BE12" s="1039"/>
      <c r="BF12" s="9"/>
      <c r="BG12" s="9"/>
    </row>
    <row r="13" spans="1:60" ht="17.7" customHeight="1">
      <c r="A13" s="1033"/>
      <c r="B13" s="1033"/>
      <c r="C13" s="940" t="s">
        <v>785</v>
      </c>
      <c r="D13" s="957"/>
      <c r="E13" s="957"/>
      <c r="F13" s="957"/>
      <c r="G13" s="957"/>
      <c r="H13" s="957"/>
      <c r="I13" s="957"/>
      <c r="J13" s="957"/>
      <c r="K13" s="957"/>
      <c r="L13" s="958"/>
      <c r="M13" s="1034">
        <v>182</v>
      </c>
      <c r="N13" s="1034"/>
      <c r="O13" s="1034"/>
      <c r="P13" s="1034"/>
      <c r="Q13" s="1034"/>
      <c r="R13" s="1035">
        <v>493511</v>
      </c>
      <c r="S13" s="1035"/>
      <c r="T13" s="1035"/>
      <c r="U13" s="1035"/>
      <c r="V13" s="1035"/>
      <c r="W13" s="950">
        <v>469803</v>
      </c>
      <c r="X13" s="951"/>
      <c r="Y13" s="951"/>
      <c r="Z13" s="951"/>
      <c r="AA13" s="952"/>
      <c r="AB13" s="1035">
        <v>33</v>
      </c>
      <c r="AC13" s="1035"/>
      <c r="AD13" s="1035"/>
      <c r="AE13" s="1035"/>
      <c r="AF13" s="1036">
        <v>7254</v>
      </c>
      <c r="AG13" s="1036"/>
      <c r="AH13" s="1036"/>
      <c r="AI13" s="1036"/>
      <c r="AJ13" s="1036"/>
      <c r="AK13" s="9"/>
      <c r="AL13" s="1040">
        <v>173</v>
      </c>
      <c r="AM13" s="1041"/>
      <c r="AN13" s="1041"/>
      <c r="AO13" s="1042"/>
      <c r="AP13" s="1096">
        <v>12020</v>
      </c>
      <c r="AQ13" s="1041"/>
      <c r="AR13" s="1041"/>
      <c r="AS13" s="1041"/>
      <c r="AT13" s="1041"/>
      <c r="AU13" s="1042"/>
      <c r="AV13" s="1032">
        <v>48</v>
      </c>
      <c r="AW13" s="1032"/>
      <c r="AX13" s="1032"/>
      <c r="AY13" s="1032"/>
      <c r="AZ13" s="1038">
        <v>7560</v>
      </c>
      <c r="BA13" s="1038"/>
      <c r="BB13" s="1038"/>
      <c r="BC13" s="1038"/>
      <c r="BD13" s="1038"/>
      <c r="BE13" s="1039"/>
      <c r="BF13" s="9"/>
      <c r="BG13" s="9"/>
    </row>
    <row r="14" spans="1:60" ht="17.7" customHeight="1">
      <c r="A14" s="1033"/>
      <c r="B14" s="1033"/>
      <c r="C14" s="940" t="s">
        <v>1901</v>
      </c>
      <c r="D14" s="957"/>
      <c r="E14" s="957"/>
      <c r="F14" s="957"/>
      <c r="G14" s="957"/>
      <c r="H14" s="957"/>
      <c r="I14" s="957"/>
      <c r="J14" s="957"/>
      <c r="K14" s="957"/>
      <c r="L14" s="958"/>
      <c r="M14" s="1034">
        <v>15</v>
      </c>
      <c r="N14" s="1034"/>
      <c r="O14" s="1034"/>
      <c r="P14" s="1034"/>
      <c r="Q14" s="1034"/>
      <c r="R14" s="1035">
        <v>129504</v>
      </c>
      <c r="S14" s="1035"/>
      <c r="T14" s="1035"/>
      <c r="U14" s="1035"/>
      <c r="V14" s="1035"/>
      <c r="W14" s="950">
        <v>127789</v>
      </c>
      <c r="X14" s="951"/>
      <c r="Y14" s="951"/>
      <c r="Z14" s="951"/>
      <c r="AA14" s="952"/>
      <c r="AB14" s="1035">
        <v>5</v>
      </c>
      <c r="AC14" s="1035"/>
      <c r="AD14" s="1035"/>
      <c r="AE14" s="1035"/>
      <c r="AF14" s="1036">
        <v>3469</v>
      </c>
      <c r="AG14" s="1036"/>
      <c r="AH14" s="1036"/>
      <c r="AI14" s="1036"/>
      <c r="AJ14" s="1036"/>
      <c r="AK14" s="9"/>
      <c r="AL14" s="1040">
        <v>15</v>
      </c>
      <c r="AM14" s="1041"/>
      <c r="AN14" s="1041"/>
      <c r="AO14" s="1042"/>
      <c r="AP14" s="1096">
        <v>3140</v>
      </c>
      <c r="AQ14" s="1041"/>
      <c r="AR14" s="1041"/>
      <c r="AS14" s="1041"/>
      <c r="AT14" s="1041"/>
      <c r="AU14" s="1042"/>
      <c r="AV14" s="1032">
        <v>8</v>
      </c>
      <c r="AW14" s="1032"/>
      <c r="AX14" s="1032"/>
      <c r="AY14" s="1032"/>
      <c r="AZ14" s="1038">
        <v>6400</v>
      </c>
      <c r="BA14" s="1038"/>
      <c r="BB14" s="1038"/>
      <c r="BC14" s="1038"/>
      <c r="BD14" s="1038"/>
      <c r="BE14" s="1039"/>
      <c r="BF14" s="9"/>
      <c r="BG14" s="9"/>
    </row>
    <row r="15" spans="1:60" ht="17.7" customHeight="1">
      <c r="A15" s="956" t="s">
        <v>1124</v>
      </c>
      <c r="B15" s="957"/>
      <c r="C15" s="957"/>
      <c r="D15" s="957"/>
      <c r="E15" s="957"/>
      <c r="F15" s="957"/>
      <c r="G15" s="957"/>
      <c r="H15" s="957"/>
      <c r="I15" s="957"/>
      <c r="J15" s="957"/>
      <c r="K15" s="957"/>
      <c r="L15" s="958"/>
      <c r="M15" s="1034">
        <v>-12</v>
      </c>
      <c r="N15" s="1034"/>
      <c r="O15" s="1034"/>
      <c r="P15" s="1034"/>
      <c r="Q15" s="1034"/>
      <c r="R15" s="1035">
        <v>0</v>
      </c>
      <c r="S15" s="1035"/>
      <c r="T15" s="1035"/>
      <c r="U15" s="1035"/>
      <c r="V15" s="1035"/>
      <c r="W15" s="950">
        <v>0</v>
      </c>
      <c r="X15" s="951"/>
      <c r="Y15" s="951"/>
      <c r="Z15" s="951"/>
      <c r="AA15" s="952"/>
      <c r="AB15" s="1035">
        <v>0</v>
      </c>
      <c r="AC15" s="1035"/>
      <c r="AD15" s="1035"/>
      <c r="AE15" s="1035"/>
      <c r="AF15" s="1036">
        <v>0</v>
      </c>
      <c r="AG15" s="1036"/>
      <c r="AH15" s="1036"/>
      <c r="AI15" s="1036"/>
      <c r="AJ15" s="1036"/>
      <c r="AK15" s="9"/>
      <c r="AL15" s="1040" t="s">
        <v>1490</v>
      </c>
      <c r="AM15" s="1041"/>
      <c r="AN15" s="1041"/>
      <c r="AO15" s="1042"/>
      <c r="AP15" s="1096" t="s">
        <v>1490</v>
      </c>
      <c r="AQ15" s="1041"/>
      <c r="AR15" s="1041"/>
      <c r="AS15" s="1041"/>
      <c r="AT15" s="1041"/>
      <c r="AU15" s="1042"/>
      <c r="AV15" s="1032" t="s">
        <v>1490</v>
      </c>
      <c r="AW15" s="1032"/>
      <c r="AX15" s="1032"/>
      <c r="AY15" s="1032"/>
      <c r="AZ15" s="1038" t="s">
        <v>1490</v>
      </c>
      <c r="BA15" s="1038"/>
      <c r="BB15" s="1038"/>
      <c r="BC15" s="1038"/>
      <c r="BD15" s="1038"/>
      <c r="BE15" s="1039"/>
      <c r="BF15" s="9"/>
      <c r="BG15" s="9"/>
    </row>
    <row r="16" spans="1:60" ht="17.7" customHeight="1">
      <c r="A16" s="956" t="s">
        <v>784</v>
      </c>
      <c r="B16" s="957"/>
      <c r="C16" s="957"/>
      <c r="D16" s="957"/>
      <c r="E16" s="957"/>
      <c r="F16" s="957"/>
      <c r="G16" s="957"/>
      <c r="H16" s="957"/>
      <c r="I16" s="957"/>
      <c r="J16" s="957"/>
      <c r="K16" s="957"/>
      <c r="L16" s="958"/>
      <c r="M16" s="1034">
        <v>8</v>
      </c>
      <c r="N16" s="1034"/>
      <c r="O16" s="1034"/>
      <c r="P16" s="1034"/>
      <c r="Q16" s="1034"/>
      <c r="R16" s="1035">
        <v>49929</v>
      </c>
      <c r="S16" s="1035"/>
      <c r="T16" s="1035"/>
      <c r="U16" s="1035"/>
      <c r="V16" s="1035"/>
      <c r="W16" s="950">
        <v>23985</v>
      </c>
      <c r="X16" s="951"/>
      <c r="Y16" s="951"/>
      <c r="Z16" s="951"/>
      <c r="AA16" s="952"/>
      <c r="AB16" s="1035">
        <v>0</v>
      </c>
      <c r="AC16" s="1035"/>
      <c r="AD16" s="1035"/>
      <c r="AE16" s="1035"/>
      <c r="AF16" s="1036">
        <v>0</v>
      </c>
      <c r="AG16" s="1036"/>
      <c r="AH16" s="1036"/>
      <c r="AI16" s="1036"/>
      <c r="AJ16" s="1036"/>
      <c r="AK16" s="9"/>
      <c r="AL16" s="1040" t="s">
        <v>1490</v>
      </c>
      <c r="AM16" s="1041"/>
      <c r="AN16" s="1041"/>
      <c r="AO16" s="1042"/>
      <c r="AP16" s="1096" t="s">
        <v>1490</v>
      </c>
      <c r="AQ16" s="1041"/>
      <c r="AR16" s="1041"/>
      <c r="AS16" s="1041"/>
      <c r="AT16" s="1041"/>
      <c r="AU16" s="1042"/>
      <c r="AV16" s="1032" t="s">
        <v>1490</v>
      </c>
      <c r="AW16" s="1032"/>
      <c r="AX16" s="1032"/>
      <c r="AY16" s="1032"/>
      <c r="AZ16" s="1038" t="s">
        <v>1490</v>
      </c>
      <c r="BA16" s="1038"/>
      <c r="BB16" s="1038"/>
      <c r="BC16" s="1038"/>
      <c r="BD16" s="1038"/>
      <c r="BE16" s="1039"/>
      <c r="BF16" s="9"/>
      <c r="BG16" s="9"/>
    </row>
    <row r="17" spans="1:64" ht="17.7" customHeight="1">
      <c r="A17" s="1026" t="s">
        <v>783</v>
      </c>
      <c r="B17" s="1027"/>
      <c r="C17" s="1027"/>
      <c r="D17" s="1027"/>
      <c r="E17" s="1027"/>
      <c r="F17" s="1027"/>
      <c r="G17" s="1027"/>
      <c r="H17" s="1027"/>
      <c r="I17" s="1027"/>
      <c r="J17" s="1027"/>
      <c r="K17" s="1027"/>
      <c r="L17" s="1028"/>
      <c r="M17" s="1029">
        <v>78</v>
      </c>
      <c r="N17" s="1029"/>
      <c r="O17" s="1029"/>
      <c r="P17" s="1029"/>
      <c r="Q17" s="1029"/>
      <c r="R17" s="1030">
        <v>183128</v>
      </c>
      <c r="S17" s="1030"/>
      <c r="T17" s="1030"/>
      <c r="U17" s="1030"/>
      <c r="V17" s="1030"/>
      <c r="W17" s="1099">
        <v>183129</v>
      </c>
      <c r="X17" s="1100"/>
      <c r="Y17" s="1100"/>
      <c r="Z17" s="1100"/>
      <c r="AA17" s="1101"/>
      <c r="AB17" s="1030">
        <v>5</v>
      </c>
      <c r="AC17" s="1030"/>
      <c r="AD17" s="1030"/>
      <c r="AE17" s="1030"/>
      <c r="AF17" s="1031">
        <v>2814</v>
      </c>
      <c r="AG17" s="1031"/>
      <c r="AH17" s="1031"/>
      <c r="AI17" s="1031"/>
      <c r="AJ17" s="1031"/>
      <c r="AK17" s="9"/>
      <c r="AL17" s="1089" t="s">
        <v>1490</v>
      </c>
      <c r="AM17" s="1090"/>
      <c r="AN17" s="1090"/>
      <c r="AO17" s="1091"/>
      <c r="AP17" s="1097" t="s">
        <v>1490</v>
      </c>
      <c r="AQ17" s="1090"/>
      <c r="AR17" s="1090"/>
      <c r="AS17" s="1090"/>
      <c r="AT17" s="1090"/>
      <c r="AU17" s="1091"/>
      <c r="AV17" s="1037" t="s">
        <v>1490</v>
      </c>
      <c r="AW17" s="1037"/>
      <c r="AX17" s="1037"/>
      <c r="AY17" s="1037"/>
      <c r="AZ17" s="1111" t="s">
        <v>1490</v>
      </c>
      <c r="BA17" s="1111"/>
      <c r="BB17" s="1111"/>
      <c r="BC17" s="1111"/>
      <c r="BD17" s="1111"/>
      <c r="BE17" s="1112"/>
      <c r="BF17" s="9"/>
      <c r="BG17" s="9"/>
    </row>
    <row r="18" spans="1:64" ht="17.7" customHeight="1">
      <c r="A18" s="1077" t="s">
        <v>107</v>
      </c>
      <c r="B18" s="1043"/>
      <c r="C18" s="1043"/>
      <c r="D18" s="1043"/>
      <c r="E18" s="1043"/>
      <c r="F18" s="1043"/>
      <c r="G18" s="1043"/>
      <c r="H18" s="1043"/>
      <c r="I18" s="1043"/>
      <c r="J18" s="1043"/>
      <c r="K18" s="1043"/>
      <c r="L18" s="1078"/>
      <c r="M18" s="1079">
        <f>SUM(M8:Q17)</f>
        <v>319</v>
      </c>
      <c r="N18" s="1079"/>
      <c r="O18" s="1079"/>
      <c r="P18" s="1079"/>
      <c r="Q18" s="1079"/>
      <c r="R18" s="1080">
        <f>SUM(R8:V17)</f>
        <v>2500105</v>
      </c>
      <c r="S18" s="1080"/>
      <c r="T18" s="1080"/>
      <c r="U18" s="1080"/>
      <c r="V18" s="1080"/>
      <c r="W18" s="1102">
        <f>SUM(W8:AA17)</f>
        <v>2207163</v>
      </c>
      <c r="X18" s="1103"/>
      <c r="Y18" s="1103"/>
      <c r="Z18" s="1103"/>
      <c r="AA18" s="1104"/>
      <c r="AB18" s="1080">
        <f>SUM(AB8:AE17)</f>
        <v>58</v>
      </c>
      <c r="AC18" s="1080"/>
      <c r="AD18" s="1080"/>
      <c r="AE18" s="1080"/>
      <c r="AF18" s="1081">
        <f>SUM(AF8:AJ17)</f>
        <v>37479</v>
      </c>
      <c r="AG18" s="1081"/>
      <c r="AH18" s="1081"/>
      <c r="AI18" s="1081"/>
      <c r="AJ18" s="1081"/>
      <c r="AK18" s="9"/>
      <c r="AL18" s="1092">
        <f>SUM(AL8:AO17)</f>
        <v>236</v>
      </c>
      <c r="AM18" s="1093"/>
      <c r="AN18" s="1093"/>
      <c r="AO18" s="1094"/>
      <c r="AP18" s="1098">
        <f>SUM(AP8:AU17)</f>
        <v>47640</v>
      </c>
      <c r="AQ18" s="1093"/>
      <c r="AR18" s="1093"/>
      <c r="AS18" s="1093"/>
      <c r="AT18" s="1093"/>
      <c r="AU18" s="1094"/>
      <c r="AV18" s="1082">
        <f>SUM(AV8:AY17)</f>
        <v>84</v>
      </c>
      <c r="AW18" s="1082"/>
      <c r="AX18" s="1082"/>
      <c r="AY18" s="1082"/>
      <c r="AZ18" s="1063">
        <f>SUM(AZ8:BE17)</f>
        <v>62080</v>
      </c>
      <c r="BA18" s="1063"/>
      <c r="BB18" s="1063"/>
      <c r="BC18" s="1063"/>
      <c r="BD18" s="1063"/>
      <c r="BE18" s="1064"/>
      <c r="BF18" s="9"/>
      <c r="BG18" s="9"/>
    </row>
    <row r="19" spans="1:64" ht="17.7" customHeight="1">
      <c r="A19" s="328" t="s">
        <v>1125</v>
      </c>
      <c r="AI19" s="9"/>
      <c r="AJ19" s="9"/>
      <c r="AK19" s="9"/>
      <c r="AL19" s="9"/>
      <c r="AM19" s="217"/>
      <c r="AN19" s="9"/>
      <c r="AO19" s="9"/>
      <c r="AP19" s="9"/>
      <c r="AQ19" s="9"/>
      <c r="AR19" s="9"/>
      <c r="AS19" s="9"/>
      <c r="AT19" s="9"/>
      <c r="AU19" s="9"/>
      <c r="AV19" s="9"/>
      <c r="AW19" s="9"/>
      <c r="AX19" s="9"/>
      <c r="AY19" s="9"/>
      <c r="AZ19" s="9"/>
      <c r="BA19" s="9"/>
      <c r="BB19" s="9"/>
      <c r="BC19" s="9"/>
      <c r="BD19" s="9"/>
      <c r="BE19" s="9"/>
      <c r="BF19" s="9"/>
      <c r="BG19" s="9"/>
      <c r="BH19" s="9"/>
      <c r="BI19" s="9"/>
      <c r="BJ19" s="9"/>
    </row>
    <row r="20" spans="1:64" ht="17.7" customHeight="1">
      <c r="AI20" s="9"/>
      <c r="AJ20" s="9"/>
      <c r="AK20" s="9"/>
      <c r="AL20" s="9"/>
      <c r="AM20" s="217"/>
      <c r="AN20" s="9"/>
      <c r="AO20" s="9"/>
      <c r="AP20" s="9"/>
      <c r="AQ20" s="9"/>
      <c r="AR20" s="9"/>
      <c r="AS20" s="9"/>
      <c r="AT20" s="9"/>
      <c r="AU20" s="9"/>
      <c r="AV20" s="9"/>
      <c r="AW20" s="9"/>
      <c r="AX20" s="9"/>
      <c r="AY20" s="9"/>
      <c r="AZ20" s="9"/>
      <c r="BA20" s="9"/>
      <c r="BB20" s="9"/>
      <c r="BC20" s="9"/>
      <c r="BD20" s="9"/>
      <c r="BE20" s="9"/>
      <c r="BF20" s="9"/>
      <c r="BG20" s="9"/>
      <c r="BH20" s="9"/>
      <c r="BI20" s="9"/>
      <c r="BJ20" s="9"/>
    </row>
    <row r="21" spans="1:64" s="363" customFormat="1" ht="17.7" customHeight="1">
      <c r="A21" s="1065" t="s">
        <v>1845</v>
      </c>
      <c r="B21" s="1065"/>
      <c r="C21" s="1065"/>
      <c r="D21" s="1065"/>
      <c r="E21" s="1065"/>
      <c r="F21" s="1065"/>
      <c r="G21" s="1065"/>
      <c r="H21" s="1065"/>
      <c r="I21" s="1065"/>
      <c r="J21" s="1065"/>
      <c r="K21" s="1065"/>
      <c r="L21" s="1065"/>
      <c r="M21" s="1065"/>
      <c r="N21" s="1065"/>
      <c r="O21" s="1065"/>
      <c r="P21" s="1065"/>
      <c r="BE21" s="364" t="s">
        <v>1491</v>
      </c>
    </row>
    <row r="22" spans="1:64" ht="17.7" customHeight="1">
      <c r="A22" s="1066" t="s">
        <v>782</v>
      </c>
      <c r="B22" s="1067"/>
      <c r="C22" s="1067"/>
      <c r="D22" s="1067"/>
      <c r="E22" s="1067"/>
      <c r="F22" s="1067"/>
      <c r="G22" s="1067"/>
      <c r="H22" s="1067"/>
      <c r="I22" s="1067"/>
      <c r="J22" s="1067"/>
      <c r="K22" s="1067"/>
      <c r="L22" s="1067"/>
      <c r="M22" s="1068"/>
      <c r="N22" s="1069" t="s">
        <v>719</v>
      </c>
      <c r="O22" s="1069"/>
      <c r="P22" s="1069"/>
      <c r="Q22" s="1069"/>
      <c r="R22" s="1069"/>
      <c r="S22" s="1069"/>
      <c r="T22" s="1069"/>
      <c r="U22" s="1069"/>
      <c r="V22" s="1069"/>
      <c r="W22" s="1069"/>
      <c r="X22" s="1083" t="s">
        <v>1846</v>
      </c>
      <c r="Y22" s="1084"/>
      <c r="Z22" s="1084"/>
      <c r="AA22" s="1084"/>
      <c r="AB22" s="1084"/>
      <c r="AC22" s="1085"/>
      <c r="AD22" s="1070" t="s">
        <v>1902</v>
      </c>
      <c r="AE22" s="1070"/>
      <c r="AF22" s="1070"/>
      <c r="AG22" s="1070"/>
      <c r="AH22" s="1070"/>
      <c r="AI22" s="1070"/>
      <c r="AJ22" s="1071" t="s">
        <v>1903</v>
      </c>
      <c r="AK22" s="1071"/>
      <c r="AL22" s="1071"/>
      <c r="AM22" s="1071"/>
      <c r="AN22" s="1072"/>
      <c r="AO22" s="1107" t="s">
        <v>781</v>
      </c>
      <c r="AP22" s="1084"/>
      <c r="AQ22" s="1084"/>
      <c r="AR22" s="1084"/>
      <c r="AS22" s="1084"/>
      <c r="AT22" s="1084"/>
      <c r="AU22" s="1084"/>
      <c r="AV22" s="1084"/>
      <c r="AW22" s="1084"/>
      <c r="AX22" s="1084"/>
      <c r="AY22" s="1084"/>
      <c r="AZ22" s="1084"/>
      <c r="BA22" s="1084"/>
      <c r="BB22" s="1084"/>
      <c r="BC22" s="1084"/>
      <c r="BD22" s="1084"/>
      <c r="BE22" s="1108"/>
      <c r="BF22" s="9"/>
      <c r="BG22" s="9"/>
      <c r="BH22" s="9"/>
      <c r="BI22" s="9"/>
      <c r="BJ22" s="9"/>
      <c r="BK22" s="9"/>
      <c r="BL22" s="9"/>
    </row>
    <row r="23" spans="1:64" ht="17.7" customHeight="1">
      <c r="A23" s="1074" t="s">
        <v>1904</v>
      </c>
      <c r="B23" s="1075"/>
      <c r="C23" s="1075"/>
      <c r="D23" s="1075"/>
      <c r="E23" s="1075"/>
      <c r="F23" s="1075"/>
      <c r="G23" s="1075"/>
      <c r="H23" s="1075"/>
      <c r="I23" s="1075"/>
      <c r="J23" s="1075"/>
      <c r="K23" s="1075"/>
      <c r="L23" s="1075"/>
      <c r="M23" s="1076"/>
      <c r="N23" s="1025" t="s">
        <v>721</v>
      </c>
      <c r="O23" s="1025"/>
      <c r="P23" s="1025"/>
      <c r="Q23" s="1025"/>
      <c r="R23" s="1025"/>
      <c r="S23" s="1025"/>
      <c r="T23" s="1025"/>
      <c r="U23" s="1025"/>
      <c r="V23" s="1025"/>
      <c r="W23" s="1025"/>
      <c r="X23" s="969"/>
      <c r="Y23" s="970"/>
      <c r="Z23" s="970"/>
      <c r="AA23" s="970"/>
      <c r="AB23" s="970"/>
      <c r="AC23" s="971"/>
      <c r="AD23" s="886" t="s">
        <v>634</v>
      </c>
      <c r="AE23" s="886"/>
      <c r="AF23" s="886" t="s">
        <v>635</v>
      </c>
      <c r="AG23" s="886"/>
      <c r="AH23" s="886" t="s">
        <v>636</v>
      </c>
      <c r="AI23" s="886"/>
      <c r="AJ23" s="911"/>
      <c r="AK23" s="911"/>
      <c r="AL23" s="911"/>
      <c r="AM23" s="911"/>
      <c r="AN23" s="1073"/>
      <c r="AO23" s="1109"/>
      <c r="AP23" s="1056"/>
      <c r="AQ23" s="1056"/>
      <c r="AR23" s="1056"/>
      <c r="AS23" s="1056"/>
      <c r="AT23" s="1056"/>
      <c r="AU23" s="1056"/>
      <c r="AV23" s="1056"/>
      <c r="AW23" s="1056"/>
      <c r="AX23" s="1056"/>
      <c r="AY23" s="1056"/>
      <c r="AZ23" s="1056"/>
      <c r="BA23" s="1056"/>
      <c r="BB23" s="1056"/>
      <c r="BC23" s="1056"/>
      <c r="BD23" s="1056"/>
      <c r="BE23" s="1110"/>
      <c r="BF23" s="9"/>
      <c r="BG23" s="9"/>
      <c r="BH23" s="9"/>
      <c r="BI23" s="9"/>
      <c r="BJ23" s="9"/>
      <c r="BK23" s="9"/>
      <c r="BL23" s="9"/>
    </row>
    <row r="24" spans="1:64" ht="11.8" customHeight="1">
      <c r="A24" s="1046" t="s">
        <v>1905</v>
      </c>
      <c r="B24" s="1047"/>
      <c r="C24" s="1047"/>
      <c r="D24" s="1047"/>
      <c r="E24" s="1047"/>
      <c r="F24" s="1047"/>
      <c r="G24" s="1047"/>
      <c r="H24" s="1047"/>
      <c r="I24" s="1047"/>
      <c r="J24" s="1047"/>
      <c r="K24" s="1047"/>
      <c r="L24" s="1047"/>
      <c r="M24" s="1047"/>
      <c r="N24" s="1050" t="s">
        <v>780</v>
      </c>
      <c r="O24" s="1050"/>
      <c r="P24" s="1050"/>
      <c r="Q24" s="1050"/>
      <c r="R24" s="1050"/>
      <c r="S24" s="1050"/>
      <c r="T24" s="1050"/>
      <c r="U24" s="1050"/>
      <c r="V24" s="1050"/>
      <c r="W24" s="1051"/>
      <c r="X24" s="966"/>
      <c r="Y24" s="1131" t="s">
        <v>1492</v>
      </c>
      <c r="Z24" s="1131"/>
      <c r="AA24" s="1131"/>
      <c r="AB24" s="1135">
        <v>17</v>
      </c>
      <c r="AC24" s="967"/>
      <c r="AD24" s="1122">
        <v>9</v>
      </c>
      <c r="AE24" s="1122"/>
      <c r="AF24" s="1122">
        <v>3</v>
      </c>
      <c r="AG24" s="1122"/>
      <c r="AH24" s="1122" t="s">
        <v>60</v>
      </c>
      <c r="AI24" s="1122"/>
      <c r="AJ24" s="966" t="s">
        <v>60</v>
      </c>
      <c r="AK24" s="967"/>
      <c r="AL24" s="967"/>
      <c r="AM24" s="967"/>
      <c r="AN24" s="968"/>
      <c r="AO24" s="1129"/>
      <c r="AP24" s="1058" t="s">
        <v>1495</v>
      </c>
      <c r="AQ24" s="1058" t="s">
        <v>1496</v>
      </c>
      <c r="AR24" s="1058"/>
      <c r="AS24" s="1058"/>
      <c r="AT24" s="1058"/>
      <c r="AU24" s="1058"/>
      <c r="AV24" s="1058"/>
      <c r="AW24" s="1058"/>
      <c r="AX24" s="1058"/>
      <c r="AY24" s="1058"/>
      <c r="AZ24" s="1058"/>
      <c r="BA24" s="1058"/>
      <c r="BB24" s="1058"/>
      <c r="BC24" s="1058"/>
      <c r="BD24" s="1058"/>
      <c r="BE24" s="1106"/>
      <c r="BF24" s="9"/>
      <c r="BG24" s="9"/>
      <c r="BH24" s="9"/>
      <c r="BI24" s="9"/>
      <c r="BJ24" s="9"/>
      <c r="BK24" s="9"/>
      <c r="BL24" s="9"/>
    </row>
    <row r="25" spans="1:64" ht="11.8" customHeight="1">
      <c r="A25" s="1048"/>
      <c r="B25" s="1049"/>
      <c r="C25" s="1049"/>
      <c r="D25" s="1049"/>
      <c r="E25" s="1049"/>
      <c r="F25" s="1049"/>
      <c r="G25" s="1049"/>
      <c r="H25" s="1049"/>
      <c r="I25" s="1049"/>
      <c r="J25" s="1049"/>
      <c r="K25" s="1049"/>
      <c r="L25" s="1049"/>
      <c r="M25" s="1049"/>
      <c r="N25" s="1052"/>
      <c r="O25" s="1052"/>
      <c r="P25" s="1052"/>
      <c r="Q25" s="1052"/>
      <c r="R25" s="1052"/>
      <c r="S25" s="1052"/>
      <c r="T25" s="1052"/>
      <c r="U25" s="1052"/>
      <c r="V25" s="1052"/>
      <c r="W25" s="1053"/>
      <c r="X25" s="1054"/>
      <c r="Y25" s="1132"/>
      <c r="Z25" s="1132"/>
      <c r="AA25" s="1132"/>
      <c r="AB25" s="1136"/>
      <c r="AC25" s="1003"/>
      <c r="AD25" s="1123"/>
      <c r="AE25" s="1123"/>
      <c r="AF25" s="1123"/>
      <c r="AG25" s="1123"/>
      <c r="AH25" s="1123"/>
      <c r="AI25" s="1123"/>
      <c r="AJ25" s="1054"/>
      <c r="AK25" s="1003"/>
      <c r="AL25" s="1003"/>
      <c r="AM25" s="1003"/>
      <c r="AN25" s="1004"/>
      <c r="AO25" s="1129"/>
      <c r="AP25" s="1058"/>
      <c r="AQ25" s="1058"/>
      <c r="AR25" s="1058"/>
      <c r="AS25" s="1058"/>
      <c r="AT25" s="1058"/>
      <c r="AU25" s="1058"/>
      <c r="AV25" s="1058"/>
      <c r="AW25" s="1058"/>
      <c r="AX25" s="1058"/>
      <c r="AY25" s="1058"/>
      <c r="AZ25" s="1058"/>
      <c r="BA25" s="1058"/>
      <c r="BB25" s="1058"/>
      <c r="BC25" s="1058"/>
      <c r="BD25" s="1058"/>
      <c r="BE25" s="1106"/>
      <c r="BF25" s="460"/>
      <c r="BG25" s="460"/>
      <c r="BH25" s="9"/>
      <c r="BI25" s="9"/>
      <c r="BJ25" s="9"/>
      <c r="BK25" s="9"/>
      <c r="BL25" s="9"/>
    </row>
    <row r="26" spans="1:64" ht="11.8" customHeight="1">
      <c r="A26" s="1048"/>
      <c r="B26" s="1049"/>
      <c r="C26" s="1049"/>
      <c r="D26" s="1049"/>
      <c r="E26" s="1049"/>
      <c r="F26" s="1049"/>
      <c r="G26" s="1049"/>
      <c r="H26" s="1049"/>
      <c r="I26" s="1049"/>
      <c r="J26" s="1049"/>
      <c r="K26" s="1049"/>
      <c r="L26" s="1049"/>
      <c r="M26" s="1049"/>
      <c r="N26" s="1052"/>
      <c r="O26" s="1052"/>
      <c r="P26" s="1052"/>
      <c r="Q26" s="1052"/>
      <c r="R26" s="1052"/>
      <c r="S26" s="1052"/>
      <c r="T26" s="1052"/>
      <c r="U26" s="1052"/>
      <c r="V26" s="1052"/>
      <c r="W26" s="1053"/>
      <c r="X26" s="1054"/>
      <c r="Y26" s="1132"/>
      <c r="Z26" s="1132"/>
      <c r="AA26" s="1132"/>
      <c r="AB26" s="1136"/>
      <c r="AC26" s="1003"/>
      <c r="AD26" s="1123"/>
      <c r="AE26" s="1123"/>
      <c r="AF26" s="1123"/>
      <c r="AG26" s="1123"/>
      <c r="AH26" s="1123"/>
      <c r="AI26" s="1123"/>
      <c r="AJ26" s="1054"/>
      <c r="AK26" s="1003"/>
      <c r="AL26" s="1003"/>
      <c r="AM26" s="1003"/>
      <c r="AN26" s="1004"/>
      <c r="AO26" s="1129"/>
      <c r="AP26" s="1058" t="s">
        <v>1495</v>
      </c>
      <c r="AQ26" s="1058" t="s">
        <v>1497</v>
      </c>
      <c r="AR26" s="1058"/>
      <c r="AS26" s="1058"/>
      <c r="AT26" s="1058"/>
      <c r="AU26" s="1058"/>
      <c r="AV26" s="1058"/>
      <c r="AW26" s="1058"/>
      <c r="AX26" s="1058"/>
      <c r="AY26" s="1058"/>
      <c r="AZ26" s="1058"/>
      <c r="BA26" s="1058"/>
      <c r="BB26" s="1058"/>
      <c r="BC26" s="1058"/>
      <c r="BD26" s="1058"/>
      <c r="BE26" s="1106"/>
      <c r="BF26" s="460"/>
      <c r="BG26" s="460"/>
      <c r="BH26" s="9"/>
      <c r="BI26" s="9"/>
      <c r="BJ26" s="9"/>
      <c r="BK26" s="9"/>
      <c r="BL26" s="9"/>
    </row>
    <row r="27" spans="1:64" ht="16.399999999999999" customHeight="1">
      <c r="A27" s="1048"/>
      <c r="B27" s="1049"/>
      <c r="C27" s="1049"/>
      <c r="D27" s="1049"/>
      <c r="E27" s="1049"/>
      <c r="F27" s="1049"/>
      <c r="G27" s="1049"/>
      <c r="H27" s="1049"/>
      <c r="I27" s="1049"/>
      <c r="J27" s="1049"/>
      <c r="K27" s="1049"/>
      <c r="L27" s="1049"/>
      <c r="M27" s="1049"/>
      <c r="N27" s="1052"/>
      <c r="O27" s="1052"/>
      <c r="P27" s="1052"/>
      <c r="Q27" s="1052"/>
      <c r="R27" s="1052"/>
      <c r="S27" s="1052"/>
      <c r="T27" s="1052"/>
      <c r="U27" s="1052"/>
      <c r="V27" s="1052"/>
      <c r="W27" s="1053"/>
      <c r="X27" s="1054"/>
      <c r="Y27" s="1133" t="s">
        <v>1498</v>
      </c>
      <c r="Z27" s="1133"/>
      <c r="AA27" s="1133"/>
      <c r="AB27" s="1125">
        <v>8</v>
      </c>
      <c r="AC27" s="1003"/>
      <c r="AD27" s="1123"/>
      <c r="AE27" s="1123"/>
      <c r="AF27" s="1123"/>
      <c r="AG27" s="1123"/>
      <c r="AH27" s="1123"/>
      <c r="AI27" s="1123"/>
      <c r="AJ27" s="1054"/>
      <c r="AK27" s="1003"/>
      <c r="AL27" s="1003"/>
      <c r="AM27" s="1003"/>
      <c r="AN27" s="1004"/>
      <c r="AO27" s="1129"/>
      <c r="AP27" s="1058"/>
      <c r="AQ27" s="1058"/>
      <c r="AR27" s="1058"/>
      <c r="AS27" s="1058"/>
      <c r="AT27" s="1058"/>
      <c r="AU27" s="1058"/>
      <c r="AV27" s="1058"/>
      <c r="AW27" s="1058"/>
      <c r="AX27" s="1058"/>
      <c r="AY27" s="1058"/>
      <c r="AZ27" s="1058"/>
      <c r="BA27" s="1058"/>
      <c r="BB27" s="1058"/>
      <c r="BC27" s="1058"/>
      <c r="BD27" s="1058"/>
      <c r="BE27" s="1106"/>
      <c r="BF27" s="460"/>
      <c r="BG27" s="460"/>
      <c r="BH27" s="9"/>
      <c r="BI27" s="9"/>
      <c r="BJ27" s="9"/>
      <c r="BK27" s="9"/>
      <c r="BL27" s="9"/>
    </row>
    <row r="28" spans="1:64" s="464" customFormat="1" ht="13.75" customHeight="1">
      <c r="A28" s="1048"/>
      <c r="B28" s="1049"/>
      <c r="C28" s="1049"/>
      <c r="D28" s="1049"/>
      <c r="E28" s="1049"/>
      <c r="F28" s="1049"/>
      <c r="G28" s="1049"/>
      <c r="H28" s="1049"/>
      <c r="I28" s="1049"/>
      <c r="J28" s="1049"/>
      <c r="K28" s="1049"/>
      <c r="L28" s="1049"/>
      <c r="M28" s="1049"/>
      <c r="N28" s="1052"/>
      <c r="O28" s="1052"/>
      <c r="P28" s="1052"/>
      <c r="Q28" s="1052"/>
      <c r="R28" s="1052"/>
      <c r="S28" s="1052"/>
      <c r="T28" s="1052"/>
      <c r="U28" s="1052"/>
      <c r="V28" s="1052"/>
      <c r="W28" s="1053"/>
      <c r="X28" s="1054"/>
      <c r="Y28" s="1133"/>
      <c r="Z28" s="1133"/>
      <c r="AA28" s="1133"/>
      <c r="AB28" s="1125"/>
      <c r="AC28" s="1003"/>
      <c r="AD28" s="1123"/>
      <c r="AE28" s="1123"/>
      <c r="AF28" s="1123"/>
      <c r="AG28" s="1123"/>
      <c r="AH28" s="1123"/>
      <c r="AI28" s="1123"/>
      <c r="AJ28" s="1054"/>
      <c r="AK28" s="1003"/>
      <c r="AL28" s="1003"/>
      <c r="AM28" s="1003"/>
      <c r="AN28" s="1004"/>
      <c r="AO28" s="1129"/>
      <c r="AP28" s="1125" t="s">
        <v>1495</v>
      </c>
      <c r="AQ28" s="1058" t="s">
        <v>1499</v>
      </c>
      <c r="AR28" s="1058"/>
      <c r="AS28" s="1058"/>
      <c r="AT28" s="1058"/>
      <c r="AU28" s="1058"/>
      <c r="AV28" s="1058"/>
      <c r="AW28" s="1058"/>
      <c r="AX28" s="1058"/>
      <c r="AY28" s="1058"/>
      <c r="AZ28" s="1058"/>
      <c r="BA28" s="1058"/>
      <c r="BB28" s="1058"/>
      <c r="BC28" s="1058"/>
      <c r="BD28" s="1058"/>
      <c r="BE28" s="1106"/>
      <c r="BF28" s="462"/>
      <c r="BG28" s="462"/>
      <c r="BH28" s="463"/>
      <c r="BI28" s="463"/>
      <c r="BJ28" s="463"/>
      <c r="BK28" s="463"/>
      <c r="BL28" s="463"/>
    </row>
    <row r="29" spans="1:64" s="464" customFormat="1" ht="7.2" customHeight="1">
      <c r="A29" s="1048"/>
      <c r="B29" s="1049"/>
      <c r="C29" s="1049"/>
      <c r="D29" s="1049"/>
      <c r="E29" s="1049"/>
      <c r="F29" s="1049"/>
      <c r="G29" s="1049"/>
      <c r="H29" s="1049"/>
      <c r="I29" s="1049"/>
      <c r="J29" s="1049"/>
      <c r="K29" s="1049"/>
      <c r="L29" s="1049"/>
      <c r="M29" s="1049"/>
      <c r="N29" s="1052"/>
      <c r="O29" s="1052"/>
      <c r="P29" s="1052"/>
      <c r="Q29" s="1052"/>
      <c r="R29" s="1052"/>
      <c r="S29" s="1052"/>
      <c r="T29" s="1052"/>
      <c r="U29" s="1052"/>
      <c r="V29" s="1052"/>
      <c r="W29" s="1053"/>
      <c r="X29" s="1055"/>
      <c r="Y29" s="1134"/>
      <c r="Z29" s="1134"/>
      <c r="AA29" s="1134"/>
      <c r="AB29" s="1126"/>
      <c r="AC29" s="1056"/>
      <c r="AD29" s="1124"/>
      <c r="AE29" s="1124"/>
      <c r="AF29" s="1124"/>
      <c r="AG29" s="1124"/>
      <c r="AH29" s="1124"/>
      <c r="AI29" s="1124"/>
      <c r="AJ29" s="1055"/>
      <c r="AK29" s="1056"/>
      <c r="AL29" s="1056"/>
      <c r="AM29" s="1056"/>
      <c r="AN29" s="1057"/>
      <c r="AO29" s="1130"/>
      <c r="AP29" s="1126"/>
      <c r="AQ29" s="1127"/>
      <c r="AR29" s="1127"/>
      <c r="AS29" s="1127"/>
      <c r="AT29" s="1127"/>
      <c r="AU29" s="1127"/>
      <c r="AV29" s="1127"/>
      <c r="AW29" s="1127"/>
      <c r="AX29" s="1127"/>
      <c r="AY29" s="1127"/>
      <c r="AZ29" s="1127"/>
      <c r="BA29" s="1127"/>
      <c r="BB29" s="1127"/>
      <c r="BC29" s="1127"/>
      <c r="BD29" s="1127"/>
      <c r="BE29" s="1128"/>
      <c r="BF29" s="463"/>
      <c r="BG29" s="463"/>
      <c r="BH29" s="463"/>
      <c r="BI29" s="463"/>
      <c r="BJ29" s="463"/>
      <c r="BK29" s="463"/>
      <c r="BL29" s="463"/>
    </row>
    <row r="30" spans="1:64" ht="13.75" customHeight="1">
      <c r="A30" s="1048" t="s">
        <v>1906</v>
      </c>
      <c r="B30" s="1049"/>
      <c r="C30" s="1049"/>
      <c r="D30" s="1049"/>
      <c r="E30" s="1049"/>
      <c r="F30" s="1049"/>
      <c r="G30" s="1049"/>
      <c r="H30" s="1049"/>
      <c r="I30" s="1049"/>
      <c r="J30" s="1049"/>
      <c r="K30" s="1049"/>
      <c r="L30" s="1049"/>
      <c r="M30" s="1049"/>
      <c r="N30" s="1049" t="s">
        <v>779</v>
      </c>
      <c r="O30" s="1049"/>
      <c r="P30" s="1049"/>
      <c r="Q30" s="1049"/>
      <c r="R30" s="1049"/>
      <c r="S30" s="1049"/>
      <c r="T30" s="1049"/>
      <c r="U30" s="1049"/>
      <c r="V30" s="1049"/>
      <c r="W30" s="1061"/>
      <c r="X30" s="1118" t="s">
        <v>60</v>
      </c>
      <c r="Y30" s="1118"/>
      <c r="Z30" s="1118"/>
      <c r="AA30" s="1118"/>
      <c r="AB30" s="1118"/>
      <c r="AC30" s="1118"/>
      <c r="AD30" s="1118">
        <v>6</v>
      </c>
      <c r="AE30" s="1118"/>
      <c r="AF30" s="1118">
        <v>2</v>
      </c>
      <c r="AG30" s="1118"/>
      <c r="AH30" s="1118">
        <v>9</v>
      </c>
      <c r="AI30" s="1118"/>
      <c r="AJ30" s="1113" t="s">
        <v>1126</v>
      </c>
      <c r="AK30" s="1113"/>
      <c r="AL30" s="1113"/>
      <c r="AM30" s="1113"/>
      <c r="AN30" s="1113"/>
      <c r="AO30" s="1116"/>
      <c r="AP30" s="1058" t="s">
        <v>1495</v>
      </c>
      <c r="AQ30" s="1105" t="s">
        <v>1604</v>
      </c>
      <c r="AR30" s="1058"/>
      <c r="AS30" s="1058"/>
      <c r="AT30" s="1058"/>
      <c r="AU30" s="1058"/>
      <c r="AV30" s="1058"/>
      <c r="AW30" s="1058"/>
      <c r="AX30" s="1058"/>
      <c r="AY30" s="1058"/>
      <c r="AZ30" s="1058"/>
      <c r="BA30" s="1058"/>
      <c r="BB30" s="1058"/>
      <c r="BC30" s="1058"/>
      <c r="BD30" s="1058"/>
      <c r="BE30" s="1106"/>
      <c r="BF30" s="460"/>
      <c r="BG30" s="460"/>
      <c r="BH30" s="9"/>
      <c r="BI30" s="9"/>
      <c r="BJ30" s="9"/>
      <c r="BK30" s="9"/>
      <c r="BL30" s="9"/>
    </row>
    <row r="31" spans="1:64" ht="13.75" customHeight="1">
      <c r="A31" s="1048"/>
      <c r="B31" s="1049"/>
      <c r="C31" s="1049"/>
      <c r="D31" s="1049"/>
      <c r="E31" s="1049"/>
      <c r="F31" s="1049"/>
      <c r="G31" s="1049"/>
      <c r="H31" s="1049"/>
      <c r="I31" s="1049"/>
      <c r="J31" s="1049"/>
      <c r="K31" s="1049"/>
      <c r="L31" s="1049"/>
      <c r="M31" s="1049"/>
      <c r="N31" s="1049"/>
      <c r="O31" s="1049"/>
      <c r="P31" s="1049"/>
      <c r="Q31" s="1049"/>
      <c r="R31" s="1049"/>
      <c r="S31" s="1049"/>
      <c r="T31" s="1049"/>
      <c r="U31" s="1049"/>
      <c r="V31" s="1049"/>
      <c r="W31" s="1061"/>
      <c r="X31" s="1119"/>
      <c r="Y31" s="1119"/>
      <c r="Z31" s="1119"/>
      <c r="AA31" s="1119"/>
      <c r="AB31" s="1119"/>
      <c r="AC31" s="1119"/>
      <c r="AD31" s="1119"/>
      <c r="AE31" s="1119"/>
      <c r="AF31" s="1119"/>
      <c r="AG31" s="1119"/>
      <c r="AH31" s="1119"/>
      <c r="AI31" s="1119"/>
      <c r="AJ31" s="1114"/>
      <c r="AK31" s="1114"/>
      <c r="AL31" s="1114"/>
      <c r="AM31" s="1114"/>
      <c r="AN31" s="1114"/>
      <c r="AO31" s="1116"/>
      <c r="AP31" s="1058"/>
      <c r="AQ31" s="1058"/>
      <c r="AR31" s="1058"/>
      <c r="AS31" s="1058"/>
      <c r="AT31" s="1058"/>
      <c r="AU31" s="1058"/>
      <c r="AV31" s="1058"/>
      <c r="AW31" s="1058"/>
      <c r="AX31" s="1058"/>
      <c r="AY31" s="1058"/>
      <c r="AZ31" s="1058"/>
      <c r="BA31" s="1058"/>
      <c r="BB31" s="1058"/>
      <c r="BC31" s="1058"/>
      <c r="BD31" s="1058"/>
      <c r="BE31" s="1106"/>
      <c r="BF31" s="460"/>
      <c r="BG31" s="460"/>
      <c r="BH31" s="9"/>
      <c r="BI31" s="9"/>
      <c r="BJ31" s="9"/>
      <c r="BK31" s="9"/>
      <c r="BL31" s="9"/>
    </row>
    <row r="32" spans="1:64" ht="13.75" customHeight="1">
      <c r="A32" s="1048"/>
      <c r="B32" s="1049"/>
      <c r="C32" s="1049"/>
      <c r="D32" s="1049"/>
      <c r="E32" s="1049"/>
      <c r="F32" s="1049"/>
      <c r="G32" s="1049"/>
      <c r="H32" s="1049"/>
      <c r="I32" s="1049"/>
      <c r="J32" s="1049"/>
      <c r="K32" s="1049"/>
      <c r="L32" s="1049"/>
      <c r="M32" s="1049"/>
      <c r="N32" s="1049"/>
      <c r="O32" s="1049"/>
      <c r="P32" s="1049"/>
      <c r="Q32" s="1049"/>
      <c r="R32" s="1049"/>
      <c r="S32" s="1049"/>
      <c r="T32" s="1049"/>
      <c r="U32" s="1049"/>
      <c r="V32" s="1049"/>
      <c r="W32" s="1061"/>
      <c r="X32" s="1119"/>
      <c r="Y32" s="1119"/>
      <c r="Z32" s="1119"/>
      <c r="AA32" s="1119"/>
      <c r="AB32" s="1119"/>
      <c r="AC32" s="1119"/>
      <c r="AD32" s="1119"/>
      <c r="AE32" s="1119"/>
      <c r="AF32" s="1119"/>
      <c r="AG32" s="1119"/>
      <c r="AH32" s="1119"/>
      <c r="AI32" s="1119"/>
      <c r="AJ32" s="1114"/>
      <c r="AK32" s="1114"/>
      <c r="AL32" s="1114"/>
      <c r="AM32" s="1114"/>
      <c r="AN32" s="1114"/>
      <c r="AO32" s="1116"/>
      <c r="AP32" s="1058" t="s">
        <v>1495</v>
      </c>
      <c r="AQ32" s="1105" t="s">
        <v>1605</v>
      </c>
      <c r="AR32" s="1058"/>
      <c r="AS32" s="1058"/>
      <c r="AT32" s="1058"/>
      <c r="AU32" s="1058"/>
      <c r="AV32" s="1058"/>
      <c r="AW32" s="1058"/>
      <c r="AX32" s="1058"/>
      <c r="AY32" s="1058"/>
      <c r="AZ32" s="1058"/>
      <c r="BA32" s="1058"/>
      <c r="BB32" s="1058"/>
      <c r="BC32" s="1058"/>
      <c r="BD32" s="1058"/>
      <c r="BE32" s="1106"/>
      <c r="BF32" s="460"/>
      <c r="BG32" s="460"/>
      <c r="BH32" s="9"/>
      <c r="BI32" s="9"/>
      <c r="BJ32" s="9"/>
      <c r="BK32" s="9"/>
      <c r="BL32" s="9"/>
    </row>
    <row r="33" spans="1:64" ht="13.75" customHeight="1">
      <c r="A33" s="1048"/>
      <c r="B33" s="1049"/>
      <c r="C33" s="1049"/>
      <c r="D33" s="1049"/>
      <c r="E33" s="1049"/>
      <c r="F33" s="1049"/>
      <c r="G33" s="1049"/>
      <c r="H33" s="1049"/>
      <c r="I33" s="1049"/>
      <c r="J33" s="1049"/>
      <c r="K33" s="1049"/>
      <c r="L33" s="1049"/>
      <c r="M33" s="1049"/>
      <c r="N33" s="1049"/>
      <c r="O33" s="1049"/>
      <c r="P33" s="1049"/>
      <c r="Q33" s="1049"/>
      <c r="R33" s="1049"/>
      <c r="S33" s="1049"/>
      <c r="T33" s="1049"/>
      <c r="U33" s="1049"/>
      <c r="V33" s="1049"/>
      <c r="W33" s="1061"/>
      <c r="X33" s="1119"/>
      <c r="Y33" s="1119"/>
      <c r="Z33" s="1119"/>
      <c r="AA33" s="1119"/>
      <c r="AB33" s="1119"/>
      <c r="AC33" s="1119"/>
      <c r="AD33" s="1119"/>
      <c r="AE33" s="1119"/>
      <c r="AF33" s="1119"/>
      <c r="AG33" s="1119"/>
      <c r="AH33" s="1119"/>
      <c r="AI33" s="1119"/>
      <c r="AJ33" s="1114"/>
      <c r="AK33" s="1114"/>
      <c r="AL33" s="1114"/>
      <c r="AM33" s="1114"/>
      <c r="AN33" s="1114"/>
      <c r="AO33" s="1116"/>
      <c r="AP33" s="1058"/>
      <c r="AQ33" s="1058"/>
      <c r="AR33" s="1058"/>
      <c r="AS33" s="1058"/>
      <c r="AT33" s="1058"/>
      <c r="AU33" s="1058"/>
      <c r="AV33" s="1058"/>
      <c r="AW33" s="1058"/>
      <c r="AX33" s="1058"/>
      <c r="AY33" s="1058"/>
      <c r="AZ33" s="1058"/>
      <c r="BA33" s="1058"/>
      <c r="BB33" s="1058"/>
      <c r="BC33" s="1058"/>
      <c r="BD33" s="1058"/>
      <c r="BE33" s="1106"/>
      <c r="BF33" s="460"/>
      <c r="BG33" s="460"/>
      <c r="BH33" s="9"/>
      <c r="BI33" s="9"/>
      <c r="BJ33" s="9"/>
      <c r="BK33" s="9"/>
      <c r="BL33" s="9"/>
    </row>
    <row r="34" spans="1:64" ht="13.75" customHeight="1">
      <c r="A34" s="1048"/>
      <c r="B34" s="1049"/>
      <c r="C34" s="1049"/>
      <c r="D34" s="1049"/>
      <c r="E34" s="1049"/>
      <c r="F34" s="1049"/>
      <c r="G34" s="1049"/>
      <c r="H34" s="1049"/>
      <c r="I34" s="1049"/>
      <c r="J34" s="1049"/>
      <c r="K34" s="1049"/>
      <c r="L34" s="1049"/>
      <c r="M34" s="1049"/>
      <c r="N34" s="1049"/>
      <c r="O34" s="1049"/>
      <c r="P34" s="1049"/>
      <c r="Q34" s="1049"/>
      <c r="R34" s="1049"/>
      <c r="S34" s="1049"/>
      <c r="T34" s="1049"/>
      <c r="U34" s="1049"/>
      <c r="V34" s="1049"/>
      <c r="W34" s="1061"/>
      <c r="X34" s="1119"/>
      <c r="Y34" s="1119"/>
      <c r="Z34" s="1119"/>
      <c r="AA34" s="1119"/>
      <c r="AB34" s="1119"/>
      <c r="AC34" s="1119"/>
      <c r="AD34" s="1119"/>
      <c r="AE34" s="1119"/>
      <c r="AF34" s="1119"/>
      <c r="AG34" s="1119"/>
      <c r="AH34" s="1119"/>
      <c r="AI34" s="1119"/>
      <c r="AJ34" s="1114"/>
      <c r="AK34" s="1114"/>
      <c r="AL34" s="1114"/>
      <c r="AM34" s="1114"/>
      <c r="AN34" s="1114"/>
      <c r="AO34" s="1116"/>
      <c r="AP34" s="1058" t="s">
        <v>1495</v>
      </c>
      <c r="AQ34" s="1105" t="s">
        <v>1618</v>
      </c>
      <c r="AR34" s="1058"/>
      <c r="AS34" s="1058"/>
      <c r="AT34" s="1058"/>
      <c r="AU34" s="1058"/>
      <c r="AV34" s="1058"/>
      <c r="AW34" s="1058"/>
      <c r="AX34" s="1058"/>
      <c r="AY34" s="1058"/>
      <c r="AZ34" s="1058"/>
      <c r="BA34" s="1058"/>
      <c r="BB34" s="1058"/>
      <c r="BC34" s="1058"/>
      <c r="BD34" s="1058"/>
      <c r="BE34" s="1106"/>
      <c r="BF34" s="460"/>
      <c r="BG34" s="460"/>
      <c r="BH34" s="9"/>
      <c r="BI34" s="9"/>
      <c r="BJ34" s="9"/>
      <c r="BK34" s="9"/>
      <c r="BL34" s="9"/>
    </row>
    <row r="35" spans="1:64" ht="13.75" customHeight="1">
      <c r="A35" s="1048"/>
      <c r="B35" s="1049"/>
      <c r="C35" s="1049"/>
      <c r="D35" s="1049"/>
      <c r="E35" s="1049"/>
      <c r="F35" s="1049"/>
      <c r="G35" s="1049"/>
      <c r="H35" s="1049"/>
      <c r="I35" s="1049"/>
      <c r="J35" s="1049"/>
      <c r="K35" s="1049"/>
      <c r="L35" s="1049"/>
      <c r="M35" s="1049"/>
      <c r="N35" s="1049"/>
      <c r="O35" s="1049"/>
      <c r="P35" s="1049"/>
      <c r="Q35" s="1049"/>
      <c r="R35" s="1049"/>
      <c r="S35" s="1049"/>
      <c r="T35" s="1049"/>
      <c r="U35" s="1049"/>
      <c r="V35" s="1049"/>
      <c r="W35" s="1061"/>
      <c r="X35" s="1119"/>
      <c r="Y35" s="1119"/>
      <c r="Z35" s="1119"/>
      <c r="AA35" s="1119"/>
      <c r="AB35" s="1119"/>
      <c r="AC35" s="1119"/>
      <c r="AD35" s="1119"/>
      <c r="AE35" s="1119"/>
      <c r="AF35" s="1119"/>
      <c r="AG35" s="1119"/>
      <c r="AH35" s="1119"/>
      <c r="AI35" s="1119"/>
      <c r="AJ35" s="1114"/>
      <c r="AK35" s="1114"/>
      <c r="AL35" s="1114"/>
      <c r="AM35" s="1114"/>
      <c r="AN35" s="1114"/>
      <c r="AO35" s="1116"/>
      <c r="AP35" s="1058"/>
      <c r="AQ35" s="1058"/>
      <c r="AR35" s="1058"/>
      <c r="AS35" s="1058"/>
      <c r="AT35" s="1058"/>
      <c r="AU35" s="1058"/>
      <c r="AV35" s="1058"/>
      <c r="AW35" s="1058"/>
      <c r="AX35" s="1058"/>
      <c r="AY35" s="1058"/>
      <c r="AZ35" s="1058"/>
      <c r="BA35" s="1058"/>
      <c r="BB35" s="1058"/>
      <c r="BC35" s="1058"/>
      <c r="BD35" s="1058"/>
      <c r="BE35" s="1106"/>
      <c r="BF35" s="460"/>
      <c r="BG35" s="460"/>
      <c r="BH35" s="9"/>
      <c r="BI35" s="9"/>
      <c r="BJ35" s="9"/>
      <c r="BK35" s="9"/>
      <c r="BL35" s="9"/>
    </row>
    <row r="36" spans="1:64" ht="20.3" customHeight="1">
      <c r="A36" s="1059"/>
      <c r="B36" s="1060"/>
      <c r="C36" s="1060"/>
      <c r="D36" s="1060"/>
      <c r="E36" s="1060"/>
      <c r="F36" s="1060"/>
      <c r="G36" s="1060"/>
      <c r="H36" s="1060"/>
      <c r="I36" s="1060"/>
      <c r="J36" s="1060"/>
      <c r="K36" s="1060"/>
      <c r="L36" s="1060"/>
      <c r="M36" s="1060"/>
      <c r="N36" s="1060"/>
      <c r="O36" s="1060"/>
      <c r="P36" s="1060"/>
      <c r="Q36" s="1060"/>
      <c r="R36" s="1060"/>
      <c r="S36" s="1060"/>
      <c r="T36" s="1060"/>
      <c r="U36" s="1060"/>
      <c r="V36" s="1060"/>
      <c r="W36" s="1062"/>
      <c r="X36" s="1120"/>
      <c r="Y36" s="1120"/>
      <c r="Z36" s="1120"/>
      <c r="AA36" s="1120"/>
      <c r="AB36" s="1120"/>
      <c r="AC36" s="1120"/>
      <c r="AD36" s="1120"/>
      <c r="AE36" s="1120"/>
      <c r="AF36" s="1120"/>
      <c r="AG36" s="1120"/>
      <c r="AH36" s="1120"/>
      <c r="AI36" s="1120"/>
      <c r="AJ36" s="1115"/>
      <c r="AK36" s="1115"/>
      <c r="AL36" s="1115"/>
      <c r="AM36" s="1115"/>
      <c r="AN36" s="1115"/>
      <c r="AO36" s="1117"/>
      <c r="AP36" s="461" t="s">
        <v>1500</v>
      </c>
      <c r="AQ36" s="1121" t="s">
        <v>1501</v>
      </c>
      <c r="AR36" s="1121"/>
      <c r="AS36" s="1121"/>
      <c r="AT36" s="1121"/>
      <c r="AU36" s="1121"/>
      <c r="AV36" s="1121"/>
      <c r="AW36" s="1121"/>
      <c r="AX36" s="1121"/>
      <c r="AY36" s="1121"/>
      <c r="AZ36" s="1121"/>
      <c r="BA36" s="1121"/>
      <c r="BB36" s="1121"/>
      <c r="BC36" s="1121"/>
      <c r="BD36" s="1121"/>
      <c r="BE36" s="545"/>
      <c r="BF36" s="9"/>
      <c r="BG36" s="9"/>
      <c r="BH36" s="9"/>
      <c r="BI36" s="9"/>
      <c r="BJ36" s="9"/>
    </row>
    <row r="37" spans="1:64" ht="24.05" customHeight="1">
      <c r="AI37" s="9"/>
      <c r="AJ37" s="9"/>
      <c r="AK37" s="9"/>
      <c r="AL37" s="9"/>
      <c r="AM37" s="217"/>
      <c r="AN37" s="9"/>
      <c r="AO37" s="9"/>
      <c r="AP37" s="9"/>
      <c r="AQ37" s="9"/>
      <c r="AR37" s="9"/>
      <c r="AS37" s="9"/>
      <c r="AT37" s="9"/>
      <c r="AU37" s="9"/>
      <c r="AV37" s="9"/>
      <c r="AW37" s="9"/>
      <c r="AX37" s="9"/>
      <c r="AY37" s="9"/>
      <c r="AZ37" s="9"/>
      <c r="BA37" s="9"/>
      <c r="BB37" s="9"/>
      <c r="BC37" s="9"/>
      <c r="BD37" s="9"/>
      <c r="BE37" s="9"/>
      <c r="BF37" s="9"/>
      <c r="BG37" s="9"/>
      <c r="BH37" s="9"/>
      <c r="BI37" s="9"/>
      <c r="BJ37" s="9"/>
    </row>
    <row r="38" spans="1:64">
      <c r="AI38" s="9"/>
      <c r="AJ38" s="9"/>
      <c r="AK38" s="9"/>
      <c r="AL38" s="9"/>
      <c r="AM38" s="217"/>
      <c r="AN38" s="9"/>
      <c r="AO38" s="9"/>
      <c r="AP38" s="9"/>
      <c r="AQ38" s="9"/>
      <c r="AR38" s="9"/>
      <c r="AS38" s="9"/>
      <c r="AT38" s="9"/>
      <c r="AU38" s="9"/>
      <c r="AV38" s="9"/>
      <c r="AW38" s="9"/>
      <c r="AX38" s="9"/>
      <c r="AY38" s="9"/>
      <c r="AZ38" s="9"/>
      <c r="BA38" s="9"/>
      <c r="BB38" s="9"/>
      <c r="BC38" s="9"/>
      <c r="BD38" s="9"/>
      <c r="BE38" s="9"/>
      <c r="BF38" s="9"/>
      <c r="BG38" s="9"/>
      <c r="BH38" s="9"/>
      <c r="BI38" s="9"/>
      <c r="BJ38" s="9"/>
    </row>
    <row r="39" spans="1:64">
      <c r="AI39" s="9"/>
      <c r="AJ39" s="9"/>
      <c r="AK39" s="9"/>
      <c r="AL39" s="9"/>
      <c r="AM39" s="217"/>
      <c r="AN39" s="9"/>
      <c r="AO39" s="9"/>
      <c r="AP39" s="9"/>
      <c r="AQ39" s="9"/>
      <c r="AR39" s="9"/>
      <c r="AS39" s="9"/>
      <c r="AT39" s="9"/>
      <c r="AU39" s="9"/>
      <c r="AV39" s="9"/>
      <c r="AW39" s="9"/>
      <c r="AX39" s="9"/>
      <c r="AY39" s="9"/>
      <c r="AZ39" s="9"/>
      <c r="BA39" s="9"/>
      <c r="BB39" s="9"/>
      <c r="BC39" s="9"/>
      <c r="BD39" s="9"/>
      <c r="BE39" s="9"/>
      <c r="BF39" s="9"/>
      <c r="BG39" s="9"/>
      <c r="BH39" s="9"/>
      <c r="BI39" s="9"/>
      <c r="BJ39" s="9"/>
    </row>
    <row r="40" spans="1:64">
      <c r="AI40" s="9"/>
      <c r="AJ40" s="9"/>
      <c r="AK40" s="9"/>
      <c r="AL40" s="9"/>
      <c r="AM40" s="217"/>
      <c r="AN40" s="9"/>
      <c r="AO40" s="9"/>
      <c r="AP40" s="9"/>
      <c r="AQ40" s="9"/>
      <c r="AR40" s="9"/>
      <c r="AS40" s="9"/>
      <c r="AT40" s="9"/>
      <c r="AU40" s="9"/>
      <c r="AV40" s="9"/>
      <c r="AW40" s="9"/>
      <c r="AX40" s="9"/>
      <c r="AY40" s="9"/>
      <c r="AZ40" s="9"/>
      <c r="BA40" s="9"/>
      <c r="BB40" s="9"/>
      <c r="BC40" s="9"/>
      <c r="BD40" s="9"/>
      <c r="BE40" s="9"/>
      <c r="BF40" s="9"/>
      <c r="BG40" s="9"/>
      <c r="BH40" s="9"/>
      <c r="BI40" s="9"/>
      <c r="BJ40" s="9"/>
    </row>
    <row r="41" spans="1:64">
      <c r="AI41" s="9"/>
      <c r="AJ41" s="9"/>
      <c r="AK41" s="9"/>
      <c r="AL41" s="9"/>
      <c r="AM41" s="217"/>
      <c r="AN41" s="9"/>
      <c r="AO41" s="9"/>
      <c r="AP41" s="9"/>
      <c r="AQ41" s="9"/>
      <c r="AR41" s="9"/>
      <c r="AS41" s="9"/>
      <c r="AT41" s="9"/>
      <c r="AU41" s="9"/>
      <c r="AV41" s="9"/>
      <c r="AW41" s="9"/>
      <c r="AX41" s="9"/>
      <c r="AY41" s="9"/>
      <c r="AZ41" s="9"/>
      <c r="BA41" s="9"/>
      <c r="BB41" s="9"/>
      <c r="BC41" s="9"/>
      <c r="BD41" s="9"/>
      <c r="BE41" s="9"/>
      <c r="BF41" s="9"/>
      <c r="BG41" s="9"/>
      <c r="BH41" s="9"/>
      <c r="BI41" s="9"/>
      <c r="BJ41" s="9"/>
    </row>
    <row r="42" spans="1:64">
      <c r="AI42" s="9"/>
      <c r="AJ42" s="9"/>
      <c r="AK42" s="9"/>
      <c r="AL42" s="9"/>
      <c r="AM42" s="217"/>
      <c r="AN42" s="9"/>
      <c r="AO42" s="9"/>
      <c r="AP42" s="9"/>
      <c r="AQ42" s="9"/>
      <c r="AR42" s="9"/>
      <c r="AS42" s="9"/>
      <c r="AT42" s="9"/>
      <c r="AU42" s="9"/>
      <c r="AV42" s="9"/>
      <c r="AW42" s="9"/>
      <c r="AX42" s="9"/>
      <c r="AY42" s="9"/>
      <c r="AZ42" s="9"/>
      <c r="BA42" s="9"/>
      <c r="BB42" s="9"/>
      <c r="BC42" s="9"/>
      <c r="BD42" s="9"/>
      <c r="BE42" s="9"/>
      <c r="BF42" s="9"/>
      <c r="BG42" s="9"/>
      <c r="BH42" s="9"/>
      <c r="BI42" s="9"/>
      <c r="BJ42" s="9"/>
    </row>
  </sheetData>
  <sheetProtection selectLockedCells="1" selectUnlockedCells="1"/>
  <mergeCells count="173">
    <mergeCell ref="AZ15:BE15"/>
    <mergeCell ref="W12:AA12"/>
    <mergeCell ref="W13:AA13"/>
    <mergeCell ref="AF11:AJ11"/>
    <mergeCell ref="AQ36:BE36"/>
    <mergeCell ref="AD24:AE29"/>
    <mergeCell ref="AF24:AG29"/>
    <mergeCell ref="AH24:AI29"/>
    <mergeCell ref="X24:X29"/>
    <mergeCell ref="AC24:AC29"/>
    <mergeCell ref="AP28:AP29"/>
    <mergeCell ref="AQ28:BE29"/>
    <mergeCell ref="AO24:AO29"/>
    <mergeCell ref="Y24:AA26"/>
    <mergeCell ref="Y27:AA29"/>
    <mergeCell ref="AB27:AB29"/>
    <mergeCell ref="AB24:AB26"/>
    <mergeCell ref="AP26:AP27"/>
    <mergeCell ref="AQ26:BE27"/>
    <mergeCell ref="AP32:AP33"/>
    <mergeCell ref="AP34:AP35"/>
    <mergeCell ref="X30:AC36"/>
    <mergeCell ref="AD30:AE36"/>
    <mergeCell ref="AF30:AG36"/>
    <mergeCell ref="W16:AA16"/>
    <mergeCell ref="W17:AA17"/>
    <mergeCell ref="W18:AA18"/>
    <mergeCell ref="AQ30:BE31"/>
    <mergeCell ref="AQ32:BE33"/>
    <mergeCell ref="AQ34:BE35"/>
    <mergeCell ref="AO22:BE23"/>
    <mergeCell ref="AZ16:BE16"/>
    <mergeCell ref="AZ17:BE17"/>
    <mergeCell ref="AP24:AP25"/>
    <mergeCell ref="AQ24:BE25"/>
    <mergeCell ref="AJ30:AN36"/>
    <mergeCell ref="AO30:AO36"/>
    <mergeCell ref="AH30:AI36"/>
    <mergeCell ref="AV6:BE6"/>
    <mergeCell ref="AL12:AO12"/>
    <mergeCell ref="AL13:AO13"/>
    <mergeCell ref="AL14:AO14"/>
    <mergeCell ref="AL15:AO15"/>
    <mergeCell ref="AL16:AO16"/>
    <mergeCell ref="AL17:AO17"/>
    <mergeCell ref="AL18:AO18"/>
    <mergeCell ref="AP7:AU7"/>
    <mergeCell ref="AL6:AU6"/>
    <mergeCell ref="AP8:AU8"/>
    <mergeCell ref="AP9:AU9"/>
    <mergeCell ref="AP10:AU10"/>
    <mergeCell ref="AP11:AU11"/>
    <mergeCell ref="AP12:AU12"/>
    <mergeCell ref="AP13:AU13"/>
    <mergeCell ref="AP14:AU14"/>
    <mergeCell ref="AP15:AU15"/>
    <mergeCell ref="AP16:AU16"/>
    <mergeCell ref="AP17:AU17"/>
    <mergeCell ref="AP18:AU18"/>
    <mergeCell ref="AV10:AY10"/>
    <mergeCell ref="AZ10:BE10"/>
    <mergeCell ref="AV11:AY11"/>
    <mergeCell ref="A24:M29"/>
    <mergeCell ref="N24:W29"/>
    <mergeCell ref="AJ24:AN29"/>
    <mergeCell ref="AP30:AP31"/>
    <mergeCell ref="A30:M36"/>
    <mergeCell ref="N30:W36"/>
    <mergeCell ref="AZ18:BE18"/>
    <mergeCell ref="A21:P21"/>
    <mergeCell ref="A22:M22"/>
    <mergeCell ref="N22:W22"/>
    <mergeCell ref="AD22:AI22"/>
    <mergeCell ref="AJ22:AN23"/>
    <mergeCell ref="A23:M23"/>
    <mergeCell ref="N23:W23"/>
    <mergeCell ref="AD23:AE23"/>
    <mergeCell ref="AF23:AG23"/>
    <mergeCell ref="AH23:AI23"/>
    <mergeCell ref="A18:L18"/>
    <mergeCell ref="M18:Q18"/>
    <mergeCell ref="R18:V18"/>
    <mergeCell ref="AB18:AE18"/>
    <mergeCell ref="AF18:AJ18"/>
    <mergeCell ref="AV18:AY18"/>
    <mergeCell ref="X22:AC23"/>
    <mergeCell ref="AL7:AO7"/>
    <mergeCell ref="AV8:AY8"/>
    <mergeCell ref="AZ8:BE8"/>
    <mergeCell ref="AV9:AY9"/>
    <mergeCell ref="AZ9:BE9"/>
    <mergeCell ref="AZ7:BE7"/>
    <mergeCell ref="AB7:AE7"/>
    <mergeCell ref="AF7:AJ7"/>
    <mergeCell ref="AV7:AY7"/>
    <mergeCell ref="AL8:AO8"/>
    <mergeCell ref="AL9:AO9"/>
    <mergeCell ref="W9:AA9"/>
    <mergeCell ref="W10:AA10"/>
    <mergeCell ref="W11:AA11"/>
    <mergeCell ref="AF8:AJ8"/>
    <mergeCell ref="C9:L9"/>
    <mergeCell ref="M9:Q9"/>
    <mergeCell ref="R9:V9"/>
    <mergeCell ref="AB9:AE9"/>
    <mergeCell ref="AF9:AJ9"/>
    <mergeCell ref="AB10:AE10"/>
    <mergeCell ref="AF10:AJ10"/>
    <mergeCell ref="C10:L10"/>
    <mergeCell ref="M10:Q10"/>
    <mergeCell ref="R10:V10"/>
    <mergeCell ref="A1:AC1"/>
    <mergeCell ref="D5:G5"/>
    <mergeCell ref="A6:L7"/>
    <mergeCell ref="M7:Q7"/>
    <mergeCell ref="R7:V7"/>
    <mergeCell ref="W7:AA7"/>
    <mergeCell ref="M6:AA6"/>
    <mergeCell ref="AB6:AJ6"/>
    <mergeCell ref="W8:AA8"/>
    <mergeCell ref="AZ11:BE11"/>
    <mergeCell ref="AL10:AO10"/>
    <mergeCell ref="AL11:AO11"/>
    <mergeCell ref="AB14:AE14"/>
    <mergeCell ref="AF14:AJ14"/>
    <mergeCell ref="AV13:AY13"/>
    <mergeCell ref="AZ14:BE14"/>
    <mergeCell ref="AZ13:BE13"/>
    <mergeCell ref="AZ12:BE12"/>
    <mergeCell ref="C12:L12"/>
    <mergeCell ref="M12:Q12"/>
    <mergeCell ref="R12:V12"/>
    <mergeCell ref="AB12:AE12"/>
    <mergeCell ref="C11:L11"/>
    <mergeCell ref="M11:Q11"/>
    <mergeCell ref="R11:V11"/>
    <mergeCell ref="AB11:AE11"/>
    <mergeCell ref="W14:AA14"/>
    <mergeCell ref="A15:L15"/>
    <mergeCell ref="M15:Q15"/>
    <mergeCell ref="R15:V15"/>
    <mergeCell ref="AB15:AE15"/>
    <mergeCell ref="AF15:AJ15"/>
    <mergeCell ref="C13:L13"/>
    <mergeCell ref="M13:Q13"/>
    <mergeCell ref="R13:V13"/>
    <mergeCell ref="AB13:AE13"/>
    <mergeCell ref="AF13:AJ13"/>
    <mergeCell ref="W15:AA15"/>
    <mergeCell ref="A17:L17"/>
    <mergeCell ref="M17:Q17"/>
    <mergeCell ref="R17:V17"/>
    <mergeCell ref="AB17:AE17"/>
    <mergeCell ref="AF17:AJ17"/>
    <mergeCell ref="AV14:AY14"/>
    <mergeCell ref="A8:B14"/>
    <mergeCell ref="AV12:AY12"/>
    <mergeCell ref="AV15:AY15"/>
    <mergeCell ref="C14:L14"/>
    <mergeCell ref="M14:Q14"/>
    <mergeCell ref="R14:V14"/>
    <mergeCell ref="A16:L16"/>
    <mergeCell ref="M16:Q16"/>
    <mergeCell ref="R16:V16"/>
    <mergeCell ref="AB16:AE16"/>
    <mergeCell ref="AF16:AJ16"/>
    <mergeCell ref="AV16:AY16"/>
    <mergeCell ref="AV17:AY17"/>
    <mergeCell ref="AF12:AJ12"/>
    <mergeCell ref="C8:L8"/>
    <mergeCell ref="M8:Q8"/>
    <mergeCell ref="R8:V8"/>
    <mergeCell ref="AB8:AE8"/>
  </mergeCells>
  <phoneticPr fontId="4"/>
  <pageMargins left="0.78740157480314965" right="0.39370078740157483" top="0.39370078740157483" bottom="0.39370078740157483" header="0" footer="0"/>
  <pageSetup paperSize="9" scale="92"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T33"/>
  <sheetViews>
    <sheetView view="pageLayout" zoomScaleNormal="100" workbookViewId="0">
      <selection activeCell="E24" sqref="E24"/>
    </sheetView>
  </sheetViews>
  <sheetFormatPr defaultColWidth="9" defaultRowHeight="14.4"/>
  <cols>
    <col min="1" max="1" width="4.6640625" style="370" customWidth="1"/>
    <col min="2" max="2" width="14" style="370" customWidth="1"/>
    <col min="3" max="18" width="7.6640625" style="370" customWidth="1"/>
    <col min="19" max="19" width="8.109375" style="370" customWidth="1"/>
    <col min="20" max="20" width="2.109375" style="370" customWidth="1"/>
    <col min="21" max="22" width="8.6640625" style="370" customWidth="1"/>
    <col min="23" max="254" width="9" style="370"/>
    <col min="255" max="255" width="3.6640625" style="370" customWidth="1"/>
    <col min="256" max="256" width="11.6640625" style="370" customWidth="1"/>
    <col min="257" max="272" width="7.6640625" style="370" customWidth="1"/>
    <col min="273" max="273" width="8.109375" style="370" customWidth="1"/>
    <col min="274" max="274" width="2.109375" style="370" customWidth="1"/>
    <col min="275" max="278" width="8.6640625" style="370" customWidth="1"/>
    <col min="279" max="510" width="9" style="370"/>
    <col min="511" max="511" width="3.6640625" style="370" customWidth="1"/>
    <col min="512" max="512" width="11.6640625" style="370" customWidth="1"/>
    <col min="513" max="528" width="7.6640625" style="370" customWidth="1"/>
    <col min="529" max="529" width="8.109375" style="370" customWidth="1"/>
    <col min="530" max="530" width="2.109375" style="370" customWidth="1"/>
    <col min="531" max="534" width="8.6640625" style="370" customWidth="1"/>
    <col min="535" max="766" width="9" style="370"/>
    <col min="767" max="767" width="3.6640625" style="370" customWidth="1"/>
    <col min="768" max="768" width="11.6640625" style="370" customWidth="1"/>
    <col min="769" max="784" width="7.6640625" style="370" customWidth="1"/>
    <col min="785" max="785" width="8.109375" style="370" customWidth="1"/>
    <col min="786" max="786" width="2.109375" style="370" customWidth="1"/>
    <col min="787" max="790" width="8.6640625" style="370" customWidth="1"/>
    <col min="791" max="1022" width="9" style="370"/>
    <col min="1023" max="1023" width="3.6640625" style="370" customWidth="1"/>
    <col min="1024" max="1024" width="11.6640625" style="370" customWidth="1"/>
    <col min="1025" max="1040" width="7.6640625" style="370" customWidth="1"/>
    <col min="1041" max="1041" width="8.109375" style="370" customWidth="1"/>
    <col min="1042" max="1042" width="2.109375" style="370" customWidth="1"/>
    <col min="1043" max="1046" width="8.6640625" style="370" customWidth="1"/>
    <col min="1047" max="1278" width="9" style="370"/>
    <col min="1279" max="1279" width="3.6640625" style="370" customWidth="1"/>
    <col min="1280" max="1280" width="11.6640625" style="370" customWidth="1"/>
    <col min="1281" max="1296" width="7.6640625" style="370" customWidth="1"/>
    <col min="1297" max="1297" width="8.109375" style="370" customWidth="1"/>
    <col min="1298" max="1298" width="2.109375" style="370" customWidth="1"/>
    <col min="1299" max="1302" width="8.6640625" style="370" customWidth="1"/>
    <col min="1303" max="1534" width="9" style="370"/>
    <col min="1535" max="1535" width="3.6640625" style="370" customWidth="1"/>
    <col min="1536" max="1536" width="11.6640625" style="370" customWidth="1"/>
    <col min="1537" max="1552" width="7.6640625" style="370" customWidth="1"/>
    <col min="1553" max="1553" width="8.109375" style="370" customWidth="1"/>
    <col min="1554" max="1554" width="2.109375" style="370" customWidth="1"/>
    <col min="1555" max="1558" width="8.6640625" style="370" customWidth="1"/>
    <col min="1559" max="1790" width="9" style="370"/>
    <col min="1791" max="1791" width="3.6640625" style="370" customWidth="1"/>
    <col min="1792" max="1792" width="11.6640625" style="370" customWidth="1"/>
    <col min="1793" max="1808" width="7.6640625" style="370" customWidth="1"/>
    <col min="1809" max="1809" width="8.109375" style="370" customWidth="1"/>
    <col min="1810" max="1810" width="2.109375" style="370" customWidth="1"/>
    <col min="1811" max="1814" width="8.6640625" style="370" customWidth="1"/>
    <col min="1815" max="2046" width="9" style="370"/>
    <col min="2047" max="2047" width="3.6640625" style="370" customWidth="1"/>
    <col min="2048" max="2048" width="11.6640625" style="370" customWidth="1"/>
    <col min="2049" max="2064" width="7.6640625" style="370" customWidth="1"/>
    <col min="2065" max="2065" width="8.109375" style="370" customWidth="1"/>
    <col min="2066" max="2066" width="2.109375" style="370" customWidth="1"/>
    <col min="2067" max="2070" width="8.6640625" style="370" customWidth="1"/>
    <col min="2071" max="2302" width="9" style="370"/>
    <col min="2303" max="2303" width="3.6640625" style="370" customWidth="1"/>
    <col min="2304" max="2304" width="11.6640625" style="370" customWidth="1"/>
    <col min="2305" max="2320" width="7.6640625" style="370" customWidth="1"/>
    <col min="2321" max="2321" width="8.109375" style="370" customWidth="1"/>
    <col min="2322" max="2322" width="2.109375" style="370" customWidth="1"/>
    <col min="2323" max="2326" width="8.6640625" style="370" customWidth="1"/>
    <col min="2327" max="2558" width="9" style="370"/>
    <col min="2559" max="2559" width="3.6640625" style="370" customWidth="1"/>
    <col min="2560" max="2560" width="11.6640625" style="370" customWidth="1"/>
    <col min="2561" max="2576" width="7.6640625" style="370" customWidth="1"/>
    <col min="2577" max="2577" width="8.109375" style="370" customWidth="1"/>
    <col min="2578" max="2578" width="2.109375" style="370" customWidth="1"/>
    <col min="2579" max="2582" width="8.6640625" style="370" customWidth="1"/>
    <col min="2583" max="2814" width="9" style="370"/>
    <col min="2815" max="2815" width="3.6640625" style="370" customWidth="1"/>
    <col min="2816" max="2816" width="11.6640625" style="370" customWidth="1"/>
    <col min="2817" max="2832" width="7.6640625" style="370" customWidth="1"/>
    <col min="2833" max="2833" width="8.109375" style="370" customWidth="1"/>
    <col min="2834" max="2834" width="2.109375" style="370" customWidth="1"/>
    <col min="2835" max="2838" width="8.6640625" style="370" customWidth="1"/>
    <col min="2839" max="3070" width="9" style="370"/>
    <col min="3071" max="3071" width="3.6640625" style="370" customWidth="1"/>
    <col min="3072" max="3072" width="11.6640625" style="370" customWidth="1"/>
    <col min="3073" max="3088" width="7.6640625" style="370" customWidth="1"/>
    <col min="3089" max="3089" width="8.109375" style="370" customWidth="1"/>
    <col min="3090" max="3090" width="2.109375" style="370" customWidth="1"/>
    <col min="3091" max="3094" width="8.6640625" style="370" customWidth="1"/>
    <col min="3095" max="3326" width="9" style="370"/>
    <col min="3327" max="3327" width="3.6640625" style="370" customWidth="1"/>
    <col min="3328" max="3328" width="11.6640625" style="370" customWidth="1"/>
    <col min="3329" max="3344" width="7.6640625" style="370" customWidth="1"/>
    <col min="3345" max="3345" width="8.109375" style="370" customWidth="1"/>
    <col min="3346" max="3346" width="2.109375" style="370" customWidth="1"/>
    <col min="3347" max="3350" width="8.6640625" style="370" customWidth="1"/>
    <col min="3351" max="3582" width="9" style="370"/>
    <col min="3583" max="3583" width="3.6640625" style="370" customWidth="1"/>
    <col min="3584" max="3584" width="11.6640625" style="370" customWidth="1"/>
    <col min="3585" max="3600" width="7.6640625" style="370" customWidth="1"/>
    <col min="3601" max="3601" width="8.109375" style="370" customWidth="1"/>
    <col min="3602" max="3602" width="2.109375" style="370" customWidth="1"/>
    <col min="3603" max="3606" width="8.6640625" style="370" customWidth="1"/>
    <col min="3607" max="3838" width="9" style="370"/>
    <col min="3839" max="3839" width="3.6640625" style="370" customWidth="1"/>
    <col min="3840" max="3840" width="11.6640625" style="370" customWidth="1"/>
    <col min="3841" max="3856" width="7.6640625" style="370" customWidth="1"/>
    <col min="3857" max="3857" width="8.109375" style="370" customWidth="1"/>
    <col min="3858" max="3858" width="2.109375" style="370" customWidth="1"/>
    <col min="3859" max="3862" width="8.6640625" style="370" customWidth="1"/>
    <col min="3863" max="4094" width="9" style="370"/>
    <col min="4095" max="4095" width="3.6640625" style="370" customWidth="1"/>
    <col min="4096" max="4096" width="11.6640625" style="370" customWidth="1"/>
    <col min="4097" max="4112" width="7.6640625" style="370" customWidth="1"/>
    <col min="4113" max="4113" width="8.109375" style="370" customWidth="1"/>
    <col min="4114" max="4114" width="2.109375" style="370" customWidth="1"/>
    <col min="4115" max="4118" width="8.6640625" style="370" customWidth="1"/>
    <col min="4119" max="4350" width="9" style="370"/>
    <col min="4351" max="4351" width="3.6640625" style="370" customWidth="1"/>
    <col min="4352" max="4352" width="11.6640625" style="370" customWidth="1"/>
    <col min="4353" max="4368" width="7.6640625" style="370" customWidth="1"/>
    <col min="4369" max="4369" width="8.109375" style="370" customWidth="1"/>
    <col min="4370" max="4370" width="2.109375" style="370" customWidth="1"/>
    <col min="4371" max="4374" width="8.6640625" style="370" customWidth="1"/>
    <col min="4375" max="4606" width="9" style="370"/>
    <col min="4607" max="4607" width="3.6640625" style="370" customWidth="1"/>
    <col min="4608" max="4608" width="11.6640625" style="370" customWidth="1"/>
    <col min="4609" max="4624" width="7.6640625" style="370" customWidth="1"/>
    <col min="4625" max="4625" width="8.109375" style="370" customWidth="1"/>
    <col min="4626" max="4626" width="2.109375" style="370" customWidth="1"/>
    <col min="4627" max="4630" width="8.6640625" style="370" customWidth="1"/>
    <col min="4631" max="4862" width="9" style="370"/>
    <col min="4863" max="4863" width="3.6640625" style="370" customWidth="1"/>
    <col min="4864" max="4864" width="11.6640625" style="370" customWidth="1"/>
    <col min="4865" max="4880" width="7.6640625" style="370" customWidth="1"/>
    <col min="4881" max="4881" width="8.109375" style="370" customWidth="1"/>
    <col min="4882" max="4882" width="2.109375" style="370" customWidth="1"/>
    <col min="4883" max="4886" width="8.6640625" style="370" customWidth="1"/>
    <col min="4887" max="5118" width="9" style="370"/>
    <col min="5119" max="5119" width="3.6640625" style="370" customWidth="1"/>
    <col min="5120" max="5120" width="11.6640625" style="370" customWidth="1"/>
    <col min="5121" max="5136" width="7.6640625" style="370" customWidth="1"/>
    <col min="5137" max="5137" width="8.109375" style="370" customWidth="1"/>
    <col min="5138" max="5138" width="2.109375" style="370" customWidth="1"/>
    <col min="5139" max="5142" width="8.6640625" style="370" customWidth="1"/>
    <col min="5143" max="5374" width="9" style="370"/>
    <col min="5375" max="5375" width="3.6640625" style="370" customWidth="1"/>
    <col min="5376" max="5376" width="11.6640625" style="370" customWidth="1"/>
    <col min="5377" max="5392" width="7.6640625" style="370" customWidth="1"/>
    <col min="5393" max="5393" width="8.109375" style="370" customWidth="1"/>
    <col min="5394" max="5394" width="2.109375" style="370" customWidth="1"/>
    <col min="5395" max="5398" width="8.6640625" style="370" customWidth="1"/>
    <col min="5399" max="5630" width="9" style="370"/>
    <col min="5631" max="5631" width="3.6640625" style="370" customWidth="1"/>
    <col min="5632" max="5632" width="11.6640625" style="370" customWidth="1"/>
    <col min="5633" max="5648" width="7.6640625" style="370" customWidth="1"/>
    <col min="5649" max="5649" width="8.109375" style="370" customWidth="1"/>
    <col min="5650" max="5650" width="2.109375" style="370" customWidth="1"/>
    <col min="5651" max="5654" width="8.6640625" style="370" customWidth="1"/>
    <col min="5655" max="5886" width="9" style="370"/>
    <col min="5887" max="5887" width="3.6640625" style="370" customWidth="1"/>
    <col min="5888" max="5888" width="11.6640625" style="370" customWidth="1"/>
    <col min="5889" max="5904" width="7.6640625" style="370" customWidth="1"/>
    <col min="5905" max="5905" width="8.109375" style="370" customWidth="1"/>
    <col min="5906" max="5906" width="2.109375" style="370" customWidth="1"/>
    <col min="5907" max="5910" width="8.6640625" style="370" customWidth="1"/>
    <col min="5911" max="6142" width="9" style="370"/>
    <col min="6143" max="6143" width="3.6640625" style="370" customWidth="1"/>
    <col min="6144" max="6144" width="11.6640625" style="370" customWidth="1"/>
    <col min="6145" max="6160" width="7.6640625" style="370" customWidth="1"/>
    <col min="6161" max="6161" width="8.109375" style="370" customWidth="1"/>
    <col min="6162" max="6162" width="2.109375" style="370" customWidth="1"/>
    <col min="6163" max="6166" width="8.6640625" style="370" customWidth="1"/>
    <col min="6167" max="6398" width="9" style="370"/>
    <col min="6399" max="6399" width="3.6640625" style="370" customWidth="1"/>
    <col min="6400" max="6400" width="11.6640625" style="370" customWidth="1"/>
    <col min="6401" max="6416" width="7.6640625" style="370" customWidth="1"/>
    <col min="6417" max="6417" width="8.109375" style="370" customWidth="1"/>
    <col min="6418" max="6418" width="2.109375" style="370" customWidth="1"/>
    <col min="6419" max="6422" width="8.6640625" style="370" customWidth="1"/>
    <col min="6423" max="6654" width="9" style="370"/>
    <col min="6655" max="6655" width="3.6640625" style="370" customWidth="1"/>
    <col min="6656" max="6656" width="11.6640625" style="370" customWidth="1"/>
    <col min="6657" max="6672" width="7.6640625" style="370" customWidth="1"/>
    <col min="6673" max="6673" width="8.109375" style="370" customWidth="1"/>
    <col min="6674" max="6674" width="2.109375" style="370" customWidth="1"/>
    <col min="6675" max="6678" width="8.6640625" style="370" customWidth="1"/>
    <col min="6679" max="6910" width="9" style="370"/>
    <col min="6911" max="6911" width="3.6640625" style="370" customWidth="1"/>
    <col min="6912" max="6912" width="11.6640625" style="370" customWidth="1"/>
    <col min="6913" max="6928" width="7.6640625" style="370" customWidth="1"/>
    <col min="6929" max="6929" width="8.109375" style="370" customWidth="1"/>
    <col min="6930" max="6930" width="2.109375" style="370" customWidth="1"/>
    <col min="6931" max="6934" width="8.6640625" style="370" customWidth="1"/>
    <col min="6935" max="7166" width="9" style="370"/>
    <col min="7167" max="7167" width="3.6640625" style="370" customWidth="1"/>
    <col min="7168" max="7168" width="11.6640625" style="370" customWidth="1"/>
    <col min="7169" max="7184" width="7.6640625" style="370" customWidth="1"/>
    <col min="7185" max="7185" width="8.109375" style="370" customWidth="1"/>
    <col min="7186" max="7186" width="2.109375" style="370" customWidth="1"/>
    <col min="7187" max="7190" width="8.6640625" style="370" customWidth="1"/>
    <col min="7191" max="7422" width="9" style="370"/>
    <col min="7423" max="7423" width="3.6640625" style="370" customWidth="1"/>
    <col min="7424" max="7424" width="11.6640625" style="370" customWidth="1"/>
    <col min="7425" max="7440" width="7.6640625" style="370" customWidth="1"/>
    <col min="7441" max="7441" width="8.109375" style="370" customWidth="1"/>
    <col min="7442" max="7442" width="2.109375" style="370" customWidth="1"/>
    <col min="7443" max="7446" width="8.6640625" style="370" customWidth="1"/>
    <col min="7447" max="7678" width="9" style="370"/>
    <col min="7679" max="7679" width="3.6640625" style="370" customWidth="1"/>
    <col min="7680" max="7680" width="11.6640625" style="370" customWidth="1"/>
    <col min="7681" max="7696" width="7.6640625" style="370" customWidth="1"/>
    <col min="7697" max="7697" width="8.109375" style="370" customWidth="1"/>
    <col min="7698" max="7698" width="2.109375" style="370" customWidth="1"/>
    <col min="7699" max="7702" width="8.6640625" style="370" customWidth="1"/>
    <col min="7703" max="7934" width="9" style="370"/>
    <col min="7935" max="7935" width="3.6640625" style="370" customWidth="1"/>
    <col min="7936" max="7936" width="11.6640625" style="370" customWidth="1"/>
    <col min="7937" max="7952" width="7.6640625" style="370" customWidth="1"/>
    <col min="7953" max="7953" width="8.109375" style="370" customWidth="1"/>
    <col min="7954" max="7954" width="2.109375" style="370" customWidth="1"/>
    <col min="7955" max="7958" width="8.6640625" style="370" customWidth="1"/>
    <col min="7959" max="8190" width="9" style="370"/>
    <col min="8191" max="8191" width="3.6640625" style="370" customWidth="1"/>
    <col min="8192" max="8192" width="11.6640625" style="370" customWidth="1"/>
    <col min="8193" max="8208" width="7.6640625" style="370" customWidth="1"/>
    <col min="8209" max="8209" width="8.109375" style="370" customWidth="1"/>
    <col min="8210" max="8210" width="2.109375" style="370" customWidth="1"/>
    <col min="8211" max="8214" width="8.6640625" style="370" customWidth="1"/>
    <col min="8215" max="8446" width="9" style="370"/>
    <col min="8447" max="8447" width="3.6640625" style="370" customWidth="1"/>
    <col min="8448" max="8448" width="11.6640625" style="370" customWidth="1"/>
    <col min="8449" max="8464" width="7.6640625" style="370" customWidth="1"/>
    <col min="8465" max="8465" width="8.109375" style="370" customWidth="1"/>
    <col min="8466" max="8466" width="2.109375" style="370" customWidth="1"/>
    <col min="8467" max="8470" width="8.6640625" style="370" customWidth="1"/>
    <col min="8471" max="8702" width="9" style="370"/>
    <col min="8703" max="8703" width="3.6640625" style="370" customWidth="1"/>
    <col min="8704" max="8704" width="11.6640625" style="370" customWidth="1"/>
    <col min="8705" max="8720" width="7.6640625" style="370" customWidth="1"/>
    <col min="8721" max="8721" width="8.109375" style="370" customWidth="1"/>
    <col min="8722" max="8722" width="2.109375" style="370" customWidth="1"/>
    <col min="8723" max="8726" width="8.6640625" style="370" customWidth="1"/>
    <col min="8727" max="8958" width="9" style="370"/>
    <col min="8959" max="8959" width="3.6640625" style="370" customWidth="1"/>
    <col min="8960" max="8960" width="11.6640625" style="370" customWidth="1"/>
    <col min="8961" max="8976" width="7.6640625" style="370" customWidth="1"/>
    <col min="8977" max="8977" width="8.109375" style="370" customWidth="1"/>
    <col min="8978" max="8978" width="2.109375" style="370" customWidth="1"/>
    <col min="8979" max="8982" width="8.6640625" style="370" customWidth="1"/>
    <col min="8983" max="9214" width="9" style="370"/>
    <col min="9215" max="9215" width="3.6640625" style="370" customWidth="1"/>
    <col min="9216" max="9216" width="11.6640625" style="370" customWidth="1"/>
    <col min="9217" max="9232" width="7.6640625" style="370" customWidth="1"/>
    <col min="9233" max="9233" width="8.109375" style="370" customWidth="1"/>
    <col min="9234" max="9234" width="2.109375" style="370" customWidth="1"/>
    <col min="9235" max="9238" width="8.6640625" style="370" customWidth="1"/>
    <col min="9239" max="9470" width="9" style="370"/>
    <col min="9471" max="9471" width="3.6640625" style="370" customWidth="1"/>
    <col min="9472" max="9472" width="11.6640625" style="370" customWidth="1"/>
    <col min="9473" max="9488" width="7.6640625" style="370" customWidth="1"/>
    <col min="9489" max="9489" width="8.109375" style="370" customWidth="1"/>
    <col min="9490" max="9490" width="2.109375" style="370" customWidth="1"/>
    <col min="9491" max="9494" width="8.6640625" style="370" customWidth="1"/>
    <col min="9495" max="9726" width="9" style="370"/>
    <col min="9727" max="9727" width="3.6640625" style="370" customWidth="1"/>
    <col min="9728" max="9728" width="11.6640625" style="370" customWidth="1"/>
    <col min="9729" max="9744" width="7.6640625" style="370" customWidth="1"/>
    <col min="9745" max="9745" width="8.109375" style="370" customWidth="1"/>
    <col min="9746" max="9746" width="2.109375" style="370" customWidth="1"/>
    <col min="9747" max="9750" width="8.6640625" style="370" customWidth="1"/>
    <col min="9751" max="9982" width="9" style="370"/>
    <col min="9983" max="9983" width="3.6640625" style="370" customWidth="1"/>
    <col min="9984" max="9984" width="11.6640625" style="370" customWidth="1"/>
    <col min="9985" max="10000" width="7.6640625" style="370" customWidth="1"/>
    <col min="10001" max="10001" width="8.109375" style="370" customWidth="1"/>
    <col min="10002" max="10002" width="2.109375" style="370" customWidth="1"/>
    <col min="10003" max="10006" width="8.6640625" style="370" customWidth="1"/>
    <col min="10007" max="10238" width="9" style="370"/>
    <col min="10239" max="10239" width="3.6640625" style="370" customWidth="1"/>
    <col min="10240" max="10240" width="11.6640625" style="370" customWidth="1"/>
    <col min="10241" max="10256" width="7.6640625" style="370" customWidth="1"/>
    <col min="10257" max="10257" width="8.109375" style="370" customWidth="1"/>
    <col min="10258" max="10258" width="2.109375" style="370" customWidth="1"/>
    <col min="10259" max="10262" width="8.6640625" style="370" customWidth="1"/>
    <col min="10263" max="10494" width="9" style="370"/>
    <col min="10495" max="10495" width="3.6640625" style="370" customWidth="1"/>
    <col min="10496" max="10496" width="11.6640625" style="370" customWidth="1"/>
    <col min="10497" max="10512" width="7.6640625" style="370" customWidth="1"/>
    <col min="10513" max="10513" width="8.109375" style="370" customWidth="1"/>
    <col min="10514" max="10514" width="2.109375" style="370" customWidth="1"/>
    <col min="10515" max="10518" width="8.6640625" style="370" customWidth="1"/>
    <col min="10519" max="10750" width="9" style="370"/>
    <col min="10751" max="10751" width="3.6640625" style="370" customWidth="1"/>
    <col min="10752" max="10752" width="11.6640625" style="370" customWidth="1"/>
    <col min="10753" max="10768" width="7.6640625" style="370" customWidth="1"/>
    <col min="10769" max="10769" width="8.109375" style="370" customWidth="1"/>
    <col min="10770" max="10770" width="2.109375" style="370" customWidth="1"/>
    <col min="10771" max="10774" width="8.6640625" style="370" customWidth="1"/>
    <col min="10775" max="11006" width="9" style="370"/>
    <col min="11007" max="11007" width="3.6640625" style="370" customWidth="1"/>
    <col min="11008" max="11008" width="11.6640625" style="370" customWidth="1"/>
    <col min="11009" max="11024" width="7.6640625" style="370" customWidth="1"/>
    <col min="11025" max="11025" width="8.109375" style="370" customWidth="1"/>
    <col min="11026" max="11026" width="2.109375" style="370" customWidth="1"/>
    <col min="11027" max="11030" width="8.6640625" style="370" customWidth="1"/>
    <col min="11031" max="11262" width="9" style="370"/>
    <col min="11263" max="11263" width="3.6640625" style="370" customWidth="1"/>
    <col min="11264" max="11264" width="11.6640625" style="370" customWidth="1"/>
    <col min="11265" max="11280" width="7.6640625" style="370" customWidth="1"/>
    <col min="11281" max="11281" width="8.109375" style="370" customWidth="1"/>
    <col min="11282" max="11282" width="2.109375" style="370" customWidth="1"/>
    <col min="11283" max="11286" width="8.6640625" style="370" customWidth="1"/>
    <col min="11287" max="11518" width="9" style="370"/>
    <col min="11519" max="11519" width="3.6640625" style="370" customWidth="1"/>
    <col min="11520" max="11520" width="11.6640625" style="370" customWidth="1"/>
    <col min="11521" max="11536" width="7.6640625" style="370" customWidth="1"/>
    <col min="11537" max="11537" width="8.109375" style="370" customWidth="1"/>
    <col min="11538" max="11538" width="2.109375" style="370" customWidth="1"/>
    <col min="11539" max="11542" width="8.6640625" style="370" customWidth="1"/>
    <col min="11543" max="11774" width="9" style="370"/>
    <col min="11775" max="11775" width="3.6640625" style="370" customWidth="1"/>
    <col min="11776" max="11776" width="11.6640625" style="370" customWidth="1"/>
    <col min="11777" max="11792" width="7.6640625" style="370" customWidth="1"/>
    <col min="11793" max="11793" width="8.109375" style="370" customWidth="1"/>
    <col min="11794" max="11794" width="2.109375" style="370" customWidth="1"/>
    <col min="11795" max="11798" width="8.6640625" style="370" customWidth="1"/>
    <col min="11799" max="12030" width="9" style="370"/>
    <col min="12031" max="12031" width="3.6640625" style="370" customWidth="1"/>
    <col min="12032" max="12032" width="11.6640625" style="370" customWidth="1"/>
    <col min="12033" max="12048" width="7.6640625" style="370" customWidth="1"/>
    <col min="12049" max="12049" width="8.109375" style="370" customWidth="1"/>
    <col min="12050" max="12050" width="2.109375" style="370" customWidth="1"/>
    <col min="12051" max="12054" width="8.6640625" style="370" customWidth="1"/>
    <col min="12055" max="12286" width="9" style="370"/>
    <col min="12287" max="12287" width="3.6640625" style="370" customWidth="1"/>
    <col min="12288" max="12288" width="11.6640625" style="370" customWidth="1"/>
    <col min="12289" max="12304" width="7.6640625" style="370" customWidth="1"/>
    <col min="12305" max="12305" width="8.109375" style="370" customWidth="1"/>
    <col min="12306" max="12306" width="2.109375" style="370" customWidth="1"/>
    <col min="12307" max="12310" width="8.6640625" style="370" customWidth="1"/>
    <col min="12311" max="12542" width="9" style="370"/>
    <col min="12543" max="12543" width="3.6640625" style="370" customWidth="1"/>
    <col min="12544" max="12544" width="11.6640625" style="370" customWidth="1"/>
    <col min="12545" max="12560" width="7.6640625" style="370" customWidth="1"/>
    <col min="12561" max="12561" width="8.109375" style="370" customWidth="1"/>
    <col min="12562" max="12562" width="2.109375" style="370" customWidth="1"/>
    <col min="12563" max="12566" width="8.6640625" style="370" customWidth="1"/>
    <col min="12567" max="12798" width="9" style="370"/>
    <col min="12799" max="12799" width="3.6640625" style="370" customWidth="1"/>
    <col min="12800" max="12800" width="11.6640625" style="370" customWidth="1"/>
    <col min="12801" max="12816" width="7.6640625" style="370" customWidth="1"/>
    <col min="12817" max="12817" width="8.109375" style="370" customWidth="1"/>
    <col min="12818" max="12818" width="2.109375" style="370" customWidth="1"/>
    <col min="12819" max="12822" width="8.6640625" style="370" customWidth="1"/>
    <col min="12823" max="13054" width="9" style="370"/>
    <col min="13055" max="13055" width="3.6640625" style="370" customWidth="1"/>
    <col min="13056" max="13056" width="11.6640625" style="370" customWidth="1"/>
    <col min="13057" max="13072" width="7.6640625" style="370" customWidth="1"/>
    <col min="13073" max="13073" width="8.109375" style="370" customWidth="1"/>
    <col min="13074" max="13074" width="2.109375" style="370" customWidth="1"/>
    <col min="13075" max="13078" width="8.6640625" style="370" customWidth="1"/>
    <col min="13079" max="13310" width="9" style="370"/>
    <col min="13311" max="13311" width="3.6640625" style="370" customWidth="1"/>
    <col min="13312" max="13312" width="11.6640625" style="370" customWidth="1"/>
    <col min="13313" max="13328" width="7.6640625" style="370" customWidth="1"/>
    <col min="13329" max="13329" width="8.109375" style="370" customWidth="1"/>
    <col min="13330" max="13330" width="2.109375" style="370" customWidth="1"/>
    <col min="13331" max="13334" width="8.6640625" style="370" customWidth="1"/>
    <col min="13335" max="13566" width="9" style="370"/>
    <col min="13567" max="13567" width="3.6640625" style="370" customWidth="1"/>
    <col min="13568" max="13568" width="11.6640625" style="370" customWidth="1"/>
    <col min="13569" max="13584" width="7.6640625" style="370" customWidth="1"/>
    <col min="13585" max="13585" width="8.109375" style="370" customWidth="1"/>
    <col min="13586" max="13586" width="2.109375" style="370" customWidth="1"/>
    <col min="13587" max="13590" width="8.6640625" style="370" customWidth="1"/>
    <col min="13591" max="13822" width="9" style="370"/>
    <col min="13823" max="13823" width="3.6640625" style="370" customWidth="1"/>
    <col min="13824" max="13824" width="11.6640625" style="370" customWidth="1"/>
    <col min="13825" max="13840" width="7.6640625" style="370" customWidth="1"/>
    <col min="13841" max="13841" width="8.109375" style="370" customWidth="1"/>
    <col min="13842" max="13842" width="2.109375" style="370" customWidth="1"/>
    <col min="13843" max="13846" width="8.6640625" style="370" customWidth="1"/>
    <col min="13847" max="14078" width="9" style="370"/>
    <col min="14079" max="14079" width="3.6640625" style="370" customWidth="1"/>
    <col min="14080" max="14080" width="11.6640625" style="370" customWidth="1"/>
    <col min="14081" max="14096" width="7.6640625" style="370" customWidth="1"/>
    <col min="14097" max="14097" width="8.109375" style="370" customWidth="1"/>
    <col min="14098" max="14098" width="2.109375" style="370" customWidth="1"/>
    <col min="14099" max="14102" width="8.6640625" style="370" customWidth="1"/>
    <col min="14103" max="14334" width="9" style="370"/>
    <col min="14335" max="14335" width="3.6640625" style="370" customWidth="1"/>
    <col min="14336" max="14336" width="11.6640625" style="370" customWidth="1"/>
    <col min="14337" max="14352" width="7.6640625" style="370" customWidth="1"/>
    <col min="14353" max="14353" width="8.109375" style="370" customWidth="1"/>
    <col min="14354" max="14354" width="2.109375" style="370" customWidth="1"/>
    <col min="14355" max="14358" width="8.6640625" style="370" customWidth="1"/>
    <col min="14359" max="14590" width="9" style="370"/>
    <col min="14591" max="14591" width="3.6640625" style="370" customWidth="1"/>
    <col min="14592" max="14592" width="11.6640625" style="370" customWidth="1"/>
    <col min="14593" max="14608" width="7.6640625" style="370" customWidth="1"/>
    <col min="14609" max="14609" width="8.109375" style="370" customWidth="1"/>
    <col min="14610" max="14610" width="2.109375" style="370" customWidth="1"/>
    <col min="14611" max="14614" width="8.6640625" style="370" customWidth="1"/>
    <col min="14615" max="14846" width="9" style="370"/>
    <col min="14847" max="14847" width="3.6640625" style="370" customWidth="1"/>
    <col min="14848" max="14848" width="11.6640625" style="370" customWidth="1"/>
    <col min="14849" max="14864" width="7.6640625" style="370" customWidth="1"/>
    <col min="14865" max="14865" width="8.109375" style="370" customWidth="1"/>
    <col min="14866" max="14866" width="2.109375" style="370" customWidth="1"/>
    <col min="14867" max="14870" width="8.6640625" style="370" customWidth="1"/>
    <col min="14871" max="15102" width="9" style="370"/>
    <col min="15103" max="15103" width="3.6640625" style="370" customWidth="1"/>
    <col min="15104" max="15104" width="11.6640625" style="370" customWidth="1"/>
    <col min="15105" max="15120" width="7.6640625" style="370" customWidth="1"/>
    <col min="15121" max="15121" width="8.109375" style="370" customWidth="1"/>
    <col min="15122" max="15122" width="2.109375" style="370" customWidth="1"/>
    <col min="15123" max="15126" width="8.6640625" style="370" customWidth="1"/>
    <col min="15127" max="15358" width="9" style="370"/>
    <col min="15359" max="15359" width="3.6640625" style="370" customWidth="1"/>
    <col min="15360" max="15360" width="11.6640625" style="370" customWidth="1"/>
    <col min="15361" max="15376" width="7.6640625" style="370" customWidth="1"/>
    <col min="15377" max="15377" width="8.109375" style="370" customWidth="1"/>
    <col min="15378" max="15378" width="2.109375" style="370" customWidth="1"/>
    <col min="15379" max="15382" width="8.6640625" style="370" customWidth="1"/>
    <col min="15383" max="15614" width="9" style="370"/>
    <col min="15615" max="15615" width="3.6640625" style="370" customWidth="1"/>
    <col min="15616" max="15616" width="11.6640625" style="370" customWidth="1"/>
    <col min="15617" max="15632" width="7.6640625" style="370" customWidth="1"/>
    <col min="15633" max="15633" width="8.109375" style="370" customWidth="1"/>
    <col min="15634" max="15634" width="2.109375" style="370" customWidth="1"/>
    <col min="15635" max="15638" width="8.6640625" style="370" customWidth="1"/>
    <col min="15639" max="15870" width="9" style="370"/>
    <col min="15871" max="15871" width="3.6640625" style="370" customWidth="1"/>
    <col min="15872" max="15872" width="11.6640625" style="370" customWidth="1"/>
    <col min="15873" max="15888" width="7.6640625" style="370" customWidth="1"/>
    <col min="15889" max="15889" width="8.109375" style="370" customWidth="1"/>
    <col min="15890" max="15890" width="2.109375" style="370" customWidth="1"/>
    <col min="15891" max="15894" width="8.6640625" style="370" customWidth="1"/>
    <col min="15895" max="16126" width="9" style="370"/>
    <col min="16127" max="16127" width="3.6640625" style="370" customWidth="1"/>
    <col min="16128" max="16128" width="11.6640625" style="370" customWidth="1"/>
    <col min="16129" max="16144" width="7.6640625" style="370" customWidth="1"/>
    <col min="16145" max="16145" width="8.109375" style="370" customWidth="1"/>
    <col min="16146" max="16146" width="2.109375" style="370" customWidth="1"/>
    <col min="16147" max="16150" width="8.6640625" style="370" customWidth="1"/>
    <col min="16151" max="16384" width="9" style="370"/>
  </cols>
  <sheetData>
    <row r="1" spans="1:20" s="367" customFormat="1" ht="20.3" customHeight="1">
      <c r="A1" s="1065" t="s">
        <v>1127</v>
      </c>
      <c r="B1" s="1065"/>
      <c r="C1" s="1065"/>
      <c r="D1" s="1065"/>
      <c r="E1" s="363"/>
      <c r="F1" s="363"/>
      <c r="G1" s="363"/>
      <c r="H1" s="363"/>
      <c r="I1" s="363"/>
      <c r="J1" s="363"/>
      <c r="K1" s="363"/>
      <c r="L1" s="363"/>
      <c r="M1" s="363"/>
      <c r="N1" s="363"/>
      <c r="O1" s="363"/>
      <c r="P1" s="363"/>
      <c r="Q1" s="363"/>
      <c r="R1" s="363"/>
      <c r="S1" s="363"/>
      <c r="T1" s="363"/>
    </row>
    <row r="2" spans="1:20" s="367" customFormat="1" ht="20.3" customHeight="1">
      <c r="A2" s="1156" t="s">
        <v>1847</v>
      </c>
      <c r="B2" s="1156"/>
      <c r="C2" s="1156"/>
      <c r="D2" s="1156"/>
      <c r="E2" s="1156"/>
      <c r="F2" s="1156"/>
      <c r="G2" s="365"/>
      <c r="H2" s="365"/>
      <c r="I2" s="365"/>
      <c r="J2" s="365"/>
      <c r="K2" s="365"/>
      <c r="L2" s="365"/>
      <c r="M2" s="365"/>
      <c r="N2" s="365"/>
      <c r="O2" s="1157" t="s">
        <v>1503</v>
      </c>
      <c r="P2" s="1157"/>
      <c r="Q2" s="1157"/>
      <c r="R2" s="1157"/>
      <c r="S2" s="1157"/>
      <c r="T2" s="1157"/>
    </row>
    <row r="3" spans="1:20" ht="20.3" customHeight="1">
      <c r="A3" s="368"/>
      <c r="B3" s="369" t="s">
        <v>1128</v>
      </c>
      <c r="C3" s="979" t="s">
        <v>1129</v>
      </c>
      <c r="D3" s="977"/>
      <c r="E3" s="977"/>
      <c r="F3" s="977"/>
      <c r="G3" s="977"/>
      <c r="H3" s="978"/>
      <c r="I3" s="979" t="s">
        <v>1130</v>
      </c>
      <c r="J3" s="977"/>
      <c r="K3" s="977"/>
      <c r="L3" s="977"/>
      <c r="M3" s="977"/>
      <c r="N3" s="978"/>
      <c r="O3" s="979" t="s">
        <v>1131</v>
      </c>
      <c r="P3" s="977"/>
      <c r="Q3" s="977"/>
      <c r="R3" s="977"/>
      <c r="S3" s="977"/>
      <c r="T3" s="980"/>
    </row>
    <row r="4" spans="1:20" ht="20.3" customHeight="1">
      <c r="A4" s="371" t="s">
        <v>1132</v>
      </c>
      <c r="B4" s="489" t="s">
        <v>1133</v>
      </c>
      <c r="C4" s="372" t="s">
        <v>1134</v>
      </c>
      <c r="D4" s="372" t="s">
        <v>1135</v>
      </c>
      <c r="E4" s="372" t="s">
        <v>1136</v>
      </c>
      <c r="F4" s="372" t="s">
        <v>1137</v>
      </c>
      <c r="G4" s="940" t="s">
        <v>107</v>
      </c>
      <c r="H4" s="958"/>
      <c r="I4" s="330" t="s">
        <v>1134</v>
      </c>
      <c r="J4" s="330" t="s">
        <v>1135</v>
      </c>
      <c r="K4" s="330" t="s">
        <v>1136</v>
      </c>
      <c r="L4" s="330" t="s">
        <v>1137</v>
      </c>
      <c r="M4" s="940" t="s">
        <v>107</v>
      </c>
      <c r="N4" s="958"/>
      <c r="O4" s="330" t="s">
        <v>1134</v>
      </c>
      <c r="P4" s="330" t="s">
        <v>1135</v>
      </c>
      <c r="Q4" s="330" t="s">
        <v>1136</v>
      </c>
      <c r="R4" s="330" t="s">
        <v>1137</v>
      </c>
      <c r="S4" s="940" t="s">
        <v>107</v>
      </c>
      <c r="T4" s="965"/>
    </row>
    <row r="5" spans="1:20" ht="20.3" customHeight="1">
      <c r="A5" s="1139" t="s">
        <v>1138</v>
      </c>
      <c r="B5" s="373" t="s">
        <v>1139</v>
      </c>
      <c r="C5" s="374" t="s">
        <v>60</v>
      </c>
      <c r="D5" s="374" t="s">
        <v>60</v>
      </c>
      <c r="E5" s="374" t="s">
        <v>60</v>
      </c>
      <c r="F5" s="374" t="s">
        <v>60</v>
      </c>
      <c r="G5" s="1148" t="s">
        <v>60</v>
      </c>
      <c r="H5" s="1149"/>
      <c r="I5" s="374" t="s">
        <v>60</v>
      </c>
      <c r="J5" s="374" t="s">
        <v>60</v>
      </c>
      <c r="K5" s="374" t="s">
        <v>60</v>
      </c>
      <c r="L5" s="374" t="s">
        <v>1140</v>
      </c>
      <c r="M5" s="1148" t="s">
        <v>60</v>
      </c>
      <c r="N5" s="1149"/>
      <c r="O5" s="374" t="s">
        <v>60</v>
      </c>
      <c r="P5" s="374">
        <v>20</v>
      </c>
      <c r="Q5" s="374" t="s">
        <v>60</v>
      </c>
      <c r="R5" s="374" t="s">
        <v>60</v>
      </c>
      <c r="S5" s="1142">
        <f>SUM(O5:R5)</f>
        <v>20</v>
      </c>
      <c r="T5" s="1143"/>
    </row>
    <row r="6" spans="1:20" ht="20.3" customHeight="1">
      <c r="A6" s="1140"/>
      <c r="B6" s="373" t="s">
        <v>1141</v>
      </c>
      <c r="C6" s="374" t="s">
        <v>60</v>
      </c>
      <c r="D6" s="374">
        <v>1</v>
      </c>
      <c r="E6" s="374" t="s">
        <v>60</v>
      </c>
      <c r="F6" s="374" t="s">
        <v>60</v>
      </c>
      <c r="G6" s="1148">
        <f>SUM(C6:F6)</f>
        <v>1</v>
      </c>
      <c r="H6" s="1149"/>
      <c r="I6" s="374" t="s">
        <v>60</v>
      </c>
      <c r="J6" s="374" t="s">
        <v>60</v>
      </c>
      <c r="K6" s="374" t="s">
        <v>60</v>
      </c>
      <c r="L6" s="374" t="s">
        <v>60</v>
      </c>
      <c r="M6" s="1148" t="s">
        <v>60</v>
      </c>
      <c r="N6" s="1149"/>
      <c r="O6" s="374" t="s">
        <v>60</v>
      </c>
      <c r="P6" s="374" t="s">
        <v>60</v>
      </c>
      <c r="Q6" s="374" t="s">
        <v>60</v>
      </c>
      <c r="R6" s="374" t="s">
        <v>60</v>
      </c>
      <c r="S6" s="1142" t="s">
        <v>60</v>
      </c>
      <c r="T6" s="1143"/>
    </row>
    <row r="7" spans="1:20" ht="20.3" customHeight="1">
      <c r="A7" s="1140"/>
      <c r="B7" s="373" t="s">
        <v>1142</v>
      </c>
      <c r="C7" s="374" t="s">
        <v>60</v>
      </c>
      <c r="D7" s="374" t="s">
        <v>60</v>
      </c>
      <c r="E7" s="374" t="s">
        <v>60</v>
      </c>
      <c r="F7" s="374" t="s">
        <v>60</v>
      </c>
      <c r="G7" s="1148" t="s">
        <v>60</v>
      </c>
      <c r="H7" s="1149"/>
      <c r="I7" s="374" t="s">
        <v>60</v>
      </c>
      <c r="J7" s="374" t="s">
        <v>60</v>
      </c>
      <c r="K7" s="374" t="s">
        <v>60</v>
      </c>
      <c r="L7" s="374" t="s">
        <v>60</v>
      </c>
      <c r="M7" s="1148" t="s">
        <v>60</v>
      </c>
      <c r="N7" s="1149"/>
      <c r="O7" s="374" t="s">
        <v>60</v>
      </c>
      <c r="P7" s="374" t="s">
        <v>60</v>
      </c>
      <c r="Q7" s="374" t="s">
        <v>60</v>
      </c>
      <c r="R7" s="374" t="s">
        <v>60</v>
      </c>
      <c r="S7" s="1142" t="s">
        <v>60</v>
      </c>
      <c r="T7" s="1143"/>
    </row>
    <row r="8" spans="1:20" ht="20.3" customHeight="1">
      <c r="A8" s="1140"/>
      <c r="B8" s="373" t="s">
        <v>1143</v>
      </c>
      <c r="C8" s="374" t="s">
        <v>60</v>
      </c>
      <c r="D8" s="374" t="s">
        <v>60</v>
      </c>
      <c r="E8" s="374" t="s">
        <v>60</v>
      </c>
      <c r="F8" s="374" t="s">
        <v>60</v>
      </c>
      <c r="G8" s="1148" t="s">
        <v>60</v>
      </c>
      <c r="H8" s="1149"/>
      <c r="I8" s="374" t="s">
        <v>60</v>
      </c>
      <c r="J8" s="374" t="s">
        <v>60</v>
      </c>
      <c r="K8" s="374" t="s">
        <v>60</v>
      </c>
      <c r="L8" s="374" t="s">
        <v>60</v>
      </c>
      <c r="M8" s="1148" t="s">
        <v>60</v>
      </c>
      <c r="N8" s="1149"/>
      <c r="O8" s="374" t="s">
        <v>60</v>
      </c>
      <c r="P8" s="374" t="s">
        <v>60</v>
      </c>
      <c r="Q8" s="374" t="s">
        <v>60</v>
      </c>
      <c r="R8" s="374" t="s">
        <v>60</v>
      </c>
      <c r="S8" s="1142" t="s">
        <v>60</v>
      </c>
      <c r="T8" s="1143"/>
    </row>
    <row r="9" spans="1:20" ht="20.3" customHeight="1">
      <c r="A9" s="1141"/>
      <c r="B9" s="373" t="s">
        <v>107</v>
      </c>
      <c r="C9" s="374" t="s">
        <v>60</v>
      </c>
      <c r="D9" s="374">
        <v>1</v>
      </c>
      <c r="E9" s="374" t="s">
        <v>60</v>
      </c>
      <c r="F9" s="374" t="s">
        <v>60</v>
      </c>
      <c r="G9" s="1148">
        <f>SUM(C9:F9)</f>
        <v>1</v>
      </c>
      <c r="H9" s="1149"/>
      <c r="I9" s="374" t="s">
        <v>60</v>
      </c>
      <c r="J9" s="374" t="s">
        <v>60</v>
      </c>
      <c r="K9" s="374" t="s">
        <v>60</v>
      </c>
      <c r="L9" s="374" t="s">
        <v>60</v>
      </c>
      <c r="M9" s="1148" t="s">
        <v>60</v>
      </c>
      <c r="N9" s="1149"/>
      <c r="O9" s="374" t="s">
        <v>60</v>
      </c>
      <c r="P9" s="374">
        <f>SUM(P5:P8)</f>
        <v>20</v>
      </c>
      <c r="Q9" s="374" t="s">
        <v>60</v>
      </c>
      <c r="R9" s="374" t="s">
        <v>60</v>
      </c>
      <c r="S9" s="1142">
        <f>SUM(O9:R9)</f>
        <v>20</v>
      </c>
      <c r="T9" s="1143"/>
    </row>
    <row r="10" spans="1:20" ht="20.3" customHeight="1">
      <c r="A10" s="1139" t="s">
        <v>1144</v>
      </c>
      <c r="B10" s="373" t="s">
        <v>1139</v>
      </c>
      <c r="C10" s="374" t="s">
        <v>60</v>
      </c>
      <c r="D10" s="374">
        <v>98</v>
      </c>
      <c r="E10" s="374" t="s">
        <v>60</v>
      </c>
      <c r="F10" s="374" t="s">
        <v>60</v>
      </c>
      <c r="G10" s="1148">
        <f>SUM(C10:F10)</f>
        <v>98</v>
      </c>
      <c r="H10" s="1149"/>
      <c r="I10" s="374" t="s">
        <v>60</v>
      </c>
      <c r="J10" s="374" t="s">
        <v>60</v>
      </c>
      <c r="K10" s="374" t="s">
        <v>60</v>
      </c>
      <c r="L10" s="374" t="s">
        <v>60</v>
      </c>
      <c r="M10" s="1148" t="s">
        <v>60</v>
      </c>
      <c r="N10" s="1149"/>
      <c r="O10" s="374" t="s">
        <v>60</v>
      </c>
      <c r="P10" s="374" t="s">
        <v>60</v>
      </c>
      <c r="Q10" s="374" t="s">
        <v>60</v>
      </c>
      <c r="R10" s="374" t="s">
        <v>60</v>
      </c>
      <c r="S10" s="1142" t="s">
        <v>60</v>
      </c>
      <c r="T10" s="1143"/>
    </row>
    <row r="11" spans="1:20" ht="20.3" customHeight="1">
      <c r="A11" s="1140"/>
      <c r="B11" s="373" t="s">
        <v>1141</v>
      </c>
      <c r="C11" s="374" t="s">
        <v>60</v>
      </c>
      <c r="D11" s="374">
        <v>284</v>
      </c>
      <c r="E11" s="374" t="s">
        <v>60</v>
      </c>
      <c r="F11" s="374" t="s">
        <v>60</v>
      </c>
      <c r="G11" s="1148">
        <f>SUM(C11:F11)</f>
        <v>284</v>
      </c>
      <c r="H11" s="1149"/>
      <c r="I11" s="374" t="s">
        <v>60</v>
      </c>
      <c r="J11" s="374" t="s">
        <v>60</v>
      </c>
      <c r="K11" s="374" t="s">
        <v>60</v>
      </c>
      <c r="L11" s="374" t="s">
        <v>60</v>
      </c>
      <c r="M11" s="1148" t="s">
        <v>60</v>
      </c>
      <c r="N11" s="1149"/>
      <c r="O11" s="374" t="s">
        <v>60</v>
      </c>
      <c r="P11" s="374" t="s">
        <v>60</v>
      </c>
      <c r="Q11" s="374" t="s">
        <v>60</v>
      </c>
      <c r="R11" s="374" t="s">
        <v>60</v>
      </c>
      <c r="S11" s="1142" t="s">
        <v>60</v>
      </c>
      <c r="T11" s="1143"/>
    </row>
    <row r="12" spans="1:20" ht="20.3" customHeight="1">
      <c r="A12" s="1140"/>
      <c r="B12" s="373" t="s">
        <v>1142</v>
      </c>
      <c r="C12" s="374" t="s">
        <v>60</v>
      </c>
      <c r="D12" s="374" t="s">
        <v>60</v>
      </c>
      <c r="E12" s="374" t="s">
        <v>60</v>
      </c>
      <c r="F12" s="374" t="s">
        <v>60</v>
      </c>
      <c r="G12" s="1148" t="s">
        <v>60</v>
      </c>
      <c r="H12" s="1149"/>
      <c r="I12" s="374" t="s">
        <v>60</v>
      </c>
      <c r="J12" s="374" t="s">
        <v>60</v>
      </c>
      <c r="K12" s="374" t="s">
        <v>60</v>
      </c>
      <c r="L12" s="374" t="s">
        <v>60</v>
      </c>
      <c r="M12" s="1148" t="s">
        <v>60</v>
      </c>
      <c r="N12" s="1149"/>
      <c r="O12" s="374" t="s">
        <v>60</v>
      </c>
      <c r="P12" s="374" t="s">
        <v>60</v>
      </c>
      <c r="Q12" s="374" t="s">
        <v>60</v>
      </c>
      <c r="R12" s="374" t="s">
        <v>60</v>
      </c>
      <c r="S12" s="1142" t="s">
        <v>60</v>
      </c>
      <c r="T12" s="1143"/>
    </row>
    <row r="13" spans="1:20" ht="20.3" customHeight="1">
      <c r="A13" s="1140"/>
      <c r="B13" s="373" t="s">
        <v>1143</v>
      </c>
      <c r="C13" s="374" t="s">
        <v>60</v>
      </c>
      <c r="D13" s="374" t="s">
        <v>60</v>
      </c>
      <c r="E13" s="374" t="s">
        <v>60</v>
      </c>
      <c r="F13" s="374" t="s">
        <v>60</v>
      </c>
      <c r="G13" s="1148" t="s">
        <v>60</v>
      </c>
      <c r="H13" s="1149"/>
      <c r="I13" s="374" t="s">
        <v>60</v>
      </c>
      <c r="J13" s="374" t="s">
        <v>60</v>
      </c>
      <c r="K13" s="374" t="s">
        <v>60</v>
      </c>
      <c r="L13" s="374" t="s">
        <v>60</v>
      </c>
      <c r="M13" s="1148" t="s">
        <v>60</v>
      </c>
      <c r="N13" s="1149"/>
      <c r="O13" s="374" t="s">
        <v>60</v>
      </c>
      <c r="P13" s="374" t="s">
        <v>60</v>
      </c>
      <c r="Q13" s="374" t="s">
        <v>60</v>
      </c>
      <c r="R13" s="374" t="s">
        <v>60</v>
      </c>
      <c r="S13" s="1142" t="s">
        <v>60</v>
      </c>
      <c r="T13" s="1143"/>
    </row>
    <row r="14" spans="1:20" ht="20.3" customHeight="1">
      <c r="A14" s="1141"/>
      <c r="B14" s="373" t="s">
        <v>107</v>
      </c>
      <c r="C14" s="374" t="s">
        <v>60</v>
      </c>
      <c r="D14" s="374">
        <v>382</v>
      </c>
      <c r="E14" s="374" t="s">
        <v>60</v>
      </c>
      <c r="F14" s="374" t="s">
        <v>60</v>
      </c>
      <c r="G14" s="1148">
        <f>SUM(C14:F14)</f>
        <v>382</v>
      </c>
      <c r="H14" s="1149"/>
      <c r="I14" s="374" t="s">
        <v>60</v>
      </c>
      <c r="J14" s="374" t="s">
        <v>60</v>
      </c>
      <c r="K14" s="374" t="s">
        <v>60</v>
      </c>
      <c r="L14" s="374" t="s">
        <v>60</v>
      </c>
      <c r="M14" s="1148" t="s">
        <v>60</v>
      </c>
      <c r="N14" s="1149"/>
      <c r="O14" s="374" t="s">
        <v>60</v>
      </c>
      <c r="P14" s="374" t="s">
        <v>60</v>
      </c>
      <c r="Q14" s="374" t="s">
        <v>60</v>
      </c>
      <c r="R14" s="374" t="s">
        <v>60</v>
      </c>
      <c r="S14" s="1142" t="s">
        <v>60</v>
      </c>
      <c r="T14" s="1143"/>
    </row>
    <row r="15" spans="1:20" ht="20.3" customHeight="1" thickBot="1">
      <c r="A15" s="1150" t="s">
        <v>1145</v>
      </c>
      <c r="B15" s="1151"/>
      <c r="C15" s="375" t="s">
        <v>60</v>
      </c>
      <c r="D15" s="375">
        <f>D14+D9</f>
        <v>383</v>
      </c>
      <c r="E15" s="375" t="s">
        <v>60</v>
      </c>
      <c r="F15" s="375" t="s">
        <v>60</v>
      </c>
      <c r="G15" s="1152">
        <f>SUM(C15:F15)</f>
        <v>383</v>
      </c>
      <c r="H15" s="1153"/>
      <c r="I15" s="376" t="s">
        <v>60</v>
      </c>
      <c r="J15" s="376" t="s">
        <v>60</v>
      </c>
      <c r="K15" s="376" t="s">
        <v>60</v>
      </c>
      <c r="L15" s="376" t="s">
        <v>60</v>
      </c>
      <c r="M15" s="1152" t="s">
        <v>60</v>
      </c>
      <c r="N15" s="1153"/>
      <c r="O15" s="376" t="s">
        <v>60</v>
      </c>
      <c r="P15" s="375">
        <f>P9</f>
        <v>20</v>
      </c>
      <c r="Q15" s="376" t="s">
        <v>60</v>
      </c>
      <c r="R15" s="376" t="s">
        <v>60</v>
      </c>
      <c r="S15" s="1154">
        <f>S9</f>
        <v>20</v>
      </c>
      <c r="T15" s="1155"/>
    </row>
    <row r="16" spans="1:20" ht="20.3" customHeight="1" thickTop="1">
      <c r="A16" s="377"/>
      <c r="B16" s="378" t="s">
        <v>1128</v>
      </c>
      <c r="C16" s="1144" t="s">
        <v>1620</v>
      </c>
      <c r="D16" s="1145"/>
      <c r="E16" s="1145"/>
      <c r="F16" s="1145"/>
      <c r="G16" s="1145"/>
      <c r="H16" s="1146"/>
      <c r="I16" s="1144" t="s">
        <v>1146</v>
      </c>
      <c r="J16" s="1145"/>
      <c r="K16" s="1145"/>
      <c r="L16" s="1145"/>
      <c r="M16" s="1146"/>
      <c r="N16" s="1144" t="s">
        <v>1013</v>
      </c>
      <c r="O16" s="1145"/>
      <c r="P16" s="1145"/>
      <c r="Q16" s="1145"/>
      <c r="R16" s="1145"/>
      <c r="S16" s="1145"/>
      <c r="T16" s="1147"/>
    </row>
    <row r="17" spans="1:20" ht="20.3" customHeight="1">
      <c r="A17" s="371" t="s">
        <v>1132</v>
      </c>
      <c r="B17" s="489" t="s">
        <v>1133</v>
      </c>
      <c r="C17" s="330" t="s">
        <v>1134</v>
      </c>
      <c r="D17" s="330" t="s">
        <v>1135</v>
      </c>
      <c r="E17" s="330" t="s">
        <v>1136</v>
      </c>
      <c r="F17" s="330" t="s">
        <v>1137</v>
      </c>
      <c r="G17" s="345" t="s">
        <v>1147</v>
      </c>
      <c r="H17" s="330" t="s">
        <v>107</v>
      </c>
      <c r="I17" s="330" t="s">
        <v>1134</v>
      </c>
      <c r="J17" s="330" t="s">
        <v>1135</v>
      </c>
      <c r="K17" s="330" t="s">
        <v>1136</v>
      </c>
      <c r="L17" s="330" t="s">
        <v>1137</v>
      </c>
      <c r="M17" s="330" t="s">
        <v>107</v>
      </c>
      <c r="N17" s="330" t="s">
        <v>1134</v>
      </c>
      <c r="O17" s="330" t="s">
        <v>1135</v>
      </c>
      <c r="P17" s="330" t="s">
        <v>1136</v>
      </c>
      <c r="Q17" s="330" t="s">
        <v>1137</v>
      </c>
      <c r="R17" s="345" t="s">
        <v>1147</v>
      </c>
      <c r="S17" s="940" t="s">
        <v>107</v>
      </c>
      <c r="T17" s="965"/>
    </row>
    <row r="18" spans="1:20" ht="20.3" customHeight="1">
      <c r="A18" s="1139" t="s">
        <v>1138</v>
      </c>
      <c r="B18" s="373" t="s">
        <v>1139</v>
      </c>
      <c r="C18" s="374" t="s">
        <v>60</v>
      </c>
      <c r="D18" s="374" t="s">
        <v>60</v>
      </c>
      <c r="E18" s="374" t="s">
        <v>60</v>
      </c>
      <c r="F18" s="374" t="s">
        <v>60</v>
      </c>
      <c r="G18" s="374" t="s">
        <v>60</v>
      </c>
      <c r="H18" s="374" t="s">
        <v>60</v>
      </c>
      <c r="I18" s="374" t="s">
        <v>60</v>
      </c>
      <c r="J18" s="374" t="s">
        <v>60</v>
      </c>
      <c r="K18" s="374" t="s">
        <v>60</v>
      </c>
      <c r="L18" s="374" t="s">
        <v>60</v>
      </c>
      <c r="M18" s="374" t="s">
        <v>60</v>
      </c>
      <c r="N18" s="374" t="s">
        <v>60</v>
      </c>
      <c r="O18" s="374">
        <v>10</v>
      </c>
      <c r="P18" s="374" t="s">
        <v>60</v>
      </c>
      <c r="Q18" s="374" t="s">
        <v>60</v>
      </c>
      <c r="R18" s="374" t="s">
        <v>60</v>
      </c>
      <c r="S18" s="1142">
        <f>SUM(N18:R18)</f>
        <v>10</v>
      </c>
      <c r="T18" s="1143"/>
    </row>
    <row r="19" spans="1:20" ht="20.3" customHeight="1">
      <c r="A19" s="1140"/>
      <c r="B19" s="373" t="s">
        <v>1141</v>
      </c>
      <c r="C19" s="374" t="s">
        <v>60</v>
      </c>
      <c r="D19" s="374" t="s">
        <v>60</v>
      </c>
      <c r="E19" s="374" t="s">
        <v>60</v>
      </c>
      <c r="F19" s="374" t="s">
        <v>60</v>
      </c>
      <c r="G19" s="374" t="s">
        <v>60</v>
      </c>
      <c r="H19" s="374" t="s">
        <v>60</v>
      </c>
      <c r="I19" s="374" t="s">
        <v>60</v>
      </c>
      <c r="J19" s="374" t="s">
        <v>60</v>
      </c>
      <c r="K19" s="374" t="s">
        <v>60</v>
      </c>
      <c r="L19" s="374" t="s">
        <v>60</v>
      </c>
      <c r="M19" s="374" t="s">
        <v>60</v>
      </c>
      <c r="N19" s="374" t="s">
        <v>60</v>
      </c>
      <c r="O19" s="374">
        <v>1</v>
      </c>
      <c r="P19" s="374" t="s">
        <v>60</v>
      </c>
      <c r="Q19" s="374" t="s">
        <v>60</v>
      </c>
      <c r="R19" s="374" t="s">
        <v>60</v>
      </c>
      <c r="S19" s="1142">
        <f>SUM(N19:R19)</f>
        <v>1</v>
      </c>
      <c r="T19" s="1143"/>
    </row>
    <row r="20" spans="1:20" ht="20.3" customHeight="1">
      <c r="A20" s="1140"/>
      <c r="B20" s="373" t="s">
        <v>1142</v>
      </c>
      <c r="C20" s="374" t="s">
        <v>60</v>
      </c>
      <c r="D20" s="374" t="s">
        <v>60</v>
      </c>
      <c r="E20" s="374" t="s">
        <v>60</v>
      </c>
      <c r="F20" s="374" t="s">
        <v>60</v>
      </c>
      <c r="G20" s="374" t="s">
        <v>60</v>
      </c>
      <c r="H20" s="374" t="s">
        <v>60</v>
      </c>
      <c r="I20" s="374" t="s">
        <v>60</v>
      </c>
      <c r="J20" s="374" t="s">
        <v>60</v>
      </c>
      <c r="K20" s="374" t="s">
        <v>60</v>
      </c>
      <c r="L20" s="374" t="s">
        <v>60</v>
      </c>
      <c r="M20" s="374" t="s">
        <v>60</v>
      </c>
      <c r="N20" s="374" t="s">
        <v>60</v>
      </c>
      <c r="O20" s="374" t="s">
        <v>60</v>
      </c>
      <c r="P20" s="374" t="s">
        <v>60</v>
      </c>
      <c r="Q20" s="374" t="s">
        <v>60</v>
      </c>
      <c r="R20" s="374" t="s">
        <v>60</v>
      </c>
      <c r="S20" s="1142" t="s">
        <v>60</v>
      </c>
      <c r="T20" s="1143"/>
    </row>
    <row r="21" spans="1:20" ht="20.3" customHeight="1">
      <c r="A21" s="1140"/>
      <c r="B21" s="373" t="s">
        <v>1143</v>
      </c>
      <c r="C21" s="374" t="s">
        <v>60</v>
      </c>
      <c r="D21" s="374" t="s">
        <v>60</v>
      </c>
      <c r="E21" s="374" t="s">
        <v>60</v>
      </c>
      <c r="F21" s="374" t="s">
        <v>60</v>
      </c>
      <c r="G21" s="374" t="s">
        <v>60</v>
      </c>
      <c r="H21" s="374" t="s">
        <v>60</v>
      </c>
      <c r="I21" s="374" t="s">
        <v>60</v>
      </c>
      <c r="J21" s="374" t="s">
        <v>60</v>
      </c>
      <c r="K21" s="374" t="s">
        <v>60</v>
      </c>
      <c r="L21" s="374" t="s">
        <v>60</v>
      </c>
      <c r="M21" s="374" t="s">
        <v>60</v>
      </c>
      <c r="N21" s="374" t="s">
        <v>60</v>
      </c>
      <c r="O21" s="374" t="s">
        <v>60</v>
      </c>
      <c r="P21" s="374" t="s">
        <v>60</v>
      </c>
      <c r="Q21" s="374" t="s">
        <v>60</v>
      </c>
      <c r="R21" s="374" t="s">
        <v>60</v>
      </c>
      <c r="S21" s="1142" t="s">
        <v>60</v>
      </c>
      <c r="T21" s="1143"/>
    </row>
    <row r="22" spans="1:20" ht="20.3" customHeight="1">
      <c r="A22" s="1141"/>
      <c r="B22" s="373" t="s">
        <v>107</v>
      </c>
      <c r="C22" s="374" t="s">
        <v>60</v>
      </c>
      <c r="D22" s="374" t="s">
        <v>60</v>
      </c>
      <c r="E22" s="374" t="s">
        <v>60</v>
      </c>
      <c r="F22" s="374" t="s">
        <v>60</v>
      </c>
      <c r="G22" s="374" t="s">
        <v>60</v>
      </c>
      <c r="H22" s="374" t="s">
        <v>60</v>
      </c>
      <c r="I22" s="374" t="s">
        <v>60</v>
      </c>
      <c r="J22" s="374" t="s">
        <v>60</v>
      </c>
      <c r="K22" s="374" t="s">
        <v>60</v>
      </c>
      <c r="L22" s="374" t="s">
        <v>60</v>
      </c>
      <c r="M22" s="374" t="s">
        <v>60</v>
      </c>
      <c r="N22" s="374" t="s">
        <v>60</v>
      </c>
      <c r="O22" s="379">
        <v>21</v>
      </c>
      <c r="P22" s="374" t="s">
        <v>60</v>
      </c>
      <c r="Q22" s="374" t="s">
        <v>60</v>
      </c>
      <c r="R22" s="374" t="s">
        <v>60</v>
      </c>
      <c r="S22" s="1142">
        <f>SUM(N22:R22)</f>
        <v>21</v>
      </c>
      <c r="T22" s="1143"/>
    </row>
    <row r="23" spans="1:20" ht="20.3" customHeight="1">
      <c r="A23" s="1139" t="s">
        <v>1144</v>
      </c>
      <c r="B23" s="373" t="s">
        <v>1139</v>
      </c>
      <c r="C23" s="374" t="s">
        <v>60</v>
      </c>
      <c r="D23" s="374" t="s">
        <v>60</v>
      </c>
      <c r="E23" s="374" t="s">
        <v>60</v>
      </c>
      <c r="F23" s="374" t="s">
        <v>60</v>
      </c>
      <c r="G23" s="374" t="s">
        <v>60</v>
      </c>
      <c r="H23" s="374" t="s">
        <v>60</v>
      </c>
      <c r="I23" s="374" t="s">
        <v>60</v>
      </c>
      <c r="J23" s="374">
        <v>44</v>
      </c>
      <c r="K23" s="374" t="s">
        <v>60</v>
      </c>
      <c r="L23" s="374" t="s">
        <v>60</v>
      </c>
      <c r="M23" s="374">
        <f>SUM(I23:L23)</f>
        <v>44</v>
      </c>
      <c r="N23" s="374" t="s">
        <v>60</v>
      </c>
      <c r="O23" s="374">
        <v>142</v>
      </c>
      <c r="P23" s="374" t="s">
        <v>60</v>
      </c>
      <c r="Q23" s="374" t="s">
        <v>60</v>
      </c>
      <c r="R23" s="374" t="s">
        <v>60</v>
      </c>
      <c r="S23" s="1142">
        <f>SUM(N23:R23)</f>
        <v>142</v>
      </c>
      <c r="T23" s="1143"/>
    </row>
    <row r="24" spans="1:20" ht="20.3" customHeight="1">
      <c r="A24" s="1140"/>
      <c r="B24" s="373" t="s">
        <v>1141</v>
      </c>
      <c r="C24" s="374" t="s">
        <v>60</v>
      </c>
      <c r="D24" s="374" t="s">
        <v>60</v>
      </c>
      <c r="E24" s="374" t="s">
        <v>60</v>
      </c>
      <c r="F24" s="374" t="s">
        <v>60</v>
      </c>
      <c r="G24" s="374" t="s">
        <v>60</v>
      </c>
      <c r="H24" s="374" t="s">
        <v>60</v>
      </c>
      <c r="I24" s="374" t="s">
        <v>60</v>
      </c>
      <c r="J24" s="374">
        <v>233</v>
      </c>
      <c r="K24" s="374" t="s">
        <v>60</v>
      </c>
      <c r="L24" s="374" t="s">
        <v>60</v>
      </c>
      <c r="M24" s="374">
        <f>SUM(I24:L24)</f>
        <v>233</v>
      </c>
      <c r="N24" s="374" t="s">
        <v>60</v>
      </c>
      <c r="O24" s="374">
        <v>517</v>
      </c>
      <c r="P24" s="374" t="s">
        <v>60</v>
      </c>
      <c r="Q24" s="374" t="s">
        <v>60</v>
      </c>
      <c r="R24" s="374" t="s">
        <v>60</v>
      </c>
      <c r="S24" s="1142">
        <f>SUM(N24:R24)</f>
        <v>517</v>
      </c>
      <c r="T24" s="1143"/>
    </row>
    <row r="25" spans="1:20" ht="20.3" customHeight="1">
      <c r="A25" s="1140"/>
      <c r="B25" s="373" t="s">
        <v>1142</v>
      </c>
      <c r="C25" s="374" t="s">
        <v>60</v>
      </c>
      <c r="D25" s="374" t="s">
        <v>60</v>
      </c>
      <c r="E25" s="374" t="s">
        <v>60</v>
      </c>
      <c r="F25" s="374" t="s">
        <v>60</v>
      </c>
      <c r="G25" s="374" t="s">
        <v>60</v>
      </c>
      <c r="H25" s="374" t="s">
        <v>60</v>
      </c>
      <c r="I25" s="374" t="s">
        <v>60</v>
      </c>
      <c r="J25" s="374" t="s">
        <v>60</v>
      </c>
      <c r="K25" s="374" t="s">
        <v>60</v>
      </c>
      <c r="L25" s="374" t="s">
        <v>60</v>
      </c>
      <c r="M25" s="374" t="s">
        <v>60</v>
      </c>
      <c r="N25" s="374" t="s">
        <v>60</v>
      </c>
      <c r="O25" s="374" t="s">
        <v>60</v>
      </c>
      <c r="P25" s="374" t="s">
        <v>60</v>
      </c>
      <c r="Q25" s="374" t="s">
        <v>60</v>
      </c>
      <c r="R25" s="374" t="s">
        <v>60</v>
      </c>
      <c r="S25" s="1142" t="s">
        <v>60</v>
      </c>
      <c r="T25" s="1143"/>
    </row>
    <row r="26" spans="1:20" ht="20.3" customHeight="1">
      <c r="A26" s="1140"/>
      <c r="B26" s="373" t="s">
        <v>1143</v>
      </c>
      <c r="C26" s="374" t="s">
        <v>60</v>
      </c>
      <c r="D26" s="374" t="s">
        <v>60</v>
      </c>
      <c r="E26" s="374" t="s">
        <v>60</v>
      </c>
      <c r="F26" s="374" t="s">
        <v>60</v>
      </c>
      <c r="G26" s="374" t="s">
        <v>60</v>
      </c>
      <c r="H26" s="374" t="s">
        <v>60</v>
      </c>
      <c r="I26" s="374" t="s">
        <v>60</v>
      </c>
      <c r="J26" s="374" t="s">
        <v>60</v>
      </c>
      <c r="K26" s="374" t="s">
        <v>60</v>
      </c>
      <c r="L26" s="374" t="s">
        <v>60</v>
      </c>
      <c r="M26" s="374" t="s">
        <v>60</v>
      </c>
      <c r="N26" s="374" t="s">
        <v>60</v>
      </c>
      <c r="O26" s="374" t="s">
        <v>60</v>
      </c>
      <c r="P26" s="374" t="s">
        <v>60</v>
      </c>
      <c r="Q26" s="374" t="s">
        <v>60</v>
      </c>
      <c r="R26" s="374" t="s">
        <v>60</v>
      </c>
      <c r="S26" s="1142" t="s">
        <v>60</v>
      </c>
      <c r="T26" s="1143"/>
    </row>
    <row r="27" spans="1:20" ht="20.3" customHeight="1">
      <c r="A27" s="1141"/>
      <c r="B27" s="373" t="s">
        <v>107</v>
      </c>
      <c r="C27" s="374" t="s">
        <v>60</v>
      </c>
      <c r="D27" s="374" t="s">
        <v>60</v>
      </c>
      <c r="E27" s="374" t="s">
        <v>60</v>
      </c>
      <c r="F27" s="374" t="s">
        <v>60</v>
      </c>
      <c r="G27" s="374" t="s">
        <v>60</v>
      </c>
      <c r="H27" s="374" t="s">
        <v>60</v>
      </c>
      <c r="I27" s="374" t="s">
        <v>60</v>
      </c>
      <c r="J27" s="374">
        <f>SUM(J23:J26)</f>
        <v>277</v>
      </c>
      <c r="K27" s="374" t="s">
        <v>60</v>
      </c>
      <c r="L27" s="374" t="s">
        <v>60</v>
      </c>
      <c r="M27" s="374">
        <f>SUM(I27:L27)</f>
        <v>277</v>
      </c>
      <c r="N27" s="374" t="s">
        <v>60</v>
      </c>
      <c r="O27" s="374">
        <f>SUM(O23:O26)</f>
        <v>659</v>
      </c>
      <c r="P27" s="374" t="s">
        <v>60</v>
      </c>
      <c r="Q27" s="374" t="s">
        <v>60</v>
      </c>
      <c r="R27" s="374" t="s">
        <v>60</v>
      </c>
      <c r="S27" s="1142">
        <f>SUM(N27:R27)</f>
        <v>659</v>
      </c>
      <c r="T27" s="1143"/>
    </row>
    <row r="28" spans="1:20" ht="20.3" customHeight="1">
      <c r="A28" s="941" t="s">
        <v>1145</v>
      </c>
      <c r="B28" s="892"/>
      <c r="C28" s="380" t="s">
        <v>60</v>
      </c>
      <c r="D28" s="358" t="s">
        <v>60</v>
      </c>
      <c r="E28" s="380" t="s">
        <v>60</v>
      </c>
      <c r="F28" s="361" t="s">
        <v>60</v>
      </c>
      <c r="G28" s="358" t="s">
        <v>60</v>
      </c>
      <c r="H28" s="358" t="s">
        <v>60</v>
      </c>
      <c r="I28" s="380" t="s">
        <v>60</v>
      </c>
      <c r="J28" s="380">
        <f>J27</f>
        <v>277</v>
      </c>
      <c r="K28" s="358" t="s">
        <v>60</v>
      </c>
      <c r="L28" s="381" t="s">
        <v>60</v>
      </c>
      <c r="M28" s="358">
        <f>SUM(I28:L28)</f>
        <v>277</v>
      </c>
      <c r="N28" s="358" t="s">
        <v>60</v>
      </c>
      <c r="O28" s="358">
        <f>O22+O27</f>
        <v>680</v>
      </c>
      <c r="P28" s="374" t="s">
        <v>60</v>
      </c>
      <c r="Q28" s="380" t="s">
        <v>60</v>
      </c>
      <c r="R28" s="380" t="s">
        <v>60</v>
      </c>
      <c r="S28" s="1137">
        <f>S22+S27</f>
        <v>680</v>
      </c>
      <c r="T28" s="1138"/>
    </row>
    <row r="29" spans="1:20" ht="20.3" customHeight="1">
      <c r="A29" s="328"/>
      <c r="B29" s="382" t="s">
        <v>1148</v>
      </c>
      <c r="C29" s="328"/>
      <c r="D29" s="328"/>
      <c r="E29" s="328"/>
      <c r="F29" s="328"/>
      <c r="G29" s="328"/>
      <c r="H29" s="328"/>
      <c r="I29" s="328"/>
      <c r="J29" s="328"/>
      <c r="K29" s="328"/>
      <c r="L29" s="328"/>
      <c r="M29" s="328"/>
      <c r="N29" s="328"/>
      <c r="O29" s="953" t="s">
        <v>1907</v>
      </c>
      <c r="P29" s="953"/>
      <c r="Q29" s="953"/>
      <c r="R29" s="953"/>
      <c r="S29" s="953"/>
      <c r="T29" s="953"/>
    </row>
    <row r="30" spans="1:20" ht="20.3" customHeight="1">
      <c r="A30" s="328"/>
      <c r="B30" s="328" t="s">
        <v>1502</v>
      </c>
      <c r="C30" s="328"/>
      <c r="D30" s="328"/>
      <c r="E30" s="328"/>
      <c r="F30" s="328"/>
      <c r="G30" s="328"/>
      <c r="H30" s="328"/>
      <c r="I30" s="328"/>
      <c r="J30" s="328"/>
      <c r="K30" s="328"/>
      <c r="L30" s="328"/>
      <c r="M30" s="328"/>
      <c r="N30" s="328"/>
      <c r="O30" s="328"/>
      <c r="P30" s="328"/>
      <c r="Q30" s="328"/>
      <c r="R30" s="328"/>
      <c r="S30" s="328"/>
      <c r="T30" s="328"/>
    </row>
    <row r="31" spans="1:20">
      <c r="A31" s="328"/>
      <c r="B31" s="328"/>
      <c r="C31" s="328"/>
      <c r="D31" s="328"/>
      <c r="E31" s="328"/>
      <c r="F31" s="328"/>
      <c r="G31" s="328"/>
      <c r="H31" s="328"/>
      <c r="I31" s="328"/>
      <c r="J31" s="328"/>
      <c r="K31" s="328"/>
      <c r="L31" s="328"/>
      <c r="M31" s="328"/>
      <c r="N31" s="328"/>
      <c r="O31" s="328"/>
      <c r="P31" s="328"/>
      <c r="Q31" s="328"/>
      <c r="R31" s="328"/>
      <c r="S31" s="328"/>
      <c r="T31" s="328"/>
    </row>
    <row r="32" spans="1:20">
      <c r="A32" s="328"/>
      <c r="B32" s="328"/>
      <c r="C32" s="328"/>
      <c r="D32" s="328"/>
      <c r="E32" s="328"/>
      <c r="F32" s="328"/>
      <c r="G32" s="328"/>
      <c r="H32" s="328"/>
      <c r="I32" s="328"/>
      <c r="J32" s="328"/>
      <c r="K32" s="328"/>
      <c r="L32" s="328"/>
      <c r="M32" s="328"/>
      <c r="N32" s="328"/>
      <c r="O32" s="328"/>
      <c r="P32" s="328"/>
      <c r="Q32" s="328"/>
      <c r="R32" s="328"/>
      <c r="S32" s="328"/>
      <c r="T32" s="328"/>
    </row>
    <row r="33" spans="1:20">
      <c r="A33" s="328"/>
      <c r="B33" s="328"/>
      <c r="C33" s="328"/>
      <c r="D33" s="328"/>
      <c r="E33" s="328"/>
      <c r="F33" s="328"/>
      <c r="G33" s="328"/>
      <c r="H33" s="328"/>
      <c r="I33" s="328"/>
      <c r="J33" s="328"/>
      <c r="K33" s="328"/>
      <c r="L33" s="328"/>
      <c r="M33" s="328"/>
      <c r="N33" s="328"/>
      <c r="O33" s="328"/>
      <c r="P33" s="328"/>
      <c r="Q33" s="328"/>
      <c r="R33" s="328"/>
      <c r="S33" s="328"/>
      <c r="T33" s="328"/>
    </row>
  </sheetData>
  <sheetProtection selectLockedCells="1" selectUnlockedCells="1"/>
  <mergeCells count="64">
    <mergeCell ref="A1:D1"/>
    <mergeCell ref="A2:F2"/>
    <mergeCell ref="O2:T2"/>
    <mergeCell ref="C3:H3"/>
    <mergeCell ref="I3:N3"/>
    <mergeCell ref="O3:T3"/>
    <mergeCell ref="G4:H4"/>
    <mergeCell ref="M4:N4"/>
    <mergeCell ref="S4:T4"/>
    <mergeCell ref="A5:A9"/>
    <mergeCell ref="G5:H5"/>
    <mergeCell ref="M5:N5"/>
    <mergeCell ref="S5:T5"/>
    <mergeCell ref="G6:H6"/>
    <mergeCell ref="M6:N6"/>
    <mergeCell ref="S6:T6"/>
    <mergeCell ref="G7:H7"/>
    <mergeCell ref="M7:N7"/>
    <mergeCell ref="S7:T7"/>
    <mergeCell ref="G8:H8"/>
    <mergeCell ref="M8:N8"/>
    <mergeCell ref="S8:T8"/>
    <mergeCell ref="G9:H9"/>
    <mergeCell ref="M9:N9"/>
    <mergeCell ref="S9:T9"/>
    <mergeCell ref="A10:A14"/>
    <mergeCell ref="G10:H10"/>
    <mergeCell ref="M10:N10"/>
    <mergeCell ref="S10:T10"/>
    <mergeCell ref="G11:H11"/>
    <mergeCell ref="M11:N11"/>
    <mergeCell ref="S11:T11"/>
    <mergeCell ref="G12:H12"/>
    <mergeCell ref="M12:N12"/>
    <mergeCell ref="S12:T12"/>
    <mergeCell ref="G13:H13"/>
    <mergeCell ref="M13:N13"/>
    <mergeCell ref="S13:T13"/>
    <mergeCell ref="G14:H14"/>
    <mergeCell ref="M14:N14"/>
    <mergeCell ref="S14:T14"/>
    <mergeCell ref="A15:B15"/>
    <mergeCell ref="G15:H15"/>
    <mergeCell ref="M15:N15"/>
    <mergeCell ref="S15:T15"/>
    <mergeCell ref="C16:H16"/>
    <mergeCell ref="I16:M16"/>
    <mergeCell ref="N16:T16"/>
    <mergeCell ref="S17:T17"/>
    <mergeCell ref="A18:A22"/>
    <mergeCell ref="S18:T18"/>
    <mergeCell ref="S19:T19"/>
    <mergeCell ref="S20:T20"/>
    <mergeCell ref="S21:T21"/>
    <mergeCell ref="S22:T22"/>
    <mergeCell ref="A28:B28"/>
    <mergeCell ref="S28:T28"/>
    <mergeCell ref="O29:T29"/>
    <mergeCell ref="A23:A27"/>
    <mergeCell ref="S23:T23"/>
    <mergeCell ref="S24:T24"/>
    <mergeCell ref="S25:T25"/>
    <mergeCell ref="S26:T26"/>
    <mergeCell ref="S27:T27"/>
  </mergeCells>
  <phoneticPr fontId="4"/>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明朝,標準"－３４－</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R23"/>
  <sheetViews>
    <sheetView view="pageLayout" zoomScaleNormal="100" workbookViewId="0">
      <selection sqref="A1:H1"/>
    </sheetView>
  </sheetViews>
  <sheetFormatPr defaultColWidth="9" defaultRowHeight="14.4"/>
  <cols>
    <col min="1" max="1" width="9" style="370"/>
    <col min="2" max="2" width="6.77734375" style="370" customWidth="1"/>
    <col min="3" max="3" width="8.77734375" style="370" customWidth="1"/>
    <col min="4" max="4" width="6.77734375" style="370" customWidth="1"/>
    <col min="5" max="5" width="8.77734375" style="370" customWidth="1"/>
    <col min="6" max="6" width="7.33203125" style="370" customWidth="1"/>
    <col min="7" max="7" width="8.77734375" style="370" customWidth="1"/>
    <col min="8" max="8" width="7.21875" style="370" customWidth="1"/>
    <col min="9" max="9" width="8.77734375" style="370" customWidth="1"/>
    <col min="10" max="10" width="7.109375" style="370" customWidth="1"/>
    <col min="11" max="11" width="8.77734375" style="370" customWidth="1"/>
    <col min="12" max="12" width="7.109375" style="370" customWidth="1"/>
    <col min="13" max="13" width="8.77734375" style="370" customWidth="1"/>
    <col min="14" max="14" width="6.88671875" style="370" customWidth="1"/>
    <col min="15" max="15" width="8.77734375" style="370" customWidth="1"/>
    <col min="16" max="16" width="6.88671875" style="370" customWidth="1"/>
    <col min="17" max="17" width="8.77734375" style="370" customWidth="1"/>
    <col min="18" max="257" width="9" style="370"/>
    <col min="258" max="258" width="7.6640625" style="370" customWidth="1"/>
    <col min="259" max="259" width="10.6640625" style="370" customWidth="1"/>
    <col min="260" max="260" width="7.6640625" style="370" customWidth="1"/>
    <col min="261" max="261" width="10.6640625" style="370" customWidth="1"/>
    <col min="262" max="262" width="7.6640625" style="370" customWidth="1"/>
    <col min="263" max="263" width="10.6640625" style="370" customWidth="1"/>
    <col min="264" max="264" width="7.6640625" style="370" customWidth="1"/>
    <col min="265" max="265" width="10.6640625" style="370" customWidth="1"/>
    <col min="266" max="266" width="7.6640625" style="370" customWidth="1"/>
    <col min="267" max="267" width="10.44140625" style="370" customWidth="1"/>
    <col min="268" max="268" width="7.6640625" style="370" customWidth="1"/>
    <col min="269" max="269" width="10.6640625" style="370" customWidth="1"/>
    <col min="270" max="270" width="7.6640625" style="370" customWidth="1"/>
    <col min="271" max="271" width="10.6640625" style="370" customWidth="1"/>
    <col min="272" max="272" width="7.6640625" style="370" customWidth="1"/>
    <col min="273" max="273" width="10.6640625" style="370" customWidth="1"/>
    <col min="274" max="513" width="9" style="370"/>
    <col min="514" max="514" width="7.6640625" style="370" customWidth="1"/>
    <col min="515" max="515" width="10.6640625" style="370" customWidth="1"/>
    <col min="516" max="516" width="7.6640625" style="370" customWidth="1"/>
    <col min="517" max="517" width="10.6640625" style="370" customWidth="1"/>
    <col min="518" max="518" width="7.6640625" style="370" customWidth="1"/>
    <col min="519" max="519" width="10.6640625" style="370" customWidth="1"/>
    <col min="520" max="520" width="7.6640625" style="370" customWidth="1"/>
    <col min="521" max="521" width="10.6640625" style="370" customWidth="1"/>
    <col min="522" max="522" width="7.6640625" style="370" customWidth="1"/>
    <col min="523" max="523" width="10.44140625" style="370" customWidth="1"/>
    <col min="524" max="524" width="7.6640625" style="370" customWidth="1"/>
    <col min="525" max="525" width="10.6640625" style="370" customWidth="1"/>
    <col min="526" max="526" width="7.6640625" style="370" customWidth="1"/>
    <col min="527" max="527" width="10.6640625" style="370" customWidth="1"/>
    <col min="528" max="528" width="7.6640625" style="370" customWidth="1"/>
    <col min="529" max="529" width="10.6640625" style="370" customWidth="1"/>
    <col min="530" max="769" width="9" style="370"/>
    <col min="770" max="770" width="7.6640625" style="370" customWidth="1"/>
    <col min="771" max="771" width="10.6640625" style="370" customWidth="1"/>
    <col min="772" max="772" width="7.6640625" style="370" customWidth="1"/>
    <col min="773" max="773" width="10.6640625" style="370" customWidth="1"/>
    <col min="774" max="774" width="7.6640625" style="370" customWidth="1"/>
    <col min="775" max="775" width="10.6640625" style="370" customWidth="1"/>
    <col min="776" max="776" width="7.6640625" style="370" customWidth="1"/>
    <col min="777" max="777" width="10.6640625" style="370" customWidth="1"/>
    <col min="778" max="778" width="7.6640625" style="370" customWidth="1"/>
    <col min="779" max="779" width="10.44140625" style="370" customWidth="1"/>
    <col min="780" max="780" width="7.6640625" style="370" customWidth="1"/>
    <col min="781" max="781" width="10.6640625" style="370" customWidth="1"/>
    <col min="782" max="782" width="7.6640625" style="370" customWidth="1"/>
    <col min="783" max="783" width="10.6640625" style="370" customWidth="1"/>
    <col min="784" max="784" width="7.6640625" style="370" customWidth="1"/>
    <col min="785" max="785" width="10.6640625" style="370" customWidth="1"/>
    <col min="786" max="1025" width="9" style="370"/>
    <col min="1026" max="1026" width="7.6640625" style="370" customWidth="1"/>
    <col min="1027" max="1027" width="10.6640625" style="370" customWidth="1"/>
    <col min="1028" max="1028" width="7.6640625" style="370" customWidth="1"/>
    <col min="1029" max="1029" width="10.6640625" style="370" customWidth="1"/>
    <col min="1030" max="1030" width="7.6640625" style="370" customWidth="1"/>
    <col min="1031" max="1031" width="10.6640625" style="370" customWidth="1"/>
    <col min="1032" max="1032" width="7.6640625" style="370" customWidth="1"/>
    <col min="1033" max="1033" width="10.6640625" style="370" customWidth="1"/>
    <col min="1034" max="1034" width="7.6640625" style="370" customWidth="1"/>
    <col min="1035" max="1035" width="10.44140625" style="370" customWidth="1"/>
    <col min="1036" max="1036" width="7.6640625" style="370" customWidth="1"/>
    <col min="1037" max="1037" width="10.6640625" style="370" customWidth="1"/>
    <col min="1038" max="1038" width="7.6640625" style="370" customWidth="1"/>
    <col min="1039" max="1039" width="10.6640625" style="370" customWidth="1"/>
    <col min="1040" max="1040" width="7.6640625" style="370" customWidth="1"/>
    <col min="1041" max="1041" width="10.6640625" style="370" customWidth="1"/>
    <col min="1042" max="1281" width="9" style="370"/>
    <col min="1282" max="1282" width="7.6640625" style="370" customWidth="1"/>
    <col min="1283" max="1283" width="10.6640625" style="370" customWidth="1"/>
    <col min="1284" max="1284" width="7.6640625" style="370" customWidth="1"/>
    <col min="1285" max="1285" width="10.6640625" style="370" customWidth="1"/>
    <col min="1286" max="1286" width="7.6640625" style="370" customWidth="1"/>
    <col min="1287" max="1287" width="10.6640625" style="370" customWidth="1"/>
    <col min="1288" max="1288" width="7.6640625" style="370" customWidth="1"/>
    <col min="1289" max="1289" width="10.6640625" style="370" customWidth="1"/>
    <col min="1290" max="1290" width="7.6640625" style="370" customWidth="1"/>
    <col min="1291" max="1291" width="10.44140625" style="370" customWidth="1"/>
    <col min="1292" max="1292" width="7.6640625" style="370" customWidth="1"/>
    <col min="1293" max="1293" width="10.6640625" style="370" customWidth="1"/>
    <col min="1294" max="1294" width="7.6640625" style="370" customWidth="1"/>
    <col min="1295" max="1295" width="10.6640625" style="370" customWidth="1"/>
    <col min="1296" max="1296" width="7.6640625" style="370" customWidth="1"/>
    <col min="1297" max="1297" width="10.6640625" style="370" customWidth="1"/>
    <col min="1298" max="1537" width="9" style="370"/>
    <col min="1538" max="1538" width="7.6640625" style="370" customWidth="1"/>
    <col min="1539" max="1539" width="10.6640625" style="370" customWidth="1"/>
    <col min="1540" max="1540" width="7.6640625" style="370" customWidth="1"/>
    <col min="1541" max="1541" width="10.6640625" style="370" customWidth="1"/>
    <col min="1542" max="1542" width="7.6640625" style="370" customWidth="1"/>
    <col min="1543" max="1543" width="10.6640625" style="370" customWidth="1"/>
    <col min="1544" max="1544" width="7.6640625" style="370" customWidth="1"/>
    <col min="1545" max="1545" width="10.6640625" style="370" customWidth="1"/>
    <col min="1546" max="1546" width="7.6640625" style="370" customWidth="1"/>
    <col min="1547" max="1547" width="10.44140625" style="370" customWidth="1"/>
    <col min="1548" max="1548" width="7.6640625" style="370" customWidth="1"/>
    <col min="1549" max="1549" width="10.6640625" style="370" customWidth="1"/>
    <col min="1550" max="1550" width="7.6640625" style="370" customWidth="1"/>
    <col min="1551" max="1551" width="10.6640625" style="370" customWidth="1"/>
    <col min="1552" max="1552" width="7.6640625" style="370" customWidth="1"/>
    <col min="1553" max="1553" width="10.6640625" style="370" customWidth="1"/>
    <col min="1554" max="1793" width="9" style="370"/>
    <col min="1794" max="1794" width="7.6640625" style="370" customWidth="1"/>
    <col min="1795" max="1795" width="10.6640625" style="370" customWidth="1"/>
    <col min="1796" max="1796" width="7.6640625" style="370" customWidth="1"/>
    <col min="1797" max="1797" width="10.6640625" style="370" customWidth="1"/>
    <col min="1798" max="1798" width="7.6640625" style="370" customWidth="1"/>
    <col min="1799" max="1799" width="10.6640625" style="370" customWidth="1"/>
    <col min="1800" max="1800" width="7.6640625" style="370" customWidth="1"/>
    <col min="1801" max="1801" width="10.6640625" style="370" customWidth="1"/>
    <col min="1802" max="1802" width="7.6640625" style="370" customWidth="1"/>
    <col min="1803" max="1803" width="10.44140625" style="370" customWidth="1"/>
    <col min="1804" max="1804" width="7.6640625" style="370" customWidth="1"/>
    <col min="1805" max="1805" width="10.6640625" style="370" customWidth="1"/>
    <col min="1806" max="1806" width="7.6640625" style="370" customWidth="1"/>
    <col min="1807" max="1807" width="10.6640625" style="370" customWidth="1"/>
    <col min="1808" max="1808" width="7.6640625" style="370" customWidth="1"/>
    <col min="1809" max="1809" width="10.6640625" style="370" customWidth="1"/>
    <col min="1810" max="2049" width="9" style="370"/>
    <col min="2050" max="2050" width="7.6640625" style="370" customWidth="1"/>
    <col min="2051" max="2051" width="10.6640625" style="370" customWidth="1"/>
    <col min="2052" max="2052" width="7.6640625" style="370" customWidth="1"/>
    <col min="2053" max="2053" width="10.6640625" style="370" customWidth="1"/>
    <col min="2054" max="2054" width="7.6640625" style="370" customWidth="1"/>
    <col min="2055" max="2055" width="10.6640625" style="370" customWidth="1"/>
    <col min="2056" max="2056" width="7.6640625" style="370" customWidth="1"/>
    <col min="2057" max="2057" width="10.6640625" style="370" customWidth="1"/>
    <col min="2058" max="2058" width="7.6640625" style="370" customWidth="1"/>
    <col min="2059" max="2059" width="10.44140625" style="370" customWidth="1"/>
    <col min="2060" max="2060" width="7.6640625" style="370" customWidth="1"/>
    <col min="2061" max="2061" width="10.6640625" style="370" customWidth="1"/>
    <col min="2062" max="2062" width="7.6640625" style="370" customWidth="1"/>
    <col min="2063" max="2063" width="10.6640625" style="370" customWidth="1"/>
    <col min="2064" max="2064" width="7.6640625" style="370" customWidth="1"/>
    <col min="2065" max="2065" width="10.6640625" style="370" customWidth="1"/>
    <col min="2066" max="2305" width="9" style="370"/>
    <col min="2306" max="2306" width="7.6640625" style="370" customWidth="1"/>
    <col min="2307" max="2307" width="10.6640625" style="370" customWidth="1"/>
    <col min="2308" max="2308" width="7.6640625" style="370" customWidth="1"/>
    <col min="2309" max="2309" width="10.6640625" style="370" customWidth="1"/>
    <col min="2310" max="2310" width="7.6640625" style="370" customWidth="1"/>
    <col min="2311" max="2311" width="10.6640625" style="370" customWidth="1"/>
    <col min="2312" max="2312" width="7.6640625" style="370" customWidth="1"/>
    <col min="2313" max="2313" width="10.6640625" style="370" customWidth="1"/>
    <col min="2314" max="2314" width="7.6640625" style="370" customWidth="1"/>
    <col min="2315" max="2315" width="10.44140625" style="370" customWidth="1"/>
    <col min="2316" max="2316" width="7.6640625" style="370" customWidth="1"/>
    <col min="2317" max="2317" width="10.6640625" style="370" customWidth="1"/>
    <col min="2318" max="2318" width="7.6640625" style="370" customWidth="1"/>
    <col min="2319" max="2319" width="10.6640625" style="370" customWidth="1"/>
    <col min="2320" max="2320" width="7.6640625" style="370" customWidth="1"/>
    <col min="2321" max="2321" width="10.6640625" style="370" customWidth="1"/>
    <col min="2322" max="2561" width="9" style="370"/>
    <col min="2562" max="2562" width="7.6640625" style="370" customWidth="1"/>
    <col min="2563" max="2563" width="10.6640625" style="370" customWidth="1"/>
    <col min="2564" max="2564" width="7.6640625" style="370" customWidth="1"/>
    <col min="2565" max="2565" width="10.6640625" style="370" customWidth="1"/>
    <col min="2566" max="2566" width="7.6640625" style="370" customWidth="1"/>
    <col min="2567" max="2567" width="10.6640625" style="370" customWidth="1"/>
    <col min="2568" max="2568" width="7.6640625" style="370" customWidth="1"/>
    <col min="2569" max="2569" width="10.6640625" style="370" customWidth="1"/>
    <col min="2570" max="2570" width="7.6640625" style="370" customWidth="1"/>
    <col min="2571" max="2571" width="10.44140625" style="370" customWidth="1"/>
    <col min="2572" max="2572" width="7.6640625" style="370" customWidth="1"/>
    <col min="2573" max="2573" width="10.6640625" style="370" customWidth="1"/>
    <col min="2574" max="2574" width="7.6640625" style="370" customWidth="1"/>
    <col min="2575" max="2575" width="10.6640625" style="370" customWidth="1"/>
    <col min="2576" max="2576" width="7.6640625" style="370" customWidth="1"/>
    <col min="2577" max="2577" width="10.6640625" style="370" customWidth="1"/>
    <col min="2578" max="2817" width="9" style="370"/>
    <col min="2818" max="2818" width="7.6640625" style="370" customWidth="1"/>
    <col min="2819" max="2819" width="10.6640625" style="370" customWidth="1"/>
    <col min="2820" max="2820" width="7.6640625" style="370" customWidth="1"/>
    <col min="2821" max="2821" width="10.6640625" style="370" customWidth="1"/>
    <col min="2822" max="2822" width="7.6640625" style="370" customWidth="1"/>
    <col min="2823" max="2823" width="10.6640625" style="370" customWidth="1"/>
    <col min="2824" max="2824" width="7.6640625" style="370" customWidth="1"/>
    <col min="2825" max="2825" width="10.6640625" style="370" customWidth="1"/>
    <col min="2826" max="2826" width="7.6640625" style="370" customWidth="1"/>
    <col min="2827" max="2827" width="10.44140625" style="370" customWidth="1"/>
    <col min="2828" max="2828" width="7.6640625" style="370" customWidth="1"/>
    <col min="2829" max="2829" width="10.6640625" style="370" customWidth="1"/>
    <col min="2830" max="2830" width="7.6640625" style="370" customWidth="1"/>
    <col min="2831" max="2831" width="10.6640625" style="370" customWidth="1"/>
    <col min="2832" max="2832" width="7.6640625" style="370" customWidth="1"/>
    <col min="2833" max="2833" width="10.6640625" style="370" customWidth="1"/>
    <col min="2834" max="3073" width="9" style="370"/>
    <col min="3074" max="3074" width="7.6640625" style="370" customWidth="1"/>
    <col min="3075" max="3075" width="10.6640625" style="370" customWidth="1"/>
    <col min="3076" max="3076" width="7.6640625" style="370" customWidth="1"/>
    <col min="3077" max="3077" width="10.6640625" style="370" customWidth="1"/>
    <col min="3078" max="3078" width="7.6640625" style="370" customWidth="1"/>
    <col min="3079" max="3079" width="10.6640625" style="370" customWidth="1"/>
    <col min="3080" max="3080" width="7.6640625" style="370" customWidth="1"/>
    <col min="3081" max="3081" width="10.6640625" style="370" customWidth="1"/>
    <col min="3082" max="3082" width="7.6640625" style="370" customWidth="1"/>
    <col min="3083" max="3083" width="10.44140625" style="370" customWidth="1"/>
    <col min="3084" max="3084" width="7.6640625" style="370" customWidth="1"/>
    <col min="3085" max="3085" width="10.6640625" style="370" customWidth="1"/>
    <col min="3086" max="3086" width="7.6640625" style="370" customWidth="1"/>
    <col min="3087" max="3087" width="10.6640625" style="370" customWidth="1"/>
    <col min="3088" max="3088" width="7.6640625" style="370" customWidth="1"/>
    <col min="3089" max="3089" width="10.6640625" style="370" customWidth="1"/>
    <col min="3090" max="3329" width="9" style="370"/>
    <col min="3330" max="3330" width="7.6640625" style="370" customWidth="1"/>
    <col min="3331" max="3331" width="10.6640625" style="370" customWidth="1"/>
    <col min="3332" max="3332" width="7.6640625" style="370" customWidth="1"/>
    <col min="3333" max="3333" width="10.6640625" style="370" customWidth="1"/>
    <col min="3334" max="3334" width="7.6640625" style="370" customWidth="1"/>
    <col min="3335" max="3335" width="10.6640625" style="370" customWidth="1"/>
    <col min="3336" max="3336" width="7.6640625" style="370" customWidth="1"/>
    <col min="3337" max="3337" width="10.6640625" style="370" customWidth="1"/>
    <col min="3338" max="3338" width="7.6640625" style="370" customWidth="1"/>
    <col min="3339" max="3339" width="10.44140625" style="370" customWidth="1"/>
    <col min="3340" max="3340" width="7.6640625" style="370" customWidth="1"/>
    <col min="3341" max="3341" width="10.6640625" style="370" customWidth="1"/>
    <col min="3342" max="3342" width="7.6640625" style="370" customWidth="1"/>
    <col min="3343" max="3343" width="10.6640625" style="370" customWidth="1"/>
    <col min="3344" max="3344" width="7.6640625" style="370" customWidth="1"/>
    <col min="3345" max="3345" width="10.6640625" style="370" customWidth="1"/>
    <col min="3346" max="3585" width="9" style="370"/>
    <col min="3586" max="3586" width="7.6640625" style="370" customWidth="1"/>
    <col min="3587" max="3587" width="10.6640625" style="370" customWidth="1"/>
    <col min="3588" max="3588" width="7.6640625" style="370" customWidth="1"/>
    <col min="3589" max="3589" width="10.6640625" style="370" customWidth="1"/>
    <col min="3590" max="3590" width="7.6640625" style="370" customWidth="1"/>
    <col min="3591" max="3591" width="10.6640625" style="370" customWidth="1"/>
    <col min="3592" max="3592" width="7.6640625" style="370" customWidth="1"/>
    <col min="3593" max="3593" width="10.6640625" style="370" customWidth="1"/>
    <col min="3594" max="3594" width="7.6640625" style="370" customWidth="1"/>
    <col min="3595" max="3595" width="10.44140625" style="370" customWidth="1"/>
    <col min="3596" max="3596" width="7.6640625" style="370" customWidth="1"/>
    <col min="3597" max="3597" width="10.6640625" style="370" customWidth="1"/>
    <col min="3598" max="3598" width="7.6640625" style="370" customWidth="1"/>
    <col min="3599" max="3599" width="10.6640625" style="370" customWidth="1"/>
    <col min="3600" max="3600" width="7.6640625" style="370" customWidth="1"/>
    <col min="3601" max="3601" width="10.6640625" style="370" customWidth="1"/>
    <col min="3602" max="3841" width="9" style="370"/>
    <col min="3842" max="3842" width="7.6640625" style="370" customWidth="1"/>
    <col min="3843" max="3843" width="10.6640625" style="370" customWidth="1"/>
    <col min="3844" max="3844" width="7.6640625" style="370" customWidth="1"/>
    <col min="3845" max="3845" width="10.6640625" style="370" customWidth="1"/>
    <col min="3846" max="3846" width="7.6640625" style="370" customWidth="1"/>
    <col min="3847" max="3847" width="10.6640625" style="370" customWidth="1"/>
    <col min="3848" max="3848" width="7.6640625" style="370" customWidth="1"/>
    <col min="3849" max="3849" width="10.6640625" style="370" customWidth="1"/>
    <col min="3850" max="3850" width="7.6640625" style="370" customWidth="1"/>
    <col min="3851" max="3851" width="10.44140625" style="370" customWidth="1"/>
    <col min="3852" max="3852" width="7.6640625" style="370" customWidth="1"/>
    <col min="3853" max="3853" width="10.6640625" style="370" customWidth="1"/>
    <col min="3854" max="3854" width="7.6640625" style="370" customWidth="1"/>
    <col min="3855" max="3855" width="10.6640625" style="370" customWidth="1"/>
    <col min="3856" max="3856" width="7.6640625" style="370" customWidth="1"/>
    <col min="3857" max="3857" width="10.6640625" style="370" customWidth="1"/>
    <col min="3858" max="4097" width="9" style="370"/>
    <col min="4098" max="4098" width="7.6640625" style="370" customWidth="1"/>
    <col min="4099" max="4099" width="10.6640625" style="370" customWidth="1"/>
    <col min="4100" max="4100" width="7.6640625" style="370" customWidth="1"/>
    <col min="4101" max="4101" width="10.6640625" style="370" customWidth="1"/>
    <col min="4102" max="4102" width="7.6640625" style="370" customWidth="1"/>
    <col min="4103" max="4103" width="10.6640625" style="370" customWidth="1"/>
    <col min="4104" max="4104" width="7.6640625" style="370" customWidth="1"/>
    <col min="4105" max="4105" width="10.6640625" style="370" customWidth="1"/>
    <col min="4106" max="4106" width="7.6640625" style="370" customWidth="1"/>
    <col min="4107" max="4107" width="10.44140625" style="370" customWidth="1"/>
    <col min="4108" max="4108" width="7.6640625" style="370" customWidth="1"/>
    <col min="4109" max="4109" width="10.6640625" style="370" customWidth="1"/>
    <col min="4110" max="4110" width="7.6640625" style="370" customWidth="1"/>
    <col min="4111" max="4111" width="10.6640625" style="370" customWidth="1"/>
    <col min="4112" max="4112" width="7.6640625" style="370" customWidth="1"/>
    <col min="4113" max="4113" width="10.6640625" style="370" customWidth="1"/>
    <col min="4114" max="4353" width="9" style="370"/>
    <col min="4354" max="4354" width="7.6640625" style="370" customWidth="1"/>
    <col min="4355" max="4355" width="10.6640625" style="370" customWidth="1"/>
    <col min="4356" max="4356" width="7.6640625" style="370" customWidth="1"/>
    <col min="4357" max="4357" width="10.6640625" style="370" customWidth="1"/>
    <col min="4358" max="4358" width="7.6640625" style="370" customWidth="1"/>
    <col min="4359" max="4359" width="10.6640625" style="370" customWidth="1"/>
    <col min="4360" max="4360" width="7.6640625" style="370" customWidth="1"/>
    <col min="4361" max="4361" width="10.6640625" style="370" customWidth="1"/>
    <col min="4362" max="4362" width="7.6640625" style="370" customWidth="1"/>
    <col min="4363" max="4363" width="10.44140625" style="370" customWidth="1"/>
    <col min="4364" max="4364" width="7.6640625" style="370" customWidth="1"/>
    <col min="4365" max="4365" width="10.6640625" style="370" customWidth="1"/>
    <col min="4366" max="4366" width="7.6640625" style="370" customWidth="1"/>
    <col min="4367" max="4367" width="10.6640625" style="370" customWidth="1"/>
    <col min="4368" max="4368" width="7.6640625" style="370" customWidth="1"/>
    <col min="4369" max="4369" width="10.6640625" style="370" customWidth="1"/>
    <col min="4370" max="4609" width="9" style="370"/>
    <col min="4610" max="4610" width="7.6640625" style="370" customWidth="1"/>
    <col min="4611" max="4611" width="10.6640625" style="370" customWidth="1"/>
    <col min="4612" max="4612" width="7.6640625" style="370" customWidth="1"/>
    <col min="4613" max="4613" width="10.6640625" style="370" customWidth="1"/>
    <col min="4614" max="4614" width="7.6640625" style="370" customWidth="1"/>
    <col min="4615" max="4615" width="10.6640625" style="370" customWidth="1"/>
    <col min="4616" max="4616" width="7.6640625" style="370" customWidth="1"/>
    <col min="4617" max="4617" width="10.6640625" style="370" customWidth="1"/>
    <col min="4618" max="4618" width="7.6640625" style="370" customWidth="1"/>
    <col min="4619" max="4619" width="10.44140625" style="370" customWidth="1"/>
    <col min="4620" max="4620" width="7.6640625" style="370" customWidth="1"/>
    <col min="4621" max="4621" width="10.6640625" style="370" customWidth="1"/>
    <col min="4622" max="4622" width="7.6640625" style="370" customWidth="1"/>
    <col min="4623" max="4623" width="10.6640625" style="370" customWidth="1"/>
    <col min="4624" max="4624" width="7.6640625" style="370" customWidth="1"/>
    <col min="4625" max="4625" width="10.6640625" style="370" customWidth="1"/>
    <col min="4626" max="4865" width="9" style="370"/>
    <col min="4866" max="4866" width="7.6640625" style="370" customWidth="1"/>
    <col min="4867" max="4867" width="10.6640625" style="370" customWidth="1"/>
    <col min="4868" max="4868" width="7.6640625" style="370" customWidth="1"/>
    <col min="4869" max="4869" width="10.6640625" style="370" customWidth="1"/>
    <col min="4870" max="4870" width="7.6640625" style="370" customWidth="1"/>
    <col min="4871" max="4871" width="10.6640625" style="370" customWidth="1"/>
    <col min="4872" max="4872" width="7.6640625" style="370" customWidth="1"/>
    <col min="4873" max="4873" width="10.6640625" style="370" customWidth="1"/>
    <col min="4874" max="4874" width="7.6640625" style="370" customWidth="1"/>
    <col min="4875" max="4875" width="10.44140625" style="370" customWidth="1"/>
    <col min="4876" max="4876" width="7.6640625" style="370" customWidth="1"/>
    <col min="4877" max="4877" width="10.6640625" style="370" customWidth="1"/>
    <col min="4878" max="4878" width="7.6640625" style="370" customWidth="1"/>
    <col min="4879" max="4879" width="10.6640625" style="370" customWidth="1"/>
    <col min="4880" max="4880" width="7.6640625" style="370" customWidth="1"/>
    <col min="4881" max="4881" width="10.6640625" style="370" customWidth="1"/>
    <col min="4882" max="5121" width="9" style="370"/>
    <col min="5122" max="5122" width="7.6640625" style="370" customWidth="1"/>
    <col min="5123" max="5123" width="10.6640625" style="370" customWidth="1"/>
    <col min="5124" max="5124" width="7.6640625" style="370" customWidth="1"/>
    <col min="5125" max="5125" width="10.6640625" style="370" customWidth="1"/>
    <col min="5126" max="5126" width="7.6640625" style="370" customWidth="1"/>
    <col min="5127" max="5127" width="10.6640625" style="370" customWidth="1"/>
    <col min="5128" max="5128" width="7.6640625" style="370" customWidth="1"/>
    <col min="5129" max="5129" width="10.6640625" style="370" customWidth="1"/>
    <col min="5130" max="5130" width="7.6640625" style="370" customWidth="1"/>
    <col min="5131" max="5131" width="10.44140625" style="370" customWidth="1"/>
    <col min="5132" max="5132" width="7.6640625" style="370" customWidth="1"/>
    <col min="5133" max="5133" width="10.6640625" style="370" customWidth="1"/>
    <col min="5134" max="5134" width="7.6640625" style="370" customWidth="1"/>
    <col min="5135" max="5135" width="10.6640625" style="370" customWidth="1"/>
    <col min="5136" max="5136" width="7.6640625" style="370" customWidth="1"/>
    <col min="5137" max="5137" width="10.6640625" style="370" customWidth="1"/>
    <col min="5138" max="5377" width="9" style="370"/>
    <col min="5378" max="5378" width="7.6640625" style="370" customWidth="1"/>
    <col min="5379" max="5379" width="10.6640625" style="370" customWidth="1"/>
    <col min="5380" max="5380" width="7.6640625" style="370" customWidth="1"/>
    <col min="5381" max="5381" width="10.6640625" style="370" customWidth="1"/>
    <col min="5382" max="5382" width="7.6640625" style="370" customWidth="1"/>
    <col min="5383" max="5383" width="10.6640625" style="370" customWidth="1"/>
    <col min="5384" max="5384" width="7.6640625" style="370" customWidth="1"/>
    <col min="5385" max="5385" width="10.6640625" style="370" customWidth="1"/>
    <col min="5386" max="5386" width="7.6640625" style="370" customWidth="1"/>
    <col min="5387" max="5387" width="10.44140625" style="370" customWidth="1"/>
    <col min="5388" max="5388" width="7.6640625" style="370" customWidth="1"/>
    <col min="5389" max="5389" width="10.6640625" style="370" customWidth="1"/>
    <col min="5390" max="5390" width="7.6640625" style="370" customWidth="1"/>
    <col min="5391" max="5391" width="10.6640625" style="370" customWidth="1"/>
    <col min="5392" max="5392" width="7.6640625" style="370" customWidth="1"/>
    <col min="5393" max="5393" width="10.6640625" style="370" customWidth="1"/>
    <col min="5394" max="5633" width="9" style="370"/>
    <col min="5634" max="5634" width="7.6640625" style="370" customWidth="1"/>
    <col min="5635" max="5635" width="10.6640625" style="370" customWidth="1"/>
    <col min="5636" max="5636" width="7.6640625" style="370" customWidth="1"/>
    <col min="5637" max="5637" width="10.6640625" style="370" customWidth="1"/>
    <col min="5638" max="5638" width="7.6640625" style="370" customWidth="1"/>
    <col min="5639" max="5639" width="10.6640625" style="370" customWidth="1"/>
    <col min="5640" max="5640" width="7.6640625" style="370" customWidth="1"/>
    <col min="5641" max="5641" width="10.6640625" style="370" customWidth="1"/>
    <col min="5642" max="5642" width="7.6640625" style="370" customWidth="1"/>
    <col min="5643" max="5643" width="10.44140625" style="370" customWidth="1"/>
    <col min="5644" max="5644" width="7.6640625" style="370" customWidth="1"/>
    <col min="5645" max="5645" width="10.6640625" style="370" customWidth="1"/>
    <col min="5646" max="5646" width="7.6640625" style="370" customWidth="1"/>
    <col min="5647" max="5647" width="10.6640625" style="370" customWidth="1"/>
    <col min="5648" max="5648" width="7.6640625" style="370" customWidth="1"/>
    <col min="5649" max="5649" width="10.6640625" style="370" customWidth="1"/>
    <col min="5650" max="5889" width="9" style="370"/>
    <col min="5890" max="5890" width="7.6640625" style="370" customWidth="1"/>
    <col min="5891" max="5891" width="10.6640625" style="370" customWidth="1"/>
    <col min="5892" max="5892" width="7.6640625" style="370" customWidth="1"/>
    <col min="5893" max="5893" width="10.6640625" style="370" customWidth="1"/>
    <col min="5894" max="5894" width="7.6640625" style="370" customWidth="1"/>
    <col min="5895" max="5895" width="10.6640625" style="370" customWidth="1"/>
    <col min="5896" max="5896" width="7.6640625" style="370" customWidth="1"/>
    <col min="5897" max="5897" width="10.6640625" style="370" customWidth="1"/>
    <col min="5898" max="5898" width="7.6640625" style="370" customWidth="1"/>
    <col min="5899" max="5899" width="10.44140625" style="370" customWidth="1"/>
    <col min="5900" max="5900" width="7.6640625" style="370" customWidth="1"/>
    <col min="5901" max="5901" width="10.6640625" style="370" customWidth="1"/>
    <col min="5902" max="5902" width="7.6640625" style="370" customWidth="1"/>
    <col min="5903" max="5903" width="10.6640625" style="370" customWidth="1"/>
    <col min="5904" max="5904" width="7.6640625" style="370" customWidth="1"/>
    <col min="5905" max="5905" width="10.6640625" style="370" customWidth="1"/>
    <col min="5906" max="6145" width="9" style="370"/>
    <col min="6146" max="6146" width="7.6640625" style="370" customWidth="1"/>
    <col min="6147" max="6147" width="10.6640625" style="370" customWidth="1"/>
    <col min="6148" max="6148" width="7.6640625" style="370" customWidth="1"/>
    <col min="6149" max="6149" width="10.6640625" style="370" customWidth="1"/>
    <col min="6150" max="6150" width="7.6640625" style="370" customWidth="1"/>
    <col min="6151" max="6151" width="10.6640625" style="370" customWidth="1"/>
    <col min="6152" max="6152" width="7.6640625" style="370" customWidth="1"/>
    <col min="6153" max="6153" width="10.6640625" style="370" customWidth="1"/>
    <col min="6154" max="6154" width="7.6640625" style="370" customWidth="1"/>
    <col min="6155" max="6155" width="10.44140625" style="370" customWidth="1"/>
    <col min="6156" max="6156" width="7.6640625" style="370" customWidth="1"/>
    <col min="6157" max="6157" width="10.6640625" style="370" customWidth="1"/>
    <col min="6158" max="6158" width="7.6640625" style="370" customWidth="1"/>
    <col min="6159" max="6159" width="10.6640625" style="370" customWidth="1"/>
    <col min="6160" max="6160" width="7.6640625" style="370" customWidth="1"/>
    <col min="6161" max="6161" width="10.6640625" style="370" customWidth="1"/>
    <col min="6162" max="6401" width="9" style="370"/>
    <col min="6402" max="6402" width="7.6640625" style="370" customWidth="1"/>
    <col min="6403" max="6403" width="10.6640625" style="370" customWidth="1"/>
    <col min="6404" max="6404" width="7.6640625" style="370" customWidth="1"/>
    <col min="6405" max="6405" width="10.6640625" style="370" customWidth="1"/>
    <col min="6406" max="6406" width="7.6640625" style="370" customWidth="1"/>
    <col min="6407" max="6407" width="10.6640625" style="370" customWidth="1"/>
    <col min="6408" max="6408" width="7.6640625" style="370" customWidth="1"/>
    <col min="6409" max="6409" width="10.6640625" style="370" customWidth="1"/>
    <col min="6410" max="6410" width="7.6640625" style="370" customWidth="1"/>
    <col min="6411" max="6411" width="10.44140625" style="370" customWidth="1"/>
    <col min="6412" max="6412" width="7.6640625" style="370" customWidth="1"/>
    <col min="6413" max="6413" width="10.6640625" style="370" customWidth="1"/>
    <col min="6414" max="6414" width="7.6640625" style="370" customWidth="1"/>
    <col min="6415" max="6415" width="10.6640625" style="370" customWidth="1"/>
    <col min="6416" max="6416" width="7.6640625" style="370" customWidth="1"/>
    <col min="6417" max="6417" width="10.6640625" style="370" customWidth="1"/>
    <col min="6418" max="6657" width="9" style="370"/>
    <col min="6658" max="6658" width="7.6640625" style="370" customWidth="1"/>
    <col min="6659" max="6659" width="10.6640625" style="370" customWidth="1"/>
    <col min="6660" max="6660" width="7.6640625" style="370" customWidth="1"/>
    <col min="6661" max="6661" width="10.6640625" style="370" customWidth="1"/>
    <col min="6662" max="6662" width="7.6640625" style="370" customWidth="1"/>
    <col min="6663" max="6663" width="10.6640625" style="370" customWidth="1"/>
    <col min="6664" max="6664" width="7.6640625" style="370" customWidth="1"/>
    <col min="6665" max="6665" width="10.6640625" style="370" customWidth="1"/>
    <col min="6666" max="6666" width="7.6640625" style="370" customWidth="1"/>
    <col min="6667" max="6667" width="10.44140625" style="370" customWidth="1"/>
    <col min="6668" max="6668" width="7.6640625" style="370" customWidth="1"/>
    <col min="6669" max="6669" width="10.6640625" style="370" customWidth="1"/>
    <col min="6670" max="6670" width="7.6640625" style="370" customWidth="1"/>
    <col min="6671" max="6671" width="10.6640625" style="370" customWidth="1"/>
    <col min="6672" max="6672" width="7.6640625" style="370" customWidth="1"/>
    <col min="6673" max="6673" width="10.6640625" style="370" customWidth="1"/>
    <col min="6674" max="6913" width="9" style="370"/>
    <col min="6914" max="6914" width="7.6640625" style="370" customWidth="1"/>
    <col min="6915" max="6915" width="10.6640625" style="370" customWidth="1"/>
    <col min="6916" max="6916" width="7.6640625" style="370" customWidth="1"/>
    <col min="6917" max="6917" width="10.6640625" style="370" customWidth="1"/>
    <col min="6918" max="6918" width="7.6640625" style="370" customWidth="1"/>
    <col min="6919" max="6919" width="10.6640625" style="370" customWidth="1"/>
    <col min="6920" max="6920" width="7.6640625" style="370" customWidth="1"/>
    <col min="6921" max="6921" width="10.6640625" style="370" customWidth="1"/>
    <col min="6922" max="6922" width="7.6640625" style="370" customWidth="1"/>
    <col min="6923" max="6923" width="10.44140625" style="370" customWidth="1"/>
    <col min="6924" max="6924" width="7.6640625" style="370" customWidth="1"/>
    <col min="6925" max="6925" width="10.6640625" style="370" customWidth="1"/>
    <col min="6926" max="6926" width="7.6640625" style="370" customWidth="1"/>
    <col min="6927" max="6927" width="10.6640625" style="370" customWidth="1"/>
    <col min="6928" max="6928" width="7.6640625" style="370" customWidth="1"/>
    <col min="6929" max="6929" width="10.6640625" style="370" customWidth="1"/>
    <col min="6930" max="7169" width="9" style="370"/>
    <col min="7170" max="7170" width="7.6640625" style="370" customWidth="1"/>
    <col min="7171" max="7171" width="10.6640625" style="370" customWidth="1"/>
    <col min="7172" max="7172" width="7.6640625" style="370" customWidth="1"/>
    <col min="7173" max="7173" width="10.6640625" style="370" customWidth="1"/>
    <col min="7174" max="7174" width="7.6640625" style="370" customWidth="1"/>
    <col min="7175" max="7175" width="10.6640625" style="370" customWidth="1"/>
    <col min="7176" max="7176" width="7.6640625" style="370" customWidth="1"/>
    <col min="7177" max="7177" width="10.6640625" style="370" customWidth="1"/>
    <col min="7178" max="7178" width="7.6640625" style="370" customWidth="1"/>
    <col min="7179" max="7179" width="10.44140625" style="370" customWidth="1"/>
    <col min="7180" max="7180" width="7.6640625" style="370" customWidth="1"/>
    <col min="7181" max="7181" width="10.6640625" style="370" customWidth="1"/>
    <col min="7182" max="7182" width="7.6640625" style="370" customWidth="1"/>
    <col min="7183" max="7183" width="10.6640625" style="370" customWidth="1"/>
    <col min="7184" max="7184" width="7.6640625" style="370" customWidth="1"/>
    <col min="7185" max="7185" width="10.6640625" style="370" customWidth="1"/>
    <col min="7186" max="7425" width="9" style="370"/>
    <col min="7426" max="7426" width="7.6640625" style="370" customWidth="1"/>
    <col min="7427" max="7427" width="10.6640625" style="370" customWidth="1"/>
    <col min="7428" max="7428" width="7.6640625" style="370" customWidth="1"/>
    <col min="7429" max="7429" width="10.6640625" style="370" customWidth="1"/>
    <col min="7430" max="7430" width="7.6640625" style="370" customWidth="1"/>
    <col min="7431" max="7431" width="10.6640625" style="370" customWidth="1"/>
    <col min="7432" max="7432" width="7.6640625" style="370" customWidth="1"/>
    <col min="7433" max="7433" width="10.6640625" style="370" customWidth="1"/>
    <col min="7434" max="7434" width="7.6640625" style="370" customWidth="1"/>
    <col min="7435" max="7435" width="10.44140625" style="370" customWidth="1"/>
    <col min="7436" max="7436" width="7.6640625" style="370" customWidth="1"/>
    <col min="7437" max="7437" width="10.6640625" style="370" customWidth="1"/>
    <col min="7438" max="7438" width="7.6640625" style="370" customWidth="1"/>
    <col min="7439" max="7439" width="10.6640625" style="370" customWidth="1"/>
    <col min="7440" max="7440" width="7.6640625" style="370" customWidth="1"/>
    <col min="7441" max="7441" width="10.6640625" style="370" customWidth="1"/>
    <col min="7442" max="7681" width="9" style="370"/>
    <col min="7682" max="7682" width="7.6640625" style="370" customWidth="1"/>
    <col min="7683" max="7683" width="10.6640625" style="370" customWidth="1"/>
    <col min="7684" max="7684" width="7.6640625" style="370" customWidth="1"/>
    <col min="7685" max="7685" width="10.6640625" style="370" customWidth="1"/>
    <col min="7686" max="7686" width="7.6640625" style="370" customWidth="1"/>
    <col min="7687" max="7687" width="10.6640625" style="370" customWidth="1"/>
    <col min="7688" max="7688" width="7.6640625" style="370" customWidth="1"/>
    <col min="7689" max="7689" width="10.6640625" style="370" customWidth="1"/>
    <col min="7690" max="7690" width="7.6640625" style="370" customWidth="1"/>
    <col min="7691" max="7691" width="10.44140625" style="370" customWidth="1"/>
    <col min="7692" max="7692" width="7.6640625" style="370" customWidth="1"/>
    <col min="7693" max="7693" width="10.6640625" style="370" customWidth="1"/>
    <col min="7694" max="7694" width="7.6640625" style="370" customWidth="1"/>
    <col min="7695" max="7695" width="10.6640625" style="370" customWidth="1"/>
    <col min="7696" max="7696" width="7.6640625" style="370" customWidth="1"/>
    <col min="7697" max="7697" width="10.6640625" style="370" customWidth="1"/>
    <col min="7698" max="7937" width="9" style="370"/>
    <col min="7938" max="7938" width="7.6640625" style="370" customWidth="1"/>
    <col min="7939" max="7939" width="10.6640625" style="370" customWidth="1"/>
    <col min="7940" max="7940" width="7.6640625" style="370" customWidth="1"/>
    <col min="7941" max="7941" width="10.6640625" style="370" customWidth="1"/>
    <col min="7942" max="7942" width="7.6640625" style="370" customWidth="1"/>
    <col min="7943" max="7943" width="10.6640625" style="370" customWidth="1"/>
    <col min="7944" max="7944" width="7.6640625" style="370" customWidth="1"/>
    <col min="7945" max="7945" width="10.6640625" style="370" customWidth="1"/>
    <col min="7946" max="7946" width="7.6640625" style="370" customWidth="1"/>
    <col min="7947" max="7947" width="10.44140625" style="370" customWidth="1"/>
    <col min="7948" max="7948" width="7.6640625" style="370" customWidth="1"/>
    <col min="7949" max="7949" width="10.6640625" style="370" customWidth="1"/>
    <col min="7950" max="7950" width="7.6640625" style="370" customWidth="1"/>
    <col min="7951" max="7951" width="10.6640625" style="370" customWidth="1"/>
    <col min="7952" max="7952" width="7.6640625" style="370" customWidth="1"/>
    <col min="7953" max="7953" width="10.6640625" style="370" customWidth="1"/>
    <col min="7954" max="8193" width="9" style="370"/>
    <col min="8194" max="8194" width="7.6640625" style="370" customWidth="1"/>
    <col min="8195" max="8195" width="10.6640625" style="370" customWidth="1"/>
    <col min="8196" max="8196" width="7.6640625" style="370" customWidth="1"/>
    <col min="8197" max="8197" width="10.6640625" style="370" customWidth="1"/>
    <col min="8198" max="8198" width="7.6640625" style="370" customWidth="1"/>
    <col min="8199" max="8199" width="10.6640625" style="370" customWidth="1"/>
    <col min="8200" max="8200" width="7.6640625" style="370" customWidth="1"/>
    <col min="8201" max="8201" width="10.6640625" style="370" customWidth="1"/>
    <col min="8202" max="8202" width="7.6640625" style="370" customWidth="1"/>
    <col min="8203" max="8203" width="10.44140625" style="370" customWidth="1"/>
    <col min="8204" max="8204" width="7.6640625" style="370" customWidth="1"/>
    <col min="8205" max="8205" width="10.6640625" style="370" customWidth="1"/>
    <col min="8206" max="8206" width="7.6640625" style="370" customWidth="1"/>
    <col min="8207" max="8207" width="10.6640625" style="370" customWidth="1"/>
    <col min="8208" max="8208" width="7.6640625" style="370" customWidth="1"/>
    <col min="8209" max="8209" width="10.6640625" style="370" customWidth="1"/>
    <col min="8210" max="8449" width="9" style="370"/>
    <col min="8450" max="8450" width="7.6640625" style="370" customWidth="1"/>
    <col min="8451" max="8451" width="10.6640625" style="370" customWidth="1"/>
    <col min="8452" max="8452" width="7.6640625" style="370" customWidth="1"/>
    <col min="8453" max="8453" width="10.6640625" style="370" customWidth="1"/>
    <col min="8454" max="8454" width="7.6640625" style="370" customWidth="1"/>
    <col min="8455" max="8455" width="10.6640625" style="370" customWidth="1"/>
    <col min="8456" max="8456" width="7.6640625" style="370" customWidth="1"/>
    <col min="8457" max="8457" width="10.6640625" style="370" customWidth="1"/>
    <col min="8458" max="8458" width="7.6640625" style="370" customWidth="1"/>
    <col min="8459" max="8459" width="10.44140625" style="370" customWidth="1"/>
    <col min="8460" max="8460" width="7.6640625" style="370" customWidth="1"/>
    <col min="8461" max="8461" width="10.6640625" style="370" customWidth="1"/>
    <col min="8462" max="8462" width="7.6640625" style="370" customWidth="1"/>
    <col min="8463" max="8463" width="10.6640625" style="370" customWidth="1"/>
    <col min="8464" max="8464" width="7.6640625" style="370" customWidth="1"/>
    <col min="8465" max="8465" width="10.6640625" style="370" customWidth="1"/>
    <col min="8466" max="8705" width="9" style="370"/>
    <col min="8706" max="8706" width="7.6640625" style="370" customWidth="1"/>
    <col min="8707" max="8707" width="10.6640625" style="370" customWidth="1"/>
    <col min="8708" max="8708" width="7.6640625" style="370" customWidth="1"/>
    <col min="8709" max="8709" width="10.6640625" style="370" customWidth="1"/>
    <col min="8710" max="8710" width="7.6640625" style="370" customWidth="1"/>
    <col min="8711" max="8711" width="10.6640625" style="370" customWidth="1"/>
    <col min="8712" max="8712" width="7.6640625" style="370" customWidth="1"/>
    <col min="8713" max="8713" width="10.6640625" style="370" customWidth="1"/>
    <col min="8714" max="8714" width="7.6640625" style="370" customWidth="1"/>
    <col min="8715" max="8715" width="10.44140625" style="370" customWidth="1"/>
    <col min="8716" max="8716" width="7.6640625" style="370" customWidth="1"/>
    <col min="8717" max="8717" width="10.6640625" style="370" customWidth="1"/>
    <col min="8718" max="8718" width="7.6640625" style="370" customWidth="1"/>
    <col min="8719" max="8719" width="10.6640625" style="370" customWidth="1"/>
    <col min="8720" max="8720" width="7.6640625" style="370" customWidth="1"/>
    <col min="8721" max="8721" width="10.6640625" style="370" customWidth="1"/>
    <col min="8722" max="8961" width="9" style="370"/>
    <col min="8962" max="8962" width="7.6640625" style="370" customWidth="1"/>
    <col min="8963" max="8963" width="10.6640625" style="370" customWidth="1"/>
    <col min="8964" max="8964" width="7.6640625" style="370" customWidth="1"/>
    <col min="8965" max="8965" width="10.6640625" style="370" customWidth="1"/>
    <col min="8966" max="8966" width="7.6640625" style="370" customWidth="1"/>
    <col min="8967" max="8967" width="10.6640625" style="370" customWidth="1"/>
    <col min="8968" max="8968" width="7.6640625" style="370" customWidth="1"/>
    <col min="8969" max="8969" width="10.6640625" style="370" customWidth="1"/>
    <col min="8970" max="8970" width="7.6640625" style="370" customWidth="1"/>
    <col min="8971" max="8971" width="10.44140625" style="370" customWidth="1"/>
    <col min="8972" max="8972" width="7.6640625" style="370" customWidth="1"/>
    <col min="8973" max="8973" width="10.6640625" style="370" customWidth="1"/>
    <col min="8974" max="8974" width="7.6640625" style="370" customWidth="1"/>
    <col min="8975" max="8975" width="10.6640625" style="370" customWidth="1"/>
    <col min="8976" max="8976" width="7.6640625" style="370" customWidth="1"/>
    <col min="8977" max="8977" width="10.6640625" style="370" customWidth="1"/>
    <col min="8978" max="9217" width="9" style="370"/>
    <col min="9218" max="9218" width="7.6640625" style="370" customWidth="1"/>
    <col min="9219" max="9219" width="10.6640625" style="370" customWidth="1"/>
    <col min="9220" max="9220" width="7.6640625" style="370" customWidth="1"/>
    <col min="9221" max="9221" width="10.6640625" style="370" customWidth="1"/>
    <col min="9222" max="9222" width="7.6640625" style="370" customWidth="1"/>
    <col min="9223" max="9223" width="10.6640625" style="370" customWidth="1"/>
    <col min="9224" max="9224" width="7.6640625" style="370" customWidth="1"/>
    <col min="9225" max="9225" width="10.6640625" style="370" customWidth="1"/>
    <col min="9226" max="9226" width="7.6640625" style="370" customWidth="1"/>
    <col min="9227" max="9227" width="10.44140625" style="370" customWidth="1"/>
    <col min="9228" max="9228" width="7.6640625" style="370" customWidth="1"/>
    <col min="9229" max="9229" width="10.6640625" style="370" customWidth="1"/>
    <col min="9230" max="9230" width="7.6640625" style="370" customWidth="1"/>
    <col min="9231" max="9231" width="10.6640625" style="370" customWidth="1"/>
    <col min="9232" max="9232" width="7.6640625" style="370" customWidth="1"/>
    <col min="9233" max="9233" width="10.6640625" style="370" customWidth="1"/>
    <col min="9234" max="9473" width="9" style="370"/>
    <col min="9474" max="9474" width="7.6640625" style="370" customWidth="1"/>
    <col min="9475" max="9475" width="10.6640625" style="370" customWidth="1"/>
    <col min="9476" max="9476" width="7.6640625" style="370" customWidth="1"/>
    <col min="9477" max="9477" width="10.6640625" style="370" customWidth="1"/>
    <col min="9478" max="9478" width="7.6640625" style="370" customWidth="1"/>
    <col min="9479" max="9479" width="10.6640625" style="370" customWidth="1"/>
    <col min="9480" max="9480" width="7.6640625" style="370" customWidth="1"/>
    <col min="9481" max="9481" width="10.6640625" style="370" customWidth="1"/>
    <col min="9482" max="9482" width="7.6640625" style="370" customWidth="1"/>
    <col min="9483" max="9483" width="10.44140625" style="370" customWidth="1"/>
    <col min="9484" max="9484" width="7.6640625" style="370" customWidth="1"/>
    <col min="9485" max="9485" width="10.6640625" style="370" customWidth="1"/>
    <col min="9486" max="9486" width="7.6640625" style="370" customWidth="1"/>
    <col min="9487" max="9487" width="10.6640625" style="370" customWidth="1"/>
    <col min="9488" max="9488" width="7.6640625" style="370" customWidth="1"/>
    <col min="9489" max="9489" width="10.6640625" style="370" customWidth="1"/>
    <col min="9490" max="9729" width="9" style="370"/>
    <col min="9730" max="9730" width="7.6640625" style="370" customWidth="1"/>
    <col min="9731" max="9731" width="10.6640625" style="370" customWidth="1"/>
    <col min="9732" max="9732" width="7.6640625" style="370" customWidth="1"/>
    <col min="9733" max="9733" width="10.6640625" style="370" customWidth="1"/>
    <col min="9734" max="9734" width="7.6640625" style="370" customWidth="1"/>
    <col min="9735" max="9735" width="10.6640625" style="370" customWidth="1"/>
    <col min="9736" max="9736" width="7.6640625" style="370" customWidth="1"/>
    <col min="9737" max="9737" width="10.6640625" style="370" customWidth="1"/>
    <col min="9738" max="9738" width="7.6640625" style="370" customWidth="1"/>
    <col min="9739" max="9739" width="10.44140625" style="370" customWidth="1"/>
    <col min="9740" max="9740" width="7.6640625" style="370" customWidth="1"/>
    <col min="9741" max="9741" width="10.6640625" style="370" customWidth="1"/>
    <col min="9742" max="9742" width="7.6640625" style="370" customWidth="1"/>
    <col min="9743" max="9743" width="10.6640625" style="370" customWidth="1"/>
    <col min="9744" max="9744" width="7.6640625" style="370" customWidth="1"/>
    <col min="9745" max="9745" width="10.6640625" style="370" customWidth="1"/>
    <col min="9746" max="9985" width="9" style="370"/>
    <col min="9986" max="9986" width="7.6640625" style="370" customWidth="1"/>
    <col min="9987" max="9987" width="10.6640625" style="370" customWidth="1"/>
    <col min="9988" max="9988" width="7.6640625" style="370" customWidth="1"/>
    <col min="9989" max="9989" width="10.6640625" style="370" customWidth="1"/>
    <col min="9990" max="9990" width="7.6640625" style="370" customWidth="1"/>
    <col min="9991" max="9991" width="10.6640625" style="370" customWidth="1"/>
    <col min="9992" max="9992" width="7.6640625" style="370" customWidth="1"/>
    <col min="9993" max="9993" width="10.6640625" style="370" customWidth="1"/>
    <col min="9994" max="9994" width="7.6640625" style="370" customWidth="1"/>
    <col min="9995" max="9995" width="10.44140625" style="370" customWidth="1"/>
    <col min="9996" max="9996" width="7.6640625" style="370" customWidth="1"/>
    <col min="9997" max="9997" width="10.6640625" style="370" customWidth="1"/>
    <col min="9998" max="9998" width="7.6640625" style="370" customWidth="1"/>
    <col min="9999" max="9999" width="10.6640625" style="370" customWidth="1"/>
    <col min="10000" max="10000" width="7.6640625" style="370" customWidth="1"/>
    <col min="10001" max="10001" width="10.6640625" style="370" customWidth="1"/>
    <col min="10002" max="10241" width="9" style="370"/>
    <col min="10242" max="10242" width="7.6640625" style="370" customWidth="1"/>
    <col min="10243" max="10243" width="10.6640625" style="370" customWidth="1"/>
    <col min="10244" max="10244" width="7.6640625" style="370" customWidth="1"/>
    <col min="10245" max="10245" width="10.6640625" style="370" customWidth="1"/>
    <col min="10246" max="10246" width="7.6640625" style="370" customWidth="1"/>
    <col min="10247" max="10247" width="10.6640625" style="370" customWidth="1"/>
    <col min="10248" max="10248" width="7.6640625" style="370" customWidth="1"/>
    <col min="10249" max="10249" width="10.6640625" style="370" customWidth="1"/>
    <col min="10250" max="10250" width="7.6640625" style="370" customWidth="1"/>
    <col min="10251" max="10251" width="10.44140625" style="370" customWidth="1"/>
    <col min="10252" max="10252" width="7.6640625" style="370" customWidth="1"/>
    <col min="10253" max="10253" width="10.6640625" style="370" customWidth="1"/>
    <col min="10254" max="10254" width="7.6640625" style="370" customWidth="1"/>
    <col min="10255" max="10255" width="10.6640625" style="370" customWidth="1"/>
    <col min="10256" max="10256" width="7.6640625" style="370" customWidth="1"/>
    <col min="10257" max="10257" width="10.6640625" style="370" customWidth="1"/>
    <col min="10258" max="10497" width="9" style="370"/>
    <col min="10498" max="10498" width="7.6640625" style="370" customWidth="1"/>
    <col min="10499" max="10499" width="10.6640625" style="370" customWidth="1"/>
    <col min="10500" max="10500" width="7.6640625" style="370" customWidth="1"/>
    <col min="10501" max="10501" width="10.6640625" style="370" customWidth="1"/>
    <col min="10502" max="10502" width="7.6640625" style="370" customWidth="1"/>
    <col min="10503" max="10503" width="10.6640625" style="370" customWidth="1"/>
    <col min="10504" max="10504" width="7.6640625" style="370" customWidth="1"/>
    <col min="10505" max="10505" width="10.6640625" style="370" customWidth="1"/>
    <col min="10506" max="10506" width="7.6640625" style="370" customWidth="1"/>
    <col min="10507" max="10507" width="10.44140625" style="370" customWidth="1"/>
    <col min="10508" max="10508" width="7.6640625" style="370" customWidth="1"/>
    <col min="10509" max="10509" width="10.6640625" style="370" customWidth="1"/>
    <col min="10510" max="10510" width="7.6640625" style="370" customWidth="1"/>
    <col min="10511" max="10511" width="10.6640625" style="370" customWidth="1"/>
    <col min="10512" max="10512" width="7.6640625" style="370" customWidth="1"/>
    <col min="10513" max="10513" width="10.6640625" style="370" customWidth="1"/>
    <col min="10514" max="10753" width="9" style="370"/>
    <col min="10754" max="10754" width="7.6640625" style="370" customWidth="1"/>
    <col min="10755" max="10755" width="10.6640625" style="370" customWidth="1"/>
    <col min="10756" max="10756" width="7.6640625" style="370" customWidth="1"/>
    <col min="10757" max="10757" width="10.6640625" style="370" customWidth="1"/>
    <col min="10758" max="10758" width="7.6640625" style="370" customWidth="1"/>
    <col min="10759" max="10759" width="10.6640625" style="370" customWidth="1"/>
    <col min="10760" max="10760" width="7.6640625" style="370" customWidth="1"/>
    <col min="10761" max="10761" width="10.6640625" style="370" customWidth="1"/>
    <col min="10762" max="10762" width="7.6640625" style="370" customWidth="1"/>
    <col min="10763" max="10763" width="10.44140625" style="370" customWidth="1"/>
    <col min="10764" max="10764" width="7.6640625" style="370" customWidth="1"/>
    <col min="10765" max="10765" width="10.6640625" style="370" customWidth="1"/>
    <col min="10766" max="10766" width="7.6640625" style="370" customWidth="1"/>
    <col min="10767" max="10767" width="10.6640625" style="370" customWidth="1"/>
    <col min="10768" max="10768" width="7.6640625" style="370" customWidth="1"/>
    <col min="10769" max="10769" width="10.6640625" style="370" customWidth="1"/>
    <col min="10770" max="11009" width="9" style="370"/>
    <col min="11010" max="11010" width="7.6640625" style="370" customWidth="1"/>
    <col min="11011" max="11011" width="10.6640625" style="370" customWidth="1"/>
    <col min="11012" max="11012" width="7.6640625" style="370" customWidth="1"/>
    <col min="11013" max="11013" width="10.6640625" style="370" customWidth="1"/>
    <col min="11014" max="11014" width="7.6640625" style="370" customWidth="1"/>
    <col min="11015" max="11015" width="10.6640625" style="370" customWidth="1"/>
    <col min="11016" max="11016" width="7.6640625" style="370" customWidth="1"/>
    <col min="11017" max="11017" width="10.6640625" style="370" customWidth="1"/>
    <col min="11018" max="11018" width="7.6640625" style="370" customWidth="1"/>
    <col min="11019" max="11019" width="10.44140625" style="370" customWidth="1"/>
    <col min="11020" max="11020" width="7.6640625" style="370" customWidth="1"/>
    <col min="11021" max="11021" width="10.6640625" style="370" customWidth="1"/>
    <col min="11022" max="11022" width="7.6640625" style="370" customWidth="1"/>
    <col min="11023" max="11023" width="10.6640625" style="370" customWidth="1"/>
    <col min="11024" max="11024" width="7.6640625" style="370" customWidth="1"/>
    <col min="11025" max="11025" width="10.6640625" style="370" customWidth="1"/>
    <col min="11026" max="11265" width="9" style="370"/>
    <col min="11266" max="11266" width="7.6640625" style="370" customWidth="1"/>
    <col min="11267" max="11267" width="10.6640625" style="370" customWidth="1"/>
    <col min="11268" max="11268" width="7.6640625" style="370" customWidth="1"/>
    <col min="11269" max="11269" width="10.6640625" style="370" customWidth="1"/>
    <col min="11270" max="11270" width="7.6640625" style="370" customWidth="1"/>
    <col min="11271" max="11271" width="10.6640625" style="370" customWidth="1"/>
    <col min="11272" max="11272" width="7.6640625" style="370" customWidth="1"/>
    <col min="11273" max="11273" width="10.6640625" style="370" customWidth="1"/>
    <col min="11274" max="11274" width="7.6640625" style="370" customWidth="1"/>
    <col min="11275" max="11275" width="10.44140625" style="370" customWidth="1"/>
    <col min="11276" max="11276" width="7.6640625" style="370" customWidth="1"/>
    <col min="11277" max="11277" width="10.6640625" style="370" customWidth="1"/>
    <col min="11278" max="11278" width="7.6640625" style="370" customWidth="1"/>
    <col min="11279" max="11279" width="10.6640625" style="370" customWidth="1"/>
    <col min="11280" max="11280" width="7.6640625" style="370" customWidth="1"/>
    <col min="11281" max="11281" width="10.6640625" style="370" customWidth="1"/>
    <col min="11282" max="11521" width="9" style="370"/>
    <col min="11522" max="11522" width="7.6640625" style="370" customWidth="1"/>
    <col min="11523" max="11523" width="10.6640625" style="370" customWidth="1"/>
    <col min="11524" max="11524" width="7.6640625" style="370" customWidth="1"/>
    <col min="11525" max="11525" width="10.6640625" style="370" customWidth="1"/>
    <col min="11526" max="11526" width="7.6640625" style="370" customWidth="1"/>
    <col min="11527" max="11527" width="10.6640625" style="370" customWidth="1"/>
    <col min="11528" max="11528" width="7.6640625" style="370" customWidth="1"/>
    <col min="11529" max="11529" width="10.6640625" style="370" customWidth="1"/>
    <col min="11530" max="11530" width="7.6640625" style="370" customWidth="1"/>
    <col min="11531" max="11531" width="10.44140625" style="370" customWidth="1"/>
    <col min="11532" max="11532" width="7.6640625" style="370" customWidth="1"/>
    <col min="11533" max="11533" width="10.6640625" style="370" customWidth="1"/>
    <col min="11534" max="11534" width="7.6640625" style="370" customWidth="1"/>
    <col min="11535" max="11535" width="10.6640625" style="370" customWidth="1"/>
    <col min="11536" max="11536" width="7.6640625" style="370" customWidth="1"/>
    <col min="11537" max="11537" width="10.6640625" style="370" customWidth="1"/>
    <col min="11538" max="11777" width="9" style="370"/>
    <col min="11778" max="11778" width="7.6640625" style="370" customWidth="1"/>
    <col min="11779" max="11779" width="10.6640625" style="370" customWidth="1"/>
    <col min="11780" max="11780" width="7.6640625" style="370" customWidth="1"/>
    <col min="11781" max="11781" width="10.6640625" style="370" customWidth="1"/>
    <col min="11782" max="11782" width="7.6640625" style="370" customWidth="1"/>
    <col min="11783" max="11783" width="10.6640625" style="370" customWidth="1"/>
    <col min="11784" max="11784" width="7.6640625" style="370" customWidth="1"/>
    <col min="11785" max="11785" width="10.6640625" style="370" customWidth="1"/>
    <col min="11786" max="11786" width="7.6640625" style="370" customWidth="1"/>
    <col min="11787" max="11787" width="10.44140625" style="370" customWidth="1"/>
    <col min="11788" max="11788" width="7.6640625" style="370" customWidth="1"/>
    <col min="11789" max="11789" width="10.6640625" style="370" customWidth="1"/>
    <col min="11790" max="11790" width="7.6640625" style="370" customWidth="1"/>
    <col min="11791" max="11791" width="10.6640625" style="370" customWidth="1"/>
    <col min="11792" max="11792" width="7.6640625" style="370" customWidth="1"/>
    <col min="11793" max="11793" width="10.6640625" style="370" customWidth="1"/>
    <col min="11794" max="12033" width="9" style="370"/>
    <col min="12034" max="12034" width="7.6640625" style="370" customWidth="1"/>
    <col min="12035" max="12035" width="10.6640625" style="370" customWidth="1"/>
    <col min="12036" max="12036" width="7.6640625" style="370" customWidth="1"/>
    <col min="12037" max="12037" width="10.6640625" style="370" customWidth="1"/>
    <col min="12038" max="12038" width="7.6640625" style="370" customWidth="1"/>
    <col min="12039" max="12039" width="10.6640625" style="370" customWidth="1"/>
    <col min="12040" max="12040" width="7.6640625" style="370" customWidth="1"/>
    <col min="12041" max="12041" width="10.6640625" style="370" customWidth="1"/>
    <col min="12042" max="12042" width="7.6640625" style="370" customWidth="1"/>
    <col min="12043" max="12043" width="10.44140625" style="370" customWidth="1"/>
    <col min="12044" max="12044" width="7.6640625" style="370" customWidth="1"/>
    <col min="12045" max="12045" width="10.6640625" style="370" customWidth="1"/>
    <col min="12046" max="12046" width="7.6640625" style="370" customWidth="1"/>
    <col min="12047" max="12047" width="10.6640625" style="370" customWidth="1"/>
    <col min="12048" max="12048" width="7.6640625" style="370" customWidth="1"/>
    <col min="12049" max="12049" width="10.6640625" style="370" customWidth="1"/>
    <col min="12050" max="12289" width="9" style="370"/>
    <col min="12290" max="12290" width="7.6640625" style="370" customWidth="1"/>
    <col min="12291" max="12291" width="10.6640625" style="370" customWidth="1"/>
    <col min="12292" max="12292" width="7.6640625" style="370" customWidth="1"/>
    <col min="12293" max="12293" width="10.6640625" style="370" customWidth="1"/>
    <col min="12294" max="12294" width="7.6640625" style="370" customWidth="1"/>
    <col min="12295" max="12295" width="10.6640625" style="370" customWidth="1"/>
    <col min="12296" max="12296" width="7.6640625" style="370" customWidth="1"/>
    <col min="12297" max="12297" width="10.6640625" style="370" customWidth="1"/>
    <col min="12298" max="12298" width="7.6640625" style="370" customWidth="1"/>
    <col min="12299" max="12299" width="10.44140625" style="370" customWidth="1"/>
    <col min="12300" max="12300" width="7.6640625" style="370" customWidth="1"/>
    <col min="12301" max="12301" width="10.6640625" style="370" customWidth="1"/>
    <col min="12302" max="12302" width="7.6640625" style="370" customWidth="1"/>
    <col min="12303" max="12303" width="10.6640625" style="370" customWidth="1"/>
    <col min="12304" max="12304" width="7.6640625" style="370" customWidth="1"/>
    <col min="12305" max="12305" width="10.6640625" style="370" customWidth="1"/>
    <col min="12306" max="12545" width="9" style="370"/>
    <col min="12546" max="12546" width="7.6640625" style="370" customWidth="1"/>
    <col min="12547" max="12547" width="10.6640625" style="370" customWidth="1"/>
    <col min="12548" max="12548" width="7.6640625" style="370" customWidth="1"/>
    <col min="12549" max="12549" width="10.6640625" style="370" customWidth="1"/>
    <col min="12550" max="12550" width="7.6640625" style="370" customWidth="1"/>
    <col min="12551" max="12551" width="10.6640625" style="370" customWidth="1"/>
    <col min="12552" max="12552" width="7.6640625" style="370" customWidth="1"/>
    <col min="12553" max="12553" width="10.6640625" style="370" customWidth="1"/>
    <col min="12554" max="12554" width="7.6640625" style="370" customWidth="1"/>
    <col min="12555" max="12555" width="10.44140625" style="370" customWidth="1"/>
    <col min="12556" max="12556" width="7.6640625" style="370" customWidth="1"/>
    <col min="12557" max="12557" width="10.6640625" style="370" customWidth="1"/>
    <col min="12558" max="12558" width="7.6640625" style="370" customWidth="1"/>
    <col min="12559" max="12559" width="10.6640625" style="370" customWidth="1"/>
    <col min="12560" max="12560" width="7.6640625" style="370" customWidth="1"/>
    <col min="12561" max="12561" width="10.6640625" style="370" customWidth="1"/>
    <col min="12562" max="12801" width="9" style="370"/>
    <col min="12802" max="12802" width="7.6640625" style="370" customWidth="1"/>
    <col min="12803" max="12803" width="10.6640625" style="370" customWidth="1"/>
    <col min="12804" max="12804" width="7.6640625" style="370" customWidth="1"/>
    <col min="12805" max="12805" width="10.6640625" style="370" customWidth="1"/>
    <col min="12806" max="12806" width="7.6640625" style="370" customWidth="1"/>
    <col min="12807" max="12807" width="10.6640625" style="370" customWidth="1"/>
    <col min="12808" max="12808" width="7.6640625" style="370" customWidth="1"/>
    <col min="12809" max="12809" width="10.6640625" style="370" customWidth="1"/>
    <col min="12810" max="12810" width="7.6640625" style="370" customWidth="1"/>
    <col min="12811" max="12811" width="10.44140625" style="370" customWidth="1"/>
    <col min="12812" max="12812" width="7.6640625" style="370" customWidth="1"/>
    <col min="12813" max="12813" width="10.6640625" style="370" customWidth="1"/>
    <col min="12814" max="12814" width="7.6640625" style="370" customWidth="1"/>
    <col min="12815" max="12815" width="10.6640625" style="370" customWidth="1"/>
    <col min="12816" max="12816" width="7.6640625" style="370" customWidth="1"/>
    <col min="12817" max="12817" width="10.6640625" style="370" customWidth="1"/>
    <col min="12818" max="13057" width="9" style="370"/>
    <col min="13058" max="13058" width="7.6640625" style="370" customWidth="1"/>
    <col min="13059" max="13059" width="10.6640625" style="370" customWidth="1"/>
    <col min="13060" max="13060" width="7.6640625" style="370" customWidth="1"/>
    <col min="13061" max="13061" width="10.6640625" style="370" customWidth="1"/>
    <col min="13062" max="13062" width="7.6640625" style="370" customWidth="1"/>
    <col min="13063" max="13063" width="10.6640625" style="370" customWidth="1"/>
    <col min="13064" max="13064" width="7.6640625" style="370" customWidth="1"/>
    <col min="13065" max="13065" width="10.6640625" style="370" customWidth="1"/>
    <col min="13066" max="13066" width="7.6640625" style="370" customWidth="1"/>
    <col min="13067" max="13067" width="10.44140625" style="370" customWidth="1"/>
    <col min="13068" max="13068" width="7.6640625" style="370" customWidth="1"/>
    <col min="13069" max="13069" width="10.6640625" style="370" customWidth="1"/>
    <col min="13070" max="13070" width="7.6640625" style="370" customWidth="1"/>
    <col min="13071" max="13071" width="10.6640625" style="370" customWidth="1"/>
    <col min="13072" max="13072" width="7.6640625" style="370" customWidth="1"/>
    <col min="13073" max="13073" width="10.6640625" style="370" customWidth="1"/>
    <col min="13074" max="13313" width="9" style="370"/>
    <col min="13314" max="13314" width="7.6640625" style="370" customWidth="1"/>
    <col min="13315" max="13315" width="10.6640625" style="370" customWidth="1"/>
    <col min="13316" max="13316" width="7.6640625" style="370" customWidth="1"/>
    <col min="13317" max="13317" width="10.6640625" style="370" customWidth="1"/>
    <col min="13318" max="13318" width="7.6640625" style="370" customWidth="1"/>
    <col min="13319" max="13319" width="10.6640625" style="370" customWidth="1"/>
    <col min="13320" max="13320" width="7.6640625" style="370" customWidth="1"/>
    <col min="13321" max="13321" width="10.6640625" style="370" customWidth="1"/>
    <col min="13322" max="13322" width="7.6640625" style="370" customWidth="1"/>
    <col min="13323" max="13323" width="10.44140625" style="370" customWidth="1"/>
    <col min="13324" max="13324" width="7.6640625" style="370" customWidth="1"/>
    <col min="13325" max="13325" width="10.6640625" style="370" customWidth="1"/>
    <col min="13326" max="13326" width="7.6640625" style="370" customWidth="1"/>
    <col min="13327" max="13327" width="10.6640625" style="370" customWidth="1"/>
    <col min="13328" max="13328" width="7.6640625" style="370" customWidth="1"/>
    <col min="13329" max="13329" width="10.6640625" style="370" customWidth="1"/>
    <col min="13330" max="13569" width="9" style="370"/>
    <col min="13570" max="13570" width="7.6640625" style="370" customWidth="1"/>
    <col min="13571" max="13571" width="10.6640625" style="370" customWidth="1"/>
    <col min="13572" max="13572" width="7.6640625" style="370" customWidth="1"/>
    <col min="13573" max="13573" width="10.6640625" style="370" customWidth="1"/>
    <col min="13574" max="13574" width="7.6640625" style="370" customWidth="1"/>
    <col min="13575" max="13575" width="10.6640625" style="370" customWidth="1"/>
    <col min="13576" max="13576" width="7.6640625" style="370" customWidth="1"/>
    <col min="13577" max="13577" width="10.6640625" style="370" customWidth="1"/>
    <col min="13578" max="13578" width="7.6640625" style="370" customWidth="1"/>
    <col min="13579" max="13579" width="10.44140625" style="370" customWidth="1"/>
    <col min="13580" max="13580" width="7.6640625" style="370" customWidth="1"/>
    <col min="13581" max="13581" width="10.6640625" style="370" customWidth="1"/>
    <col min="13582" max="13582" width="7.6640625" style="370" customWidth="1"/>
    <col min="13583" max="13583" width="10.6640625" style="370" customWidth="1"/>
    <col min="13584" max="13584" width="7.6640625" style="370" customWidth="1"/>
    <col min="13585" max="13585" width="10.6640625" style="370" customWidth="1"/>
    <col min="13586" max="13825" width="9" style="370"/>
    <col min="13826" max="13826" width="7.6640625" style="370" customWidth="1"/>
    <col min="13827" max="13827" width="10.6640625" style="370" customWidth="1"/>
    <col min="13828" max="13828" width="7.6640625" style="370" customWidth="1"/>
    <col min="13829" max="13829" width="10.6640625" style="370" customWidth="1"/>
    <col min="13830" max="13830" width="7.6640625" style="370" customWidth="1"/>
    <col min="13831" max="13831" width="10.6640625" style="370" customWidth="1"/>
    <col min="13832" max="13832" width="7.6640625" style="370" customWidth="1"/>
    <col min="13833" max="13833" width="10.6640625" style="370" customWidth="1"/>
    <col min="13834" max="13834" width="7.6640625" style="370" customWidth="1"/>
    <col min="13835" max="13835" width="10.44140625" style="370" customWidth="1"/>
    <col min="13836" max="13836" width="7.6640625" style="370" customWidth="1"/>
    <col min="13837" max="13837" width="10.6640625" style="370" customWidth="1"/>
    <col min="13838" max="13838" width="7.6640625" style="370" customWidth="1"/>
    <col min="13839" max="13839" width="10.6640625" style="370" customWidth="1"/>
    <col min="13840" max="13840" width="7.6640625" style="370" customWidth="1"/>
    <col min="13841" max="13841" width="10.6640625" style="370" customWidth="1"/>
    <col min="13842" max="14081" width="9" style="370"/>
    <col min="14082" max="14082" width="7.6640625" style="370" customWidth="1"/>
    <col min="14083" max="14083" width="10.6640625" style="370" customWidth="1"/>
    <col min="14084" max="14084" width="7.6640625" style="370" customWidth="1"/>
    <col min="14085" max="14085" width="10.6640625" style="370" customWidth="1"/>
    <col min="14086" max="14086" width="7.6640625" style="370" customWidth="1"/>
    <col min="14087" max="14087" width="10.6640625" style="370" customWidth="1"/>
    <col min="14088" max="14088" width="7.6640625" style="370" customWidth="1"/>
    <col min="14089" max="14089" width="10.6640625" style="370" customWidth="1"/>
    <col min="14090" max="14090" width="7.6640625" style="370" customWidth="1"/>
    <col min="14091" max="14091" width="10.44140625" style="370" customWidth="1"/>
    <col min="14092" max="14092" width="7.6640625" style="370" customWidth="1"/>
    <col min="14093" max="14093" width="10.6640625" style="370" customWidth="1"/>
    <col min="14094" max="14094" width="7.6640625" style="370" customWidth="1"/>
    <col min="14095" max="14095" width="10.6640625" style="370" customWidth="1"/>
    <col min="14096" max="14096" width="7.6640625" style="370" customWidth="1"/>
    <col min="14097" max="14097" width="10.6640625" style="370" customWidth="1"/>
    <col min="14098" max="14337" width="9" style="370"/>
    <col min="14338" max="14338" width="7.6640625" style="370" customWidth="1"/>
    <col min="14339" max="14339" width="10.6640625" style="370" customWidth="1"/>
    <col min="14340" max="14340" width="7.6640625" style="370" customWidth="1"/>
    <col min="14341" max="14341" width="10.6640625" style="370" customWidth="1"/>
    <col min="14342" max="14342" width="7.6640625" style="370" customWidth="1"/>
    <col min="14343" max="14343" width="10.6640625" style="370" customWidth="1"/>
    <col min="14344" max="14344" width="7.6640625" style="370" customWidth="1"/>
    <col min="14345" max="14345" width="10.6640625" style="370" customWidth="1"/>
    <col min="14346" max="14346" width="7.6640625" style="370" customWidth="1"/>
    <col min="14347" max="14347" width="10.44140625" style="370" customWidth="1"/>
    <col min="14348" max="14348" width="7.6640625" style="370" customWidth="1"/>
    <col min="14349" max="14349" width="10.6640625" style="370" customWidth="1"/>
    <col min="14350" max="14350" width="7.6640625" style="370" customWidth="1"/>
    <col min="14351" max="14351" width="10.6640625" style="370" customWidth="1"/>
    <col min="14352" max="14352" width="7.6640625" style="370" customWidth="1"/>
    <col min="14353" max="14353" width="10.6640625" style="370" customWidth="1"/>
    <col min="14354" max="14593" width="9" style="370"/>
    <col min="14594" max="14594" width="7.6640625" style="370" customWidth="1"/>
    <col min="14595" max="14595" width="10.6640625" style="370" customWidth="1"/>
    <col min="14596" max="14596" width="7.6640625" style="370" customWidth="1"/>
    <col min="14597" max="14597" width="10.6640625" style="370" customWidth="1"/>
    <col min="14598" max="14598" width="7.6640625" style="370" customWidth="1"/>
    <col min="14599" max="14599" width="10.6640625" style="370" customWidth="1"/>
    <col min="14600" max="14600" width="7.6640625" style="370" customWidth="1"/>
    <col min="14601" max="14601" width="10.6640625" style="370" customWidth="1"/>
    <col min="14602" max="14602" width="7.6640625" style="370" customWidth="1"/>
    <col min="14603" max="14603" width="10.44140625" style="370" customWidth="1"/>
    <col min="14604" max="14604" width="7.6640625" style="370" customWidth="1"/>
    <col min="14605" max="14605" width="10.6640625" style="370" customWidth="1"/>
    <col min="14606" max="14606" width="7.6640625" style="370" customWidth="1"/>
    <col min="14607" max="14607" width="10.6640625" style="370" customWidth="1"/>
    <col min="14608" max="14608" width="7.6640625" style="370" customWidth="1"/>
    <col min="14609" max="14609" width="10.6640625" style="370" customWidth="1"/>
    <col min="14610" max="14849" width="9" style="370"/>
    <col min="14850" max="14850" width="7.6640625" style="370" customWidth="1"/>
    <col min="14851" max="14851" width="10.6640625" style="370" customWidth="1"/>
    <col min="14852" max="14852" width="7.6640625" style="370" customWidth="1"/>
    <col min="14853" max="14853" width="10.6640625" style="370" customWidth="1"/>
    <col min="14854" max="14854" width="7.6640625" style="370" customWidth="1"/>
    <col min="14855" max="14855" width="10.6640625" style="370" customWidth="1"/>
    <col min="14856" max="14856" width="7.6640625" style="370" customWidth="1"/>
    <col min="14857" max="14857" width="10.6640625" style="370" customWidth="1"/>
    <col min="14858" max="14858" width="7.6640625" style="370" customWidth="1"/>
    <col min="14859" max="14859" width="10.44140625" style="370" customWidth="1"/>
    <col min="14860" max="14860" width="7.6640625" style="370" customWidth="1"/>
    <col min="14861" max="14861" width="10.6640625" style="370" customWidth="1"/>
    <col min="14862" max="14862" width="7.6640625" style="370" customWidth="1"/>
    <col min="14863" max="14863" width="10.6640625" style="370" customWidth="1"/>
    <col min="14864" max="14864" width="7.6640625" style="370" customWidth="1"/>
    <col min="14865" max="14865" width="10.6640625" style="370" customWidth="1"/>
    <col min="14866" max="15105" width="9" style="370"/>
    <col min="15106" max="15106" width="7.6640625" style="370" customWidth="1"/>
    <col min="15107" max="15107" width="10.6640625" style="370" customWidth="1"/>
    <col min="15108" max="15108" width="7.6640625" style="370" customWidth="1"/>
    <col min="15109" max="15109" width="10.6640625" style="370" customWidth="1"/>
    <col min="15110" max="15110" width="7.6640625" style="370" customWidth="1"/>
    <col min="15111" max="15111" width="10.6640625" style="370" customWidth="1"/>
    <col min="15112" max="15112" width="7.6640625" style="370" customWidth="1"/>
    <col min="15113" max="15113" width="10.6640625" style="370" customWidth="1"/>
    <col min="15114" max="15114" width="7.6640625" style="370" customWidth="1"/>
    <col min="15115" max="15115" width="10.44140625" style="370" customWidth="1"/>
    <col min="15116" max="15116" width="7.6640625" style="370" customWidth="1"/>
    <col min="15117" max="15117" width="10.6640625" style="370" customWidth="1"/>
    <col min="15118" max="15118" width="7.6640625" style="370" customWidth="1"/>
    <col min="15119" max="15119" width="10.6640625" style="370" customWidth="1"/>
    <col min="15120" max="15120" width="7.6640625" style="370" customWidth="1"/>
    <col min="15121" max="15121" width="10.6640625" style="370" customWidth="1"/>
    <col min="15122" max="15361" width="9" style="370"/>
    <col min="15362" max="15362" width="7.6640625" style="370" customWidth="1"/>
    <col min="15363" max="15363" width="10.6640625" style="370" customWidth="1"/>
    <col min="15364" max="15364" width="7.6640625" style="370" customWidth="1"/>
    <col min="15365" max="15365" width="10.6640625" style="370" customWidth="1"/>
    <col min="15366" max="15366" width="7.6640625" style="370" customWidth="1"/>
    <col min="15367" max="15367" width="10.6640625" style="370" customWidth="1"/>
    <col min="15368" max="15368" width="7.6640625" style="370" customWidth="1"/>
    <col min="15369" max="15369" width="10.6640625" style="370" customWidth="1"/>
    <col min="15370" max="15370" width="7.6640625" style="370" customWidth="1"/>
    <col min="15371" max="15371" width="10.44140625" style="370" customWidth="1"/>
    <col min="15372" max="15372" width="7.6640625" style="370" customWidth="1"/>
    <col min="15373" max="15373" width="10.6640625" style="370" customWidth="1"/>
    <col min="15374" max="15374" width="7.6640625" style="370" customWidth="1"/>
    <col min="15375" max="15375" width="10.6640625" style="370" customWidth="1"/>
    <col min="15376" max="15376" width="7.6640625" style="370" customWidth="1"/>
    <col min="15377" max="15377" width="10.6640625" style="370" customWidth="1"/>
    <col min="15378" max="15617" width="9" style="370"/>
    <col min="15618" max="15618" width="7.6640625" style="370" customWidth="1"/>
    <col min="15619" max="15619" width="10.6640625" style="370" customWidth="1"/>
    <col min="15620" max="15620" width="7.6640625" style="370" customWidth="1"/>
    <col min="15621" max="15621" width="10.6640625" style="370" customWidth="1"/>
    <col min="15622" max="15622" width="7.6640625" style="370" customWidth="1"/>
    <col min="15623" max="15623" width="10.6640625" style="370" customWidth="1"/>
    <col min="15624" max="15624" width="7.6640625" style="370" customWidth="1"/>
    <col min="15625" max="15625" width="10.6640625" style="370" customWidth="1"/>
    <col min="15626" max="15626" width="7.6640625" style="370" customWidth="1"/>
    <col min="15627" max="15627" width="10.44140625" style="370" customWidth="1"/>
    <col min="15628" max="15628" width="7.6640625" style="370" customWidth="1"/>
    <col min="15629" max="15629" width="10.6640625" style="370" customWidth="1"/>
    <col min="15630" max="15630" width="7.6640625" style="370" customWidth="1"/>
    <col min="15631" max="15631" width="10.6640625" style="370" customWidth="1"/>
    <col min="15632" max="15632" width="7.6640625" style="370" customWidth="1"/>
    <col min="15633" max="15633" width="10.6640625" style="370" customWidth="1"/>
    <col min="15634" max="15873" width="9" style="370"/>
    <col min="15874" max="15874" width="7.6640625" style="370" customWidth="1"/>
    <col min="15875" max="15875" width="10.6640625" style="370" customWidth="1"/>
    <col min="15876" max="15876" width="7.6640625" style="370" customWidth="1"/>
    <col min="15877" max="15877" width="10.6640625" style="370" customWidth="1"/>
    <col min="15878" max="15878" width="7.6640625" style="370" customWidth="1"/>
    <col min="15879" max="15879" width="10.6640625" style="370" customWidth="1"/>
    <col min="15880" max="15880" width="7.6640625" style="370" customWidth="1"/>
    <col min="15881" max="15881" width="10.6640625" style="370" customWidth="1"/>
    <col min="15882" max="15882" width="7.6640625" style="370" customWidth="1"/>
    <col min="15883" max="15883" width="10.44140625" style="370" customWidth="1"/>
    <col min="15884" max="15884" width="7.6640625" style="370" customWidth="1"/>
    <col min="15885" max="15885" width="10.6640625" style="370" customWidth="1"/>
    <col min="15886" max="15886" width="7.6640625" style="370" customWidth="1"/>
    <col min="15887" max="15887" width="10.6640625" style="370" customWidth="1"/>
    <col min="15888" max="15888" width="7.6640625" style="370" customWidth="1"/>
    <col min="15889" max="15889" width="10.6640625" style="370" customWidth="1"/>
    <col min="15890" max="16129" width="9" style="370"/>
    <col min="16130" max="16130" width="7.6640625" style="370" customWidth="1"/>
    <col min="16131" max="16131" width="10.6640625" style="370" customWidth="1"/>
    <col min="16132" max="16132" width="7.6640625" style="370" customWidth="1"/>
    <col min="16133" max="16133" width="10.6640625" style="370" customWidth="1"/>
    <col min="16134" max="16134" width="7.6640625" style="370" customWidth="1"/>
    <col min="16135" max="16135" width="10.6640625" style="370" customWidth="1"/>
    <col min="16136" max="16136" width="7.6640625" style="370" customWidth="1"/>
    <col min="16137" max="16137" width="10.6640625" style="370" customWidth="1"/>
    <col min="16138" max="16138" width="7.6640625" style="370" customWidth="1"/>
    <col min="16139" max="16139" width="10.44140625" style="370" customWidth="1"/>
    <col min="16140" max="16140" width="7.6640625" style="370" customWidth="1"/>
    <col min="16141" max="16141" width="10.6640625" style="370" customWidth="1"/>
    <col min="16142" max="16142" width="7.6640625" style="370" customWidth="1"/>
    <col min="16143" max="16143" width="10.6640625" style="370" customWidth="1"/>
    <col min="16144" max="16144" width="7.6640625" style="370" customWidth="1"/>
    <col min="16145" max="16145" width="10.6640625" style="370" customWidth="1"/>
    <col min="16146" max="16384" width="9" style="370"/>
  </cols>
  <sheetData>
    <row r="1" spans="1:18" s="367" customFormat="1" ht="31.75" customHeight="1">
      <c r="A1" s="898" t="s">
        <v>1848</v>
      </c>
      <c r="B1" s="898"/>
      <c r="C1" s="898"/>
      <c r="D1" s="898"/>
      <c r="E1" s="898"/>
      <c r="F1" s="898"/>
      <c r="G1" s="898"/>
      <c r="H1" s="898"/>
      <c r="I1" s="363"/>
      <c r="J1" s="363"/>
      <c r="K1" s="363"/>
      <c r="L1" s="363"/>
      <c r="M1" s="363"/>
      <c r="N1" s="363"/>
      <c r="O1" s="363"/>
      <c r="P1" s="363"/>
      <c r="Q1" s="363"/>
      <c r="R1" s="363"/>
    </row>
    <row r="2" spans="1:18" ht="31.75" customHeight="1">
      <c r="A2" s="898" t="s">
        <v>1149</v>
      </c>
      <c r="B2" s="898"/>
      <c r="C2" s="898"/>
      <c r="D2" s="328"/>
      <c r="E2" s="328"/>
      <c r="F2" s="328"/>
      <c r="G2" s="328"/>
      <c r="H2" s="328"/>
      <c r="I2" s="328"/>
      <c r="J2" s="328"/>
      <c r="K2" s="328"/>
      <c r="L2" s="328"/>
      <c r="M2" s="328"/>
      <c r="N2" s="328"/>
      <c r="O2" s="328"/>
      <c r="P2" s="1043" t="s">
        <v>804</v>
      </c>
      <c r="Q2" s="1043"/>
      <c r="R2" s="328"/>
    </row>
    <row r="3" spans="1:18" ht="21.8" customHeight="1">
      <c r="A3" s="383" t="s">
        <v>757</v>
      </c>
      <c r="B3" s="900" t="s">
        <v>805</v>
      </c>
      <c r="C3" s="900"/>
      <c r="D3" s="900"/>
      <c r="E3" s="900"/>
      <c r="F3" s="900"/>
      <c r="G3" s="900"/>
      <c r="H3" s="900"/>
      <c r="I3" s="900"/>
      <c r="J3" s="900"/>
      <c r="K3" s="900"/>
      <c r="L3" s="900"/>
      <c r="M3" s="900"/>
      <c r="N3" s="1162" t="s">
        <v>1606</v>
      </c>
      <c r="O3" s="900"/>
      <c r="P3" s="885" t="s">
        <v>107</v>
      </c>
      <c r="Q3" s="885"/>
      <c r="R3" s="328"/>
    </row>
    <row r="4" spans="1:18" ht="21.8" customHeight="1">
      <c r="A4" s="384"/>
      <c r="B4" s="886" t="s">
        <v>806</v>
      </c>
      <c r="C4" s="886"/>
      <c r="D4" s="886"/>
      <c r="E4" s="886"/>
      <c r="F4" s="1158" t="s">
        <v>1607</v>
      </c>
      <c r="G4" s="1163"/>
      <c r="H4" s="886" t="s">
        <v>807</v>
      </c>
      <c r="I4" s="886"/>
      <c r="J4" s="1158" t="s">
        <v>1609</v>
      </c>
      <c r="K4" s="1159"/>
      <c r="L4" s="886" t="s">
        <v>808</v>
      </c>
      <c r="M4" s="886"/>
      <c r="N4" s="900"/>
      <c r="O4" s="900"/>
      <c r="P4" s="885"/>
      <c r="Q4" s="885"/>
      <c r="R4" s="328"/>
    </row>
    <row r="5" spans="1:18" ht="21.8" customHeight="1">
      <c r="A5" s="384"/>
      <c r="B5" s="886" t="s">
        <v>1150</v>
      </c>
      <c r="C5" s="886"/>
      <c r="D5" s="886" t="s">
        <v>1151</v>
      </c>
      <c r="E5" s="886"/>
      <c r="F5" s="1164" t="s">
        <v>1608</v>
      </c>
      <c r="G5" s="1165"/>
      <c r="H5" s="886"/>
      <c r="I5" s="886"/>
      <c r="J5" s="1164" t="s">
        <v>1610</v>
      </c>
      <c r="K5" s="1165"/>
      <c r="L5" s="886"/>
      <c r="M5" s="886"/>
      <c r="N5" s="900"/>
      <c r="O5" s="900"/>
      <c r="P5" s="885"/>
      <c r="Q5" s="885"/>
      <c r="R5" s="328"/>
    </row>
    <row r="6" spans="1:18" ht="31.75" customHeight="1">
      <c r="A6" s="385" t="s">
        <v>586</v>
      </c>
      <c r="B6" s="330" t="s">
        <v>765</v>
      </c>
      <c r="C6" s="330" t="s">
        <v>809</v>
      </c>
      <c r="D6" s="330" t="s">
        <v>765</v>
      </c>
      <c r="E6" s="330" t="s">
        <v>809</v>
      </c>
      <c r="F6" s="330" t="s">
        <v>765</v>
      </c>
      <c r="G6" s="330" t="s">
        <v>809</v>
      </c>
      <c r="H6" s="330" t="s">
        <v>765</v>
      </c>
      <c r="I6" s="330" t="s">
        <v>809</v>
      </c>
      <c r="J6" s="330" t="s">
        <v>765</v>
      </c>
      <c r="K6" s="330" t="s">
        <v>809</v>
      </c>
      <c r="L6" s="330" t="s">
        <v>765</v>
      </c>
      <c r="M6" s="330" t="s">
        <v>809</v>
      </c>
      <c r="N6" s="330" t="s">
        <v>765</v>
      </c>
      <c r="O6" s="330" t="s">
        <v>809</v>
      </c>
      <c r="P6" s="330" t="s">
        <v>765</v>
      </c>
      <c r="Q6" s="331" t="s">
        <v>809</v>
      </c>
      <c r="R6" s="328"/>
    </row>
    <row r="7" spans="1:18" ht="31.75" customHeight="1">
      <c r="A7" s="366">
        <v>27</v>
      </c>
      <c r="B7" s="358">
        <v>10</v>
      </c>
      <c r="C7" s="355">
        <v>120580</v>
      </c>
      <c r="D7" s="358">
        <v>1</v>
      </c>
      <c r="E7" s="358">
        <v>44000</v>
      </c>
      <c r="F7" s="358" t="s">
        <v>60</v>
      </c>
      <c r="G7" s="358" t="s">
        <v>60</v>
      </c>
      <c r="H7" s="358">
        <v>1</v>
      </c>
      <c r="I7" s="355">
        <v>5400</v>
      </c>
      <c r="J7" s="358" t="s">
        <v>60</v>
      </c>
      <c r="K7" s="358" t="s">
        <v>60</v>
      </c>
      <c r="L7" s="358" t="s">
        <v>60</v>
      </c>
      <c r="M7" s="358" t="s">
        <v>60</v>
      </c>
      <c r="N7" s="358" t="s">
        <v>60</v>
      </c>
      <c r="O7" s="358" t="s">
        <v>60</v>
      </c>
      <c r="P7" s="354">
        <v>12</v>
      </c>
      <c r="Q7" s="386">
        <v>169980</v>
      </c>
      <c r="R7" s="328"/>
    </row>
    <row r="8" spans="1:18" ht="31.75" customHeight="1">
      <c r="A8" s="328"/>
      <c r="B8" s="328"/>
      <c r="C8" s="328"/>
      <c r="D8" s="328"/>
      <c r="E8" s="328"/>
      <c r="F8" s="328"/>
      <c r="G8" s="328"/>
      <c r="H8" s="328"/>
      <c r="I8" s="328"/>
      <c r="J8" s="328"/>
      <c r="K8" s="328"/>
      <c r="L8" s="328"/>
      <c r="M8" s="328"/>
      <c r="N8" s="328"/>
      <c r="O8" s="328"/>
      <c r="P8" s="328"/>
      <c r="Q8" s="329"/>
      <c r="R8" s="328"/>
    </row>
    <row r="9" spans="1:18" ht="31.75" customHeight="1">
      <c r="A9" s="1065" t="s">
        <v>810</v>
      </c>
      <c r="B9" s="1065"/>
      <c r="C9" s="1065"/>
      <c r="D9" s="328"/>
      <c r="E9" s="328"/>
      <c r="F9" s="328"/>
      <c r="G9" s="328"/>
      <c r="H9" s="1043" t="s">
        <v>804</v>
      </c>
      <c r="I9" s="1043"/>
      <c r="J9" s="328"/>
      <c r="K9" s="328"/>
      <c r="L9" s="328"/>
      <c r="M9" s="328"/>
      <c r="N9" s="328"/>
      <c r="O9" s="328"/>
      <c r="P9" s="328"/>
      <c r="Q9" s="328"/>
      <c r="R9" s="328"/>
    </row>
    <row r="10" spans="1:18" ht="31.75" customHeight="1">
      <c r="A10" s="383" t="s">
        <v>757</v>
      </c>
      <c r="B10" s="1160" t="s">
        <v>1611</v>
      </c>
      <c r="C10" s="927"/>
      <c r="D10" s="1161" t="s">
        <v>1612</v>
      </c>
      <c r="E10" s="911"/>
      <c r="F10" s="911" t="s">
        <v>1152</v>
      </c>
      <c r="G10" s="911"/>
      <c r="H10" s="885" t="s">
        <v>107</v>
      </c>
      <c r="I10" s="885"/>
      <c r="J10" s="328"/>
      <c r="K10" s="328"/>
      <c r="L10" s="328"/>
      <c r="M10" s="328"/>
      <c r="N10" s="328"/>
      <c r="O10" s="328"/>
      <c r="P10" s="328"/>
      <c r="Q10" s="328"/>
      <c r="R10" s="328"/>
    </row>
    <row r="11" spans="1:18" ht="31.75" customHeight="1">
      <c r="A11" s="385" t="s">
        <v>586</v>
      </c>
      <c r="B11" s="330" t="s">
        <v>765</v>
      </c>
      <c r="C11" s="330" t="s">
        <v>809</v>
      </c>
      <c r="D11" s="330" t="s">
        <v>765</v>
      </c>
      <c r="E11" s="330" t="s">
        <v>809</v>
      </c>
      <c r="F11" s="330" t="s">
        <v>765</v>
      </c>
      <c r="G11" s="330" t="s">
        <v>809</v>
      </c>
      <c r="H11" s="330" t="s">
        <v>765</v>
      </c>
      <c r="I11" s="331" t="s">
        <v>809</v>
      </c>
      <c r="J11" s="328"/>
      <c r="K11" s="328"/>
      <c r="L11" s="328"/>
      <c r="M11" s="328"/>
      <c r="N11" s="328"/>
      <c r="O11" s="328"/>
      <c r="P11" s="328"/>
      <c r="Q11" s="328"/>
      <c r="R11" s="328"/>
    </row>
    <row r="12" spans="1:18" ht="31.75" customHeight="1">
      <c r="A12" s="366">
        <f>A7</f>
        <v>27</v>
      </c>
      <c r="B12" s="358" t="s">
        <v>60</v>
      </c>
      <c r="C12" s="358" t="s">
        <v>60</v>
      </c>
      <c r="D12" s="358" t="s">
        <v>60</v>
      </c>
      <c r="E12" s="358" t="s">
        <v>60</v>
      </c>
      <c r="F12" s="358" t="s">
        <v>60</v>
      </c>
      <c r="G12" s="358" t="s">
        <v>60</v>
      </c>
      <c r="H12" s="358" t="s">
        <v>60</v>
      </c>
      <c r="I12" s="387" t="s">
        <v>60</v>
      </c>
      <c r="J12" s="328"/>
      <c r="K12" s="328"/>
      <c r="L12" s="328"/>
      <c r="M12" s="328"/>
      <c r="N12" s="328"/>
      <c r="O12" s="328"/>
      <c r="P12" s="328"/>
      <c r="Q12" s="328"/>
      <c r="R12" s="328"/>
    </row>
    <row r="13" spans="1:18" ht="31.75" customHeight="1">
      <c r="A13" s="328"/>
      <c r="B13" s="328"/>
      <c r="C13" s="328"/>
      <c r="D13" s="328"/>
      <c r="E13" s="328"/>
      <c r="F13" s="328"/>
      <c r="G13" s="328"/>
      <c r="H13" s="328"/>
      <c r="I13" s="328"/>
      <c r="J13" s="328"/>
      <c r="K13" s="328"/>
      <c r="L13" s="328"/>
      <c r="M13" s="328"/>
      <c r="N13" s="328"/>
      <c r="O13" s="328"/>
      <c r="P13" s="328"/>
      <c r="Q13" s="328"/>
      <c r="R13" s="328"/>
    </row>
    <row r="14" spans="1:18" ht="31.75" customHeight="1">
      <c r="A14" s="898" t="s">
        <v>1849</v>
      </c>
      <c r="B14" s="898"/>
      <c r="C14" s="898"/>
      <c r="D14" s="898"/>
      <c r="E14" s="898"/>
      <c r="F14" s="898"/>
      <c r="G14" s="898"/>
      <c r="H14" s="898"/>
      <c r="I14" s="328"/>
      <c r="J14" s="328"/>
      <c r="K14" s="328"/>
      <c r="L14" s="328"/>
      <c r="M14" s="328"/>
      <c r="N14" s="328"/>
      <c r="O14" s="328"/>
      <c r="P14" s="328"/>
      <c r="Q14" s="328"/>
      <c r="R14" s="328"/>
    </row>
    <row r="15" spans="1:18" ht="31.75" customHeight="1">
      <c r="A15" s="328"/>
      <c r="B15" s="328"/>
      <c r="C15" s="328"/>
      <c r="D15" s="328"/>
      <c r="E15" s="328"/>
      <c r="F15" s="328"/>
      <c r="G15" s="328"/>
      <c r="H15" s="1043" t="s">
        <v>804</v>
      </c>
      <c r="I15" s="1043"/>
      <c r="J15" s="328"/>
      <c r="K15" s="328"/>
      <c r="L15" s="328"/>
      <c r="M15" s="328"/>
      <c r="N15" s="328"/>
      <c r="O15" s="328"/>
      <c r="P15" s="328"/>
      <c r="Q15" s="328"/>
      <c r="R15" s="328"/>
    </row>
    <row r="16" spans="1:18" ht="31.75" customHeight="1">
      <c r="A16" s="383" t="s">
        <v>757</v>
      </c>
      <c r="B16" s="900" t="s">
        <v>811</v>
      </c>
      <c r="C16" s="900"/>
      <c r="D16" s="911" t="s">
        <v>812</v>
      </c>
      <c r="E16" s="911"/>
      <c r="F16" s="911" t="s">
        <v>813</v>
      </c>
      <c r="G16" s="911"/>
      <c r="H16" s="885" t="s">
        <v>107</v>
      </c>
      <c r="I16" s="885"/>
      <c r="J16" s="328"/>
      <c r="K16" s="328"/>
      <c r="L16" s="328"/>
      <c r="M16" s="328"/>
      <c r="N16" s="328"/>
      <c r="O16" s="328"/>
      <c r="P16" s="328"/>
      <c r="Q16" s="328"/>
      <c r="R16" s="328"/>
    </row>
    <row r="17" spans="1:18" ht="31.75" customHeight="1">
      <c r="A17" s="385" t="s">
        <v>586</v>
      </c>
      <c r="B17" s="330" t="s">
        <v>765</v>
      </c>
      <c r="C17" s="330" t="s">
        <v>809</v>
      </c>
      <c r="D17" s="330" t="s">
        <v>765</v>
      </c>
      <c r="E17" s="330" t="s">
        <v>809</v>
      </c>
      <c r="F17" s="330" t="s">
        <v>765</v>
      </c>
      <c r="G17" s="330" t="s">
        <v>809</v>
      </c>
      <c r="H17" s="330" t="s">
        <v>765</v>
      </c>
      <c r="I17" s="331" t="s">
        <v>809</v>
      </c>
      <c r="J17" s="328"/>
      <c r="K17" s="328"/>
      <c r="L17" s="328"/>
      <c r="M17" s="328"/>
      <c r="N17" s="328"/>
      <c r="O17" s="328"/>
      <c r="P17" s="328"/>
      <c r="Q17" s="328"/>
      <c r="R17" s="328"/>
    </row>
    <row r="18" spans="1:18" ht="31.75" customHeight="1">
      <c r="A18" s="366">
        <f>A7</f>
        <v>27</v>
      </c>
      <c r="B18" s="358" t="s">
        <v>246</v>
      </c>
      <c r="C18" s="388" t="s">
        <v>246</v>
      </c>
      <c r="D18" s="358" t="s">
        <v>60</v>
      </c>
      <c r="E18" s="358" t="s">
        <v>60</v>
      </c>
      <c r="F18" s="358" t="s">
        <v>60</v>
      </c>
      <c r="G18" s="389" t="s">
        <v>60</v>
      </c>
      <c r="H18" s="358" t="s">
        <v>60</v>
      </c>
      <c r="I18" s="390" t="s">
        <v>60</v>
      </c>
      <c r="J18" s="328"/>
      <c r="K18" s="328"/>
      <c r="L18" s="328"/>
      <c r="M18" s="328"/>
      <c r="N18" s="328"/>
      <c r="O18" s="328"/>
      <c r="P18" s="328"/>
      <c r="Q18" s="328"/>
      <c r="R18" s="328"/>
    </row>
    <row r="19" spans="1:18" ht="31.75" customHeight="1">
      <c r="A19" s="328"/>
      <c r="B19" s="328"/>
      <c r="C19" s="328"/>
      <c r="D19" s="328"/>
      <c r="E19" s="328"/>
      <c r="F19" s="328"/>
      <c r="G19" s="328"/>
      <c r="H19" s="328"/>
      <c r="I19" s="328"/>
      <c r="J19" s="328"/>
      <c r="K19" s="328"/>
      <c r="L19" s="328"/>
      <c r="M19" s="328"/>
      <c r="N19" s="328"/>
      <c r="O19" s="328"/>
      <c r="P19" s="328"/>
      <c r="Q19" s="328"/>
      <c r="R19" s="328"/>
    </row>
    <row r="20" spans="1:18">
      <c r="A20" s="328"/>
      <c r="B20" s="328"/>
      <c r="C20" s="328"/>
      <c r="D20" s="328"/>
      <c r="E20" s="328"/>
      <c r="F20" s="328"/>
      <c r="G20" s="328"/>
      <c r="H20" s="328"/>
      <c r="I20" s="328"/>
      <c r="J20" s="328"/>
      <c r="K20" s="328"/>
      <c r="L20" s="328"/>
      <c r="M20" s="328"/>
      <c r="N20" s="328"/>
      <c r="O20" s="328"/>
      <c r="P20" s="328"/>
      <c r="Q20" s="328"/>
      <c r="R20" s="328"/>
    </row>
    <row r="21" spans="1:18">
      <c r="A21" s="328"/>
      <c r="B21" s="328"/>
      <c r="C21" s="328"/>
      <c r="D21" s="328"/>
      <c r="E21" s="328"/>
      <c r="F21" s="328"/>
      <c r="G21" s="328"/>
      <c r="H21" s="328"/>
      <c r="I21" s="328"/>
      <c r="J21" s="328"/>
      <c r="K21" s="328"/>
      <c r="L21" s="328"/>
      <c r="M21" s="328"/>
      <c r="N21" s="328"/>
      <c r="O21" s="328"/>
      <c r="P21" s="328"/>
      <c r="Q21" s="328"/>
      <c r="R21" s="328"/>
    </row>
    <row r="22" spans="1:18">
      <c r="A22" s="328"/>
      <c r="B22" s="328"/>
      <c r="C22" s="328"/>
      <c r="D22" s="328"/>
      <c r="E22" s="328"/>
      <c r="F22" s="328"/>
      <c r="G22" s="328"/>
      <c r="H22" s="328"/>
      <c r="I22" s="328"/>
      <c r="J22" s="328"/>
      <c r="K22" s="328"/>
      <c r="L22" s="328"/>
      <c r="M22" s="328"/>
      <c r="N22" s="328"/>
      <c r="O22" s="328"/>
      <c r="P22" s="328"/>
      <c r="Q22" s="328"/>
      <c r="R22" s="328"/>
    </row>
    <row r="23" spans="1:18">
      <c r="A23" s="328"/>
      <c r="B23" s="328"/>
      <c r="C23" s="328"/>
      <c r="D23" s="328"/>
      <c r="E23" s="328"/>
      <c r="F23" s="328"/>
      <c r="G23" s="328"/>
      <c r="H23" s="328"/>
      <c r="I23" s="328"/>
      <c r="J23" s="328"/>
      <c r="K23" s="328"/>
      <c r="L23" s="328"/>
      <c r="M23" s="328"/>
      <c r="N23" s="328"/>
      <c r="O23" s="328"/>
      <c r="P23" s="328"/>
      <c r="Q23" s="328"/>
      <c r="R23" s="328"/>
    </row>
  </sheetData>
  <sheetProtection selectLockedCells="1" selectUnlockedCells="1"/>
  <mergeCells count="27">
    <mergeCell ref="P2:Q2"/>
    <mergeCell ref="H9:I9"/>
    <mergeCell ref="H15:I15"/>
    <mergeCell ref="A1:H1"/>
    <mergeCell ref="A2:C2"/>
    <mergeCell ref="B3:M3"/>
    <mergeCell ref="N3:O5"/>
    <mergeCell ref="P3:Q5"/>
    <mergeCell ref="B4:E4"/>
    <mergeCell ref="H4:I5"/>
    <mergeCell ref="L4:M5"/>
    <mergeCell ref="B5:C5"/>
    <mergeCell ref="D5:E5"/>
    <mergeCell ref="F4:G4"/>
    <mergeCell ref="F5:G5"/>
    <mergeCell ref="J5:K5"/>
    <mergeCell ref="J4:K4"/>
    <mergeCell ref="A9:C9"/>
    <mergeCell ref="B10:C10"/>
    <mergeCell ref="D10:E10"/>
    <mergeCell ref="H10:I10"/>
    <mergeCell ref="F10:G10"/>
    <mergeCell ref="A14:H14"/>
    <mergeCell ref="B16:C16"/>
    <mergeCell ref="D16:E16"/>
    <mergeCell ref="F16:G16"/>
    <mergeCell ref="H16:I16"/>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明朝,標準"－３５－</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P27"/>
  <sheetViews>
    <sheetView view="pageLayout" zoomScaleNormal="100" workbookViewId="0">
      <selection activeCell="L10" sqref="L10"/>
    </sheetView>
  </sheetViews>
  <sheetFormatPr defaultColWidth="9" defaultRowHeight="14.4"/>
  <cols>
    <col min="1" max="1" width="3.6640625" style="370" customWidth="1"/>
    <col min="2" max="2" width="8.6640625" style="370" customWidth="1"/>
    <col min="3" max="3" width="17" style="370" customWidth="1"/>
    <col min="4" max="4" width="5.77734375" style="370" customWidth="1"/>
    <col min="5" max="5" width="8.109375" style="370" customWidth="1"/>
    <col min="6" max="6" width="11.6640625" style="370" customWidth="1"/>
    <col min="7" max="8" width="11.109375" style="370" customWidth="1"/>
    <col min="9" max="9" width="11.21875" style="370" customWidth="1"/>
    <col min="10" max="17" width="11.109375" style="370" customWidth="1"/>
    <col min="18" max="256" width="9" style="370"/>
    <col min="257" max="257" width="3.6640625" style="370" customWidth="1"/>
    <col min="258" max="258" width="8.6640625" style="370" customWidth="1"/>
    <col min="259" max="259" width="13.6640625" style="370" customWidth="1"/>
    <col min="260" max="260" width="5.77734375" style="370" customWidth="1"/>
    <col min="261" max="261" width="8.109375" style="370" customWidth="1"/>
    <col min="262" max="262" width="11.6640625" style="370" customWidth="1"/>
    <col min="263" max="264" width="11.109375" style="370" customWidth="1"/>
    <col min="265" max="265" width="11.21875" style="370" customWidth="1"/>
    <col min="266" max="273" width="11.109375" style="370" customWidth="1"/>
    <col min="274" max="512" width="9" style="370"/>
    <col min="513" max="513" width="3.6640625" style="370" customWidth="1"/>
    <col min="514" max="514" width="8.6640625" style="370" customWidth="1"/>
    <col min="515" max="515" width="13.6640625" style="370" customWidth="1"/>
    <col min="516" max="516" width="5.77734375" style="370" customWidth="1"/>
    <col min="517" max="517" width="8.109375" style="370" customWidth="1"/>
    <col min="518" max="518" width="11.6640625" style="370" customWidth="1"/>
    <col min="519" max="520" width="11.109375" style="370" customWidth="1"/>
    <col min="521" max="521" width="11.21875" style="370" customWidth="1"/>
    <col min="522" max="529" width="11.109375" style="370" customWidth="1"/>
    <col min="530" max="768" width="9" style="370"/>
    <col min="769" max="769" width="3.6640625" style="370" customWidth="1"/>
    <col min="770" max="770" width="8.6640625" style="370" customWidth="1"/>
    <col min="771" max="771" width="13.6640625" style="370" customWidth="1"/>
    <col min="772" max="772" width="5.77734375" style="370" customWidth="1"/>
    <col min="773" max="773" width="8.109375" style="370" customWidth="1"/>
    <col min="774" max="774" width="11.6640625" style="370" customWidth="1"/>
    <col min="775" max="776" width="11.109375" style="370" customWidth="1"/>
    <col min="777" max="777" width="11.21875" style="370" customWidth="1"/>
    <col min="778" max="785" width="11.109375" style="370" customWidth="1"/>
    <col min="786" max="1024" width="9" style="370"/>
    <col min="1025" max="1025" width="3.6640625" style="370" customWidth="1"/>
    <col min="1026" max="1026" width="8.6640625" style="370" customWidth="1"/>
    <col min="1027" max="1027" width="13.6640625" style="370" customWidth="1"/>
    <col min="1028" max="1028" width="5.77734375" style="370" customWidth="1"/>
    <col min="1029" max="1029" width="8.109375" style="370" customWidth="1"/>
    <col min="1030" max="1030" width="11.6640625" style="370" customWidth="1"/>
    <col min="1031" max="1032" width="11.109375" style="370" customWidth="1"/>
    <col min="1033" max="1033" width="11.21875" style="370" customWidth="1"/>
    <col min="1034" max="1041" width="11.109375" style="370" customWidth="1"/>
    <col min="1042" max="1280" width="9" style="370"/>
    <col min="1281" max="1281" width="3.6640625" style="370" customWidth="1"/>
    <col min="1282" max="1282" width="8.6640625" style="370" customWidth="1"/>
    <col min="1283" max="1283" width="13.6640625" style="370" customWidth="1"/>
    <col min="1284" max="1284" width="5.77734375" style="370" customWidth="1"/>
    <col min="1285" max="1285" width="8.109375" style="370" customWidth="1"/>
    <col min="1286" max="1286" width="11.6640625" style="370" customWidth="1"/>
    <col min="1287" max="1288" width="11.109375" style="370" customWidth="1"/>
    <col min="1289" max="1289" width="11.21875" style="370" customWidth="1"/>
    <col min="1290" max="1297" width="11.109375" style="370" customWidth="1"/>
    <col min="1298" max="1536" width="9" style="370"/>
    <col min="1537" max="1537" width="3.6640625" style="370" customWidth="1"/>
    <col min="1538" max="1538" width="8.6640625" style="370" customWidth="1"/>
    <col min="1539" max="1539" width="13.6640625" style="370" customWidth="1"/>
    <col min="1540" max="1540" width="5.77734375" style="370" customWidth="1"/>
    <col min="1541" max="1541" width="8.109375" style="370" customWidth="1"/>
    <col min="1542" max="1542" width="11.6640625" style="370" customWidth="1"/>
    <col min="1543" max="1544" width="11.109375" style="370" customWidth="1"/>
    <col min="1545" max="1545" width="11.21875" style="370" customWidth="1"/>
    <col min="1546" max="1553" width="11.109375" style="370" customWidth="1"/>
    <col min="1554" max="1792" width="9" style="370"/>
    <col min="1793" max="1793" width="3.6640625" style="370" customWidth="1"/>
    <col min="1794" max="1794" width="8.6640625" style="370" customWidth="1"/>
    <col min="1795" max="1795" width="13.6640625" style="370" customWidth="1"/>
    <col min="1796" max="1796" width="5.77734375" style="370" customWidth="1"/>
    <col min="1797" max="1797" width="8.109375" style="370" customWidth="1"/>
    <col min="1798" max="1798" width="11.6640625" style="370" customWidth="1"/>
    <col min="1799" max="1800" width="11.109375" style="370" customWidth="1"/>
    <col min="1801" max="1801" width="11.21875" style="370" customWidth="1"/>
    <col min="1802" max="1809" width="11.109375" style="370" customWidth="1"/>
    <col min="1810" max="2048" width="9" style="370"/>
    <col min="2049" max="2049" width="3.6640625" style="370" customWidth="1"/>
    <col min="2050" max="2050" width="8.6640625" style="370" customWidth="1"/>
    <col min="2051" max="2051" width="13.6640625" style="370" customWidth="1"/>
    <col min="2052" max="2052" width="5.77734375" style="370" customWidth="1"/>
    <col min="2053" max="2053" width="8.109375" style="370" customWidth="1"/>
    <col min="2054" max="2054" width="11.6640625" style="370" customWidth="1"/>
    <col min="2055" max="2056" width="11.109375" style="370" customWidth="1"/>
    <col min="2057" max="2057" width="11.21875" style="370" customWidth="1"/>
    <col min="2058" max="2065" width="11.109375" style="370" customWidth="1"/>
    <col min="2066" max="2304" width="9" style="370"/>
    <col min="2305" max="2305" width="3.6640625" style="370" customWidth="1"/>
    <col min="2306" max="2306" width="8.6640625" style="370" customWidth="1"/>
    <col min="2307" max="2307" width="13.6640625" style="370" customWidth="1"/>
    <col min="2308" max="2308" width="5.77734375" style="370" customWidth="1"/>
    <col min="2309" max="2309" width="8.109375" style="370" customWidth="1"/>
    <col min="2310" max="2310" width="11.6640625" style="370" customWidth="1"/>
    <col min="2311" max="2312" width="11.109375" style="370" customWidth="1"/>
    <col min="2313" max="2313" width="11.21875" style="370" customWidth="1"/>
    <col min="2314" max="2321" width="11.109375" style="370" customWidth="1"/>
    <col min="2322" max="2560" width="9" style="370"/>
    <col min="2561" max="2561" width="3.6640625" style="370" customWidth="1"/>
    <col min="2562" max="2562" width="8.6640625" style="370" customWidth="1"/>
    <col min="2563" max="2563" width="13.6640625" style="370" customWidth="1"/>
    <col min="2564" max="2564" width="5.77734375" style="370" customWidth="1"/>
    <col min="2565" max="2565" width="8.109375" style="370" customWidth="1"/>
    <col min="2566" max="2566" width="11.6640625" style="370" customWidth="1"/>
    <col min="2567" max="2568" width="11.109375" style="370" customWidth="1"/>
    <col min="2569" max="2569" width="11.21875" style="370" customWidth="1"/>
    <col min="2570" max="2577" width="11.109375" style="370" customWidth="1"/>
    <col min="2578" max="2816" width="9" style="370"/>
    <col min="2817" max="2817" width="3.6640625" style="370" customWidth="1"/>
    <col min="2818" max="2818" width="8.6640625" style="370" customWidth="1"/>
    <col min="2819" max="2819" width="13.6640625" style="370" customWidth="1"/>
    <col min="2820" max="2820" width="5.77734375" style="370" customWidth="1"/>
    <col min="2821" max="2821" width="8.109375" style="370" customWidth="1"/>
    <col min="2822" max="2822" width="11.6640625" style="370" customWidth="1"/>
    <col min="2823" max="2824" width="11.109375" style="370" customWidth="1"/>
    <col min="2825" max="2825" width="11.21875" style="370" customWidth="1"/>
    <col min="2826" max="2833" width="11.109375" style="370" customWidth="1"/>
    <col min="2834" max="3072" width="9" style="370"/>
    <col min="3073" max="3073" width="3.6640625" style="370" customWidth="1"/>
    <col min="3074" max="3074" width="8.6640625" style="370" customWidth="1"/>
    <col min="3075" max="3075" width="13.6640625" style="370" customWidth="1"/>
    <col min="3076" max="3076" width="5.77734375" style="370" customWidth="1"/>
    <col min="3077" max="3077" width="8.109375" style="370" customWidth="1"/>
    <col min="3078" max="3078" width="11.6640625" style="370" customWidth="1"/>
    <col min="3079" max="3080" width="11.109375" style="370" customWidth="1"/>
    <col min="3081" max="3081" width="11.21875" style="370" customWidth="1"/>
    <col min="3082" max="3089" width="11.109375" style="370" customWidth="1"/>
    <col min="3090" max="3328" width="9" style="370"/>
    <col min="3329" max="3329" width="3.6640625" style="370" customWidth="1"/>
    <col min="3330" max="3330" width="8.6640625" style="370" customWidth="1"/>
    <col min="3331" max="3331" width="13.6640625" style="370" customWidth="1"/>
    <col min="3332" max="3332" width="5.77734375" style="370" customWidth="1"/>
    <col min="3333" max="3333" width="8.109375" style="370" customWidth="1"/>
    <col min="3334" max="3334" width="11.6640625" style="370" customWidth="1"/>
    <col min="3335" max="3336" width="11.109375" style="370" customWidth="1"/>
    <col min="3337" max="3337" width="11.21875" style="370" customWidth="1"/>
    <col min="3338" max="3345" width="11.109375" style="370" customWidth="1"/>
    <col min="3346" max="3584" width="9" style="370"/>
    <col min="3585" max="3585" width="3.6640625" style="370" customWidth="1"/>
    <col min="3586" max="3586" width="8.6640625" style="370" customWidth="1"/>
    <col min="3587" max="3587" width="13.6640625" style="370" customWidth="1"/>
    <col min="3588" max="3588" width="5.77734375" style="370" customWidth="1"/>
    <col min="3589" max="3589" width="8.109375" style="370" customWidth="1"/>
    <col min="3590" max="3590" width="11.6640625" style="370" customWidth="1"/>
    <col min="3591" max="3592" width="11.109375" style="370" customWidth="1"/>
    <col min="3593" max="3593" width="11.21875" style="370" customWidth="1"/>
    <col min="3594" max="3601" width="11.109375" style="370" customWidth="1"/>
    <col min="3602" max="3840" width="9" style="370"/>
    <col min="3841" max="3841" width="3.6640625" style="370" customWidth="1"/>
    <col min="3842" max="3842" width="8.6640625" style="370" customWidth="1"/>
    <col min="3843" max="3843" width="13.6640625" style="370" customWidth="1"/>
    <col min="3844" max="3844" width="5.77734375" style="370" customWidth="1"/>
    <col min="3845" max="3845" width="8.109375" style="370" customWidth="1"/>
    <col min="3846" max="3846" width="11.6640625" style="370" customWidth="1"/>
    <col min="3847" max="3848" width="11.109375" style="370" customWidth="1"/>
    <col min="3849" max="3849" width="11.21875" style="370" customWidth="1"/>
    <col min="3850" max="3857" width="11.109375" style="370" customWidth="1"/>
    <col min="3858" max="4096" width="9" style="370"/>
    <col min="4097" max="4097" width="3.6640625" style="370" customWidth="1"/>
    <col min="4098" max="4098" width="8.6640625" style="370" customWidth="1"/>
    <col min="4099" max="4099" width="13.6640625" style="370" customWidth="1"/>
    <col min="4100" max="4100" width="5.77734375" style="370" customWidth="1"/>
    <col min="4101" max="4101" width="8.109375" style="370" customWidth="1"/>
    <col min="4102" max="4102" width="11.6640625" style="370" customWidth="1"/>
    <col min="4103" max="4104" width="11.109375" style="370" customWidth="1"/>
    <col min="4105" max="4105" width="11.21875" style="370" customWidth="1"/>
    <col min="4106" max="4113" width="11.109375" style="370" customWidth="1"/>
    <col min="4114" max="4352" width="9" style="370"/>
    <col min="4353" max="4353" width="3.6640625" style="370" customWidth="1"/>
    <col min="4354" max="4354" width="8.6640625" style="370" customWidth="1"/>
    <col min="4355" max="4355" width="13.6640625" style="370" customWidth="1"/>
    <col min="4356" max="4356" width="5.77734375" style="370" customWidth="1"/>
    <col min="4357" max="4357" width="8.109375" style="370" customWidth="1"/>
    <col min="4358" max="4358" width="11.6640625" style="370" customWidth="1"/>
    <col min="4359" max="4360" width="11.109375" style="370" customWidth="1"/>
    <col min="4361" max="4361" width="11.21875" style="370" customWidth="1"/>
    <col min="4362" max="4369" width="11.109375" style="370" customWidth="1"/>
    <col min="4370" max="4608" width="9" style="370"/>
    <col min="4609" max="4609" width="3.6640625" style="370" customWidth="1"/>
    <col min="4610" max="4610" width="8.6640625" style="370" customWidth="1"/>
    <col min="4611" max="4611" width="13.6640625" style="370" customWidth="1"/>
    <col min="4612" max="4612" width="5.77734375" style="370" customWidth="1"/>
    <col min="4613" max="4613" width="8.109375" style="370" customWidth="1"/>
    <col min="4614" max="4614" width="11.6640625" style="370" customWidth="1"/>
    <col min="4615" max="4616" width="11.109375" style="370" customWidth="1"/>
    <col min="4617" max="4617" width="11.21875" style="370" customWidth="1"/>
    <col min="4618" max="4625" width="11.109375" style="370" customWidth="1"/>
    <col min="4626" max="4864" width="9" style="370"/>
    <col min="4865" max="4865" width="3.6640625" style="370" customWidth="1"/>
    <col min="4866" max="4866" width="8.6640625" style="370" customWidth="1"/>
    <col min="4867" max="4867" width="13.6640625" style="370" customWidth="1"/>
    <col min="4868" max="4868" width="5.77734375" style="370" customWidth="1"/>
    <col min="4869" max="4869" width="8.109375" style="370" customWidth="1"/>
    <col min="4870" max="4870" width="11.6640625" style="370" customWidth="1"/>
    <col min="4871" max="4872" width="11.109375" style="370" customWidth="1"/>
    <col min="4873" max="4873" width="11.21875" style="370" customWidth="1"/>
    <col min="4874" max="4881" width="11.109375" style="370" customWidth="1"/>
    <col min="4882" max="5120" width="9" style="370"/>
    <col min="5121" max="5121" width="3.6640625" style="370" customWidth="1"/>
    <col min="5122" max="5122" width="8.6640625" style="370" customWidth="1"/>
    <col min="5123" max="5123" width="13.6640625" style="370" customWidth="1"/>
    <col min="5124" max="5124" width="5.77734375" style="370" customWidth="1"/>
    <col min="5125" max="5125" width="8.109375" style="370" customWidth="1"/>
    <col min="5126" max="5126" width="11.6640625" style="370" customWidth="1"/>
    <col min="5127" max="5128" width="11.109375" style="370" customWidth="1"/>
    <col min="5129" max="5129" width="11.21875" style="370" customWidth="1"/>
    <col min="5130" max="5137" width="11.109375" style="370" customWidth="1"/>
    <col min="5138" max="5376" width="9" style="370"/>
    <col min="5377" max="5377" width="3.6640625" style="370" customWidth="1"/>
    <col min="5378" max="5378" width="8.6640625" style="370" customWidth="1"/>
    <col min="5379" max="5379" width="13.6640625" style="370" customWidth="1"/>
    <col min="5380" max="5380" width="5.77734375" style="370" customWidth="1"/>
    <col min="5381" max="5381" width="8.109375" style="370" customWidth="1"/>
    <col min="5382" max="5382" width="11.6640625" style="370" customWidth="1"/>
    <col min="5383" max="5384" width="11.109375" style="370" customWidth="1"/>
    <col min="5385" max="5385" width="11.21875" style="370" customWidth="1"/>
    <col min="5386" max="5393" width="11.109375" style="370" customWidth="1"/>
    <col min="5394" max="5632" width="9" style="370"/>
    <col min="5633" max="5633" width="3.6640625" style="370" customWidth="1"/>
    <col min="5634" max="5634" width="8.6640625" style="370" customWidth="1"/>
    <col min="5635" max="5635" width="13.6640625" style="370" customWidth="1"/>
    <col min="5636" max="5636" width="5.77734375" style="370" customWidth="1"/>
    <col min="5637" max="5637" width="8.109375" style="370" customWidth="1"/>
    <col min="5638" max="5638" width="11.6640625" style="370" customWidth="1"/>
    <col min="5639" max="5640" width="11.109375" style="370" customWidth="1"/>
    <col min="5641" max="5641" width="11.21875" style="370" customWidth="1"/>
    <col min="5642" max="5649" width="11.109375" style="370" customWidth="1"/>
    <col min="5650" max="5888" width="9" style="370"/>
    <col min="5889" max="5889" width="3.6640625" style="370" customWidth="1"/>
    <col min="5890" max="5890" width="8.6640625" style="370" customWidth="1"/>
    <col min="5891" max="5891" width="13.6640625" style="370" customWidth="1"/>
    <col min="5892" max="5892" width="5.77734375" style="370" customWidth="1"/>
    <col min="5893" max="5893" width="8.109375" style="370" customWidth="1"/>
    <col min="5894" max="5894" width="11.6640625" style="370" customWidth="1"/>
    <col min="5895" max="5896" width="11.109375" style="370" customWidth="1"/>
    <col min="5897" max="5897" width="11.21875" style="370" customWidth="1"/>
    <col min="5898" max="5905" width="11.109375" style="370" customWidth="1"/>
    <col min="5906" max="6144" width="9" style="370"/>
    <col min="6145" max="6145" width="3.6640625" style="370" customWidth="1"/>
    <col min="6146" max="6146" width="8.6640625" style="370" customWidth="1"/>
    <col min="6147" max="6147" width="13.6640625" style="370" customWidth="1"/>
    <col min="6148" max="6148" width="5.77734375" style="370" customWidth="1"/>
    <col min="6149" max="6149" width="8.109375" style="370" customWidth="1"/>
    <col min="6150" max="6150" width="11.6640625" style="370" customWidth="1"/>
    <col min="6151" max="6152" width="11.109375" style="370" customWidth="1"/>
    <col min="6153" max="6153" width="11.21875" style="370" customWidth="1"/>
    <col min="6154" max="6161" width="11.109375" style="370" customWidth="1"/>
    <col min="6162" max="6400" width="9" style="370"/>
    <col min="6401" max="6401" width="3.6640625" style="370" customWidth="1"/>
    <col min="6402" max="6402" width="8.6640625" style="370" customWidth="1"/>
    <col min="6403" max="6403" width="13.6640625" style="370" customWidth="1"/>
    <col min="6404" max="6404" width="5.77734375" style="370" customWidth="1"/>
    <col min="6405" max="6405" width="8.109375" style="370" customWidth="1"/>
    <col min="6406" max="6406" width="11.6640625" style="370" customWidth="1"/>
    <col min="6407" max="6408" width="11.109375" style="370" customWidth="1"/>
    <col min="6409" max="6409" width="11.21875" style="370" customWidth="1"/>
    <col min="6410" max="6417" width="11.109375" style="370" customWidth="1"/>
    <col min="6418" max="6656" width="9" style="370"/>
    <col min="6657" max="6657" width="3.6640625" style="370" customWidth="1"/>
    <col min="6658" max="6658" width="8.6640625" style="370" customWidth="1"/>
    <col min="6659" max="6659" width="13.6640625" style="370" customWidth="1"/>
    <col min="6660" max="6660" width="5.77734375" style="370" customWidth="1"/>
    <col min="6661" max="6661" width="8.109375" style="370" customWidth="1"/>
    <col min="6662" max="6662" width="11.6640625" style="370" customWidth="1"/>
    <col min="6663" max="6664" width="11.109375" style="370" customWidth="1"/>
    <col min="6665" max="6665" width="11.21875" style="370" customWidth="1"/>
    <col min="6666" max="6673" width="11.109375" style="370" customWidth="1"/>
    <col min="6674" max="6912" width="9" style="370"/>
    <col min="6913" max="6913" width="3.6640625" style="370" customWidth="1"/>
    <col min="6914" max="6914" width="8.6640625" style="370" customWidth="1"/>
    <col min="6915" max="6915" width="13.6640625" style="370" customWidth="1"/>
    <col min="6916" max="6916" width="5.77734375" style="370" customWidth="1"/>
    <col min="6917" max="6917" width="8.109375" style="370" customWidth="1"/>
    <col min="6918" max="6918" width="11.6640625" style="370" customWidth="1"/>
    <col min="6919" max="6920" width="11.109375" style="370" customWidth="1"/>
    <col min="6921" max="6921" width="11.21875" style="370" customWidth="1"/>
    <col min="6922" max="6929" width="11.109375" style="370" customWidth="1"/>
    <col min="6930" max="7168" width="9" style="370"/>
    <col min="7169" max="7169" width="3.6640625" style="370" customWidth="1"/>
    <col min="7170" max="7170" width="8.6640625" style="370" customWidth="1"/>
    <col min="7171" max="7171" width="13.6640625" style="370" customWidth="1"/>
    <col min="7172" max="7172" width="5.77734375" style="370" customWidth="1"/>
    <col min="7173" max="7173" width="8.109375" style="370" customWidth="1"/>
    <col min="7174" max="7174" width="11.6640625" style="370" customWidth="1"/>
    <col min="7175" max="7176" width="11.109375" style="370" customWidth="1"/>
    <col min="7177" max="7177" width="11.21875" style="370" customWidth="1"/>
    <col min="7178" max="7185" width="11.109375" style="370" customWidth="1"/>
    <col min="7186" max="7424" width="9" style="370"/>
    <col min="7425" max="7425" width="3.6640625" style="370" customWidth="1"/>
    <col min="7426" max="7426" width="8.6640625" style="370" customWidth="1"/>
    <col min="7427" max="7427" width="13.6640625" style="370" customWidth="1"/>
    <col min="7428" max="7428" width="5.77734375" style="370" customWidth="1"/>
    <col min="7429" max="7429" width="8.109375" style="370" customWidth="1"/>
    <col min="7430" max="7430" width="11.6640625" style="370" customWidth="1"/>
    <col min="7431" max="7432" width="11.109375" style="370" customWidth="1"/>
    <col min="7433" max="7433" width="11.21875" style="370" customWidth="1"/>
    <col min="7434" max="7441" width="11.109375" style="370" customWidth="1"/>
    <col min="7442" max="7680" width="9" style="370"/>
    <col min="7681" max="7681" width="3.6640625" style="370" customWidth="1"/>
    <col min="7682" max="7682" width="8.6640625" style="370" customWidth="1"/>
    <col min="7683" max="7683" width="13.6640625" style="370" customWidth="1"/>
    <col min="7684" max="7684" width="5.77734375" style="370" customWidth="1"/>
    <col min="7685" max="7685" width="8.109375" style="370" customWidth="1"/>
    <col min="7686" max="7686" width="11.6640625" style="370" customWidth="1"/>
    <col min="7687" max="7688" width="11.109375" style="370" customWidth="1"/>
    <col min="7689" max="7689" width="11.21875" style="370" customWidth="1"/>
    <col min="7690" max="7697" width="11.109375" style="370" customWidth="1"/>
    <col min="7698" max="7936" width="9" style="370"/>
    <col min="7937" max="7937" width="3.6640625" style="370" customWidth="1"/>
    <col min="7938" max="7938" width="8.6640625" style="370" customWidth="1"/>
    <col min="7939" max="7939" width="13.6640625" style="370" customWidth="1"/>
    <col min="7940" max="7940" width="5.77734375" style="370" customWidth="1"/>
    <col min="7941" max="7941" width="8.109375" style="370" customWidth="1"/>
    <col min="7942" max="7942" width="11.6640625" style="370" customWidth="1"/>
    <col min="7943" max="7944" width="11.109375" style="370" customWidth="1"/>
    <col min="7945" max="7945" width="11.21875" style="370" customWidth="1"/>
    <col min="7946" max="7953" width="11.109375" style="370" customWidth="1"/>
    <col min="7954" max="8192" width="9" style="370"/>
    <col min="8193" max="8193" width="3.6640625" style="370" customWidth="1"/>
    <col min="8194" max="8194" width="8.6640625" style="370" customWidth="1"/>
    <col min="8195" max="8195" width="13.6640625" style="370" customWidth="1"/>
    <col min="8196" max="8196" width="5.77734375" style="370" customWidth="1"/>
    <col min="8197" max="8197" width="8.109375" style="370" customWidth="1"/>
    <col min="8198" max="8198" width="11.6640625" style="370" customWidth="1"/>
    <col min="8199" max="8200" width="11.109375" style="370" customWidth="1"/>
    <col min="8201" max="8201" width="11.21875" style="370" customWidth="1"/>
    <col min="8202" max="8209" width="11.109375" style="370" customWidth="1"/>
    <col min="8210" max="8448" width="9" style="370"/>
    <col min="8449" max="8449" width="3.6640625" style="370" customWidth="1"/>
    <col min="8450" max="8450" width="8.6640625" style="370" customWidth="1"/>
    <col min="8451" max="8451" width="13.6640625" style="370" customWidth="1"/>
    <col min="8452" max="8452" width="5.77734375" style="370" customWidth="1"/>
    <col min="8453" max="8453" width="8.109375" style="370" customWidth="1"/>
    <col min="8454" max="8454" width="11.6640625" style="370" customWidth="1"/>
    <col min="8455" max="8456" width="11.109375" style="370" customWidth="1"/>
    <col min="8457" max="8457" width="11.21875" style="370" customWidth="1"/>
    <col min="8458" max="8465" width="11.109375" style="370" customWidth="1"/>
    <col min="8466" max="8704" width="9" style="370"/>
    <col min="8705" max="8705" width="3.6640625" style="370" customWidth="1"/>
    <col min="8706" max="8706" width="8.6640625" style="370" customWidth="1"/>
    <col min="8707" max="8707" width="13.6640625" style="370" customWidth="1"/>
    <col min="8708" max="8708" width="5.77734375" style="370" customWidth="1"/>
    <col min="8709" max="8709" width="8.109375" style="370" customWidth="1"/>
    <col min="8710" max="8710" width="11.6640625" style="370" customWidth="1"/>
    <col min="8711" max="8712" width="11.109375" style="370" customWidth="1"/>
    <col min="8713" max="8713" width="11.21875" style="370" customWidth="1"/>
    <col min="8714" max="8721" width="11.109375" style="370" customWidth="1"/>
    <col min="8722" max="8960" width="9" style="370"/>
    <col min="8961" max="8961" width="3.6640625" style="370" customWidth="1"/>
    <col min="8962" max="8962" width="8.6640625" style="370" customWidth="1"/>
    <col min="8963" max="8963" width="13.6640625" style="370" customWidth="1"/>
    <col min="8964" max="8964" width="5.77734375" style="370" customWidth="1"/>
    <col min="8965" max="8965" width="8.109375" style="370" customWidth="1"/>
    <col min="8966" max="8966" width="11.6640625" style="370" customWidth="1"/>
    <col min="8967" max="8968" width="11.109375" style="370" customWidth="1"/>
    <col min="8969" max="8969" width="11.21875" style="370" customWidth="1"/>
    <col min="8970" max="8977" width="11.109375" style="370" customWidth="1"/>
    <col min="8978" max="9216" width="9" style="370"/>
    <col min="9217" max="9217" width="3.6640625" style="370" customWidth="1"/>
    <col min="9218" max="9218" width="8.6640625" style="370" customWidth="1"/>
    <col min="9219" max="9219" width="13.6640625" style="370" customWidth="1"/>
    <col min="9220" max="9220" width="5.77734375" style="370" customWidth="1"/>
    <col min="9221" max="9221" width="8.109375" style="370" customWidth="1"/>
    <col min="9222" max="9222" width="11.6640625" style="370" customWidth="1"/>
    <col min="9223" max="9224" width="11.109375" style="370" customWidth="1"/>
    <col min="9225" max="9225" width="11.21875" style="370" customWidth="1"/>
    <col min="9226" max="9233" width="11.109375" style="370" customWidth="1"/>
    <col min="9234" max="9472" width="9" style="370"/>
    <col min="9473" max="9473" width="3.6640625" style="370" customWidth="1"/>
    <col min="9474" max="9474" width="8.6640625" style="370" customWidth="1"/>
    <col min="9475" max="9475" width="13.6640625" style="370" customWidth="1"/>
    <col min="9476" max="9476" width="5.77734375" style="370" customWidth="1"/>
    <col min="9477" max="9477" width="8.109375" style="370" customWidth="1"/>
    <col min="9478" max="9478" width="11.6640625" style="370" customWidth="1"/>
    <col min="9479" max="9480" width="11.109375" style="370" customWidth="1"/>
    <col min="9481" max="9481" width="11.21875" style="370" customWidth="1"/>
    <col min="9482" max="9489" width="11.109375" style="370" customWidth="1"/>
    <col min="9490" max="9728" width="9" style="370"/>
    <col min="9729" max="9729" width="3.6640625" style="370" customWidth="1"/>
    <col min="9730" max="9730" width="8.6640625" style="370" customWidth="1"/>
    <col min="9731" max="9731" width="13.6640625" style="370" customWidth="1"/>
    <col min="9732" max="9732" width="5.77734375" style="370" customWidth="1"/>
    <col min="9733" max="9733" width="8.109375" style="370" customWidth="1"/>
    <col min="9734" max="9734" width="11.6640625" style="370" customWidth="1"/>
    <col min="9735" max="9736" width="11.109375" style="370" customWidth="1"/>
    <col min="9737" max="9737" width="11.21875" style="370" customWidth="1"/>
    <col min="9738" max="9745" width="11.109375" style="370" customWidth="1"/>
    <col min="9746" max="9984" width="9" style="370"/>
    <col min="9985" max="9985" width="3.6640625" style="370" customWidth="1"/>
    <col min="9986" max="9986" width="8.6640625" style="370" customWidth="1"/>
    <col min="9987" max="9987" width="13.6640625" style="370" customWidth="1"/>
    <col min="9988" max="9988" width="5.77734375" style="370" customWidth="1"/>
    <col min="9989" max="9989" width="8.109375" style="370" customWidth="1"/>
    <col min="9990" max="9990" width="11.6640625" style="370" customWidth="1"/>
    <col min="9991" max="9992" width="11.109375" style="370" customWidth="1"/>
    <col min="9993" max="9993" width="11.21875" style="370" customWidth="1"/>
    <col min="9994" max="10001" width="11.109375" style="370" customWidth="1"/>
    <col min="10002" max="10240" width="9" style="370"/>
    <col min="10241" max="10241" width="3.6640625" style="370" customWidth="1"/>
    <col min="10242" max="10242" width="8.6640625" style="370" customWidth="1"/>
    <col min="10243" max="10243" width="13.6640625" style="370" customWidth="1"/>
    <col min="10244" max="10244" width="5.77734375" style="370" customWidth="1"/>
    <col min="10245" max="10245" width="8.109375" style="370" customWidth="1"/>
    <col min="10246" max="10246" width="11.6640625" style="370" customWidth="1"/>
    <col min="10247" max="10248" width="11.109375" style="370" customWidth="1"/>
    <col min="10249" max="10249" width="11.21875" style="370" customWidth="1"/>
    <col min="10250" max="10257" width="11.109375" style="370" customWidth="1"/>
    <col min="10258" max="10496" width="9" style="370"/>
    <col min="10497" max="10497" width="3.6640625" style="370" customWidth="1"/>
    <col min="10498" max="10498" width="8.6640625" style="370" customWidth="1"/>
    <col min="10499" max="10499" width="13.6640625" style="370" customWidth="1"/>
    <col min="10500" max="10500" width="5.77734375" style="370" customWidth="1"/>
    <col min="10501" max="10501" width="8.109375" style="370" customWidth="1"/>
    <col min="10502" max="10502" width="11.6640625" style="370" customWidth="1"/>
    <col min="10503" max="10504" width="11.109375" style="370" customWidth="1"/>
    <col min="10505" max="10505" width="11.21875" style="370" customWidth="1"/>
    <col min="10506" max="10513" width="11.109375" style="370" customWidth="1"/>
    <col min="10514" max="10752" width="9" style="370"/>
    <col min="10753" max="10753" width="3.6640625" style="370" customWidth="1"/>
    <col min="10754" max="10754" width="8.6640625" style="370" customWidth="1"/>
    <col min="10755" max="10755" width="13.6640625" style="370" customWidth="1"/>
    <col min="10756" max="10756" width="5.77734375" style="370" customWidth="1"/>
    <col min="10757" max="10757" width="8.109375" style="370" customWidth="1"/>
    <col min="10758" max="10758" width="11.6640625" style="370" customWidth="1"/>
    <col min="10759" max="10760" width="11.109375" style="370" customWidth="1"/>
    <col min="10761" max="10761" width="11.21875" style="370" customWidth="1"/>
    <col min="10762" max="10769" width="11.109375" style="370" customWidth="1"/>
    <col min="10770" max="11008" width="9" style="370"/>
    <col min="11009" max="11009" width="3.6640625" style="370" customWidth="1"/>
    <col min="11010" max="11010" width="8.6640625" style="370" customWidth="1"/>
    <col min="11011" max="11011" width="13.6640625" style="370" customWidth="1"/>
    <col min="11012" max="11012" width="5.77734375" style="370" customWidth="1"/>
    <col min="11013" max="11013" width="8.109375" style="370" customWidth="1"/>
    <col min="11014" max="11014" width="11.6640625" style="370" customWidth="1"/>
    <col min="11015" max="11016" width="11.109375" style="370" customWidth="1"/>
    <col min="11017" max="11017" width="11.21875" style="370" customWidth="1"/>
    <col min="11018" max="11025" width="11.109375" style="370" customWidth="1"/>
    <col min="11026" max="11264" width="9" style="370"/>
    <col min="11265" max="11265" width="3.6640625" style="370" customWidth="1"/>
    <col min="11266" max="11266" width="8.6640625" style="370" customWidth="1"/>
    <col min="11267" max="11267" width="13.6640625" style="370" customWidth="1"/>
    <col min="11268" max="11268" width="5.77734375" style="370" customWidth="1"/>
    <col min="11269" max="11269" width="8.109375" style="370" customWidth="1"/>
    <col min="11270" max="11270" width="11.6640625" style="370" customWidth="1"/>
    <col min="11271" max="11272" width="11.109375" style="370" customWidth="1"/>
    <col min="11273" max="11273" width="11.21875" style="370" customWidth="1"/>
    <col min="11274" max="11281" width="11.109375" style="370" customWidth="1"/>
    <col min="11282" max="11520" width="9" style="370"/>
    <col min="11521" max="11521" width="3.6640625" style="370" customWidth="1"/>
    <col min="11522" max="11522" width="8.6640625" style="370" customWidth="1"/>
    <col min="11523" max="11523" width="13.6640625" style="370" customWidth="1"/>
    <col min="11524" max="11524" width="5.77734375" style="370" customWidth="1"/>
    <col min="11525" max="11525" width="8.109375" style="370" customWidth="1"/>
    <col min="11526" max="11526" width="11.6640625" style="370" customWidth="1"/>
    <col min="11527" max="11528" width="11.109375" style="370" customWidth="1"/>
    <col min="11529" max="11529" width="11.21875" style="370" customWidth="1"/>
    <col min="11530" max="11537" width="11.109375" style="370" customWidth="1"/>
    <col min="11538" max="11776" width="9" style="370"/>
    <col min="11777" max="11777" width="3.6640625" style="370" customWidth="1"/>
    <col min="11778" max="11778" width="8.6640625" style="370" customWidth="1"/>
    <col min="11779" max="11779" width="13.6640625" style="370" customWidth="1"/>
    <col min="11780" max="11780" width="5.77734375" style="370" customWidth="1"/>
    <col min="11781" max="11781" width="8.109375" style="370" customWidth="1"/>
    <col min="11782" max="11782" width="11.6640625" style="370" customWidth="1"/>
    <col min="11783" max="11784" width="11.109375" style="370" customWidth="1"/>
    <col min="11785" max="11785" width="11.21875" style="370" customWidth="1"/>
    <col min="11786" max="11793" width="11.109375" style="370" customWidth="1"/>
    <col min="11794" max="12032" width="9" style="370"/>
    <col min="12033" max="12033" width="3.6640625" style="370" customWidth="1"/>
    <col min="12034" max="12034" width="8.6640625" style="370" customWidth="1"/>
    <col min="12035" max="12035" width="13.6640625" style="370" customWidth="1"/>
    <col min="12036" max="12036" width="5.77734375" style="370" customWidth="1"/>
    <col min="12037" max="12037" width="8.109375" style="370" customWidth="1"/>
    <col min="12038" max="12038" width="11.6640625" style="370" customWidth="1"/>
    <col min="12039" max="12040" width="11.109375" style="370" customWidth="1"/>
    <col min="12041" max="12041" width="11.21875" style="370" customWidth="1"/>
    <col min="12042" max="12049" width="11.109375" style="370" customWidth="1"/>
    <col min="12050" max="12288" width="9" style="370"/>
    <col min="12289" max="12289" width="3.6640625" style="370" customWidth="1"/>
    <col min="12290" max="12290" width="8.6640625" style="370" customWidth="1"/>
    <col min="12291" max="12291" width="13.6640625" style="370" customWidth="1"/>
    <col min="12292" max="12292" width="5.77734375" style="370" customWidth="1"/>
    <col min="12293" max="12293" width="8.109375" style="370" customWidth="1"/>
    <col min="12294" max="12294" width="11.6640625" style="370" customWidth="1"/>
    <col min="12295" max="12296" width="11.109375" style="370" customWidth="1"/>
    <col min="12297" max="12297" width="11.21875" style="370" customWidth="1"/>
    <col min="12298" max="12305" width="11.109375" style="370" customWidth="1"/>
    <col min="12306" max="12544" width="9" style="370"/>
    <col min="12545" max="12545" width="3.6640625" style="370" customWidth="1"/>
    <col min="12546" max="12546" width="8.6640625" style="370" customWidth="1"/>
    <col min="12547" max="12547" width="13.6640625" style="370" customWidth="1"/>
    <col min="12548" max="12548" width="5.77734375" style="370" customWidth="1"/>
    <col min="12549" max="12549" width="8.109375" style="370" customWidth="1"/>
    <col min="12550" max="12550" width="11.6640625" style="370" customWidth="1"/>
    <col min="12551" max="12552" width="11.109375" style="370" customWidth="1"/>
    <col min="12553" max="12553" width="11.21875" style="370" customWidth="1"/>
    <col min="12554" max="12561" width="11.109375" style="370" customWidth="1"/>
    <col min="12562" max="12800" width="9" style="370"/>
    <col min="12801" max="12801" width="3.6640625" style="370" customWidth="1"/>
    <col min="12802" max="12802" width="8.6640625" style="370" customWidth="1"/>
    <col min="12803" max="12803" width="13.6640625" style="370" customWidth="1"/>
    <col min="12804" max="12804" width="5.77734375" style="370" customWidth="1"/>
    <col min="12805" max="12805" width="8.109375" style="370" customWidth="1"/>
    <col min="12806" max="12806" width="11.6640625" style="370" customWidth="1"/>
    <col min="12807" max="12808" width="11.109375" style="370" customWidth="1"/>
    <col min="12809" max="12809" width="11.21875" style="370" customWidth="1"/>
    <col min="12810" max="12817" width="11.109375" style="370" customWidth="1"/>
    <col min="12818" max="13056" width="9" style="370"/>
    <col min="13057" max="13057" width="3.6640625" style="370" customWidth="1"/>
    <col min="13058" max="13058" width="8.6640625" style="370" customWidth="1"/>
    <col min="13059" max="13059" width="13.6640625" style="370" customWidth="1"/>
    <col min="13060" max="13060" width="5.77734375" style="370" customWidth="1"/>
    <col min="13061" max="13061" width="8.109375" style="370" customWidth="1"/>
    <col min="13062" max="13062" width="11.6640625" style="370" customWidth="1"/>
    <col min="13063" max="13064" width="11.109375" style="370" customWidth="1"/>
    <col min="13065" max="13065" width="11.21875" style="370" customWidth="1"/>
    <col min="13066" max="13073" width="11.109375" style="370" customWidth="1"/>
    <col min="13074" max="13312" width="9" style="370"/>
    <col min="13313" max="13313" width="3.6640625" style="370" customWidth="1"/>
    <col min="13314" max="13314" width="8.6640625" style="370" customWidth="1"/>
    <col min="13315" max="13315" width="13.6640625" style="370" customWidth="1"/>
    <col min="13316" max="13316" width="5.77734375" style="370" customWidth="1"/>
    <col min="13317" max="13317" width="8.109375" style="370" customWidth="1"/>
    <col min="13318" max="13318" width="11.6640625" style="370" customWidth="1"/>
    <col min="13319" max="13320" width="11.109375" style="370" customWidth="1"/>
    <col min="13321" max="13321" width="11.21875" style="370" customWidth="1"/>
    <col min="13322" max="13329" width="11.109375" style="370" customWidth="1"/>
    <col min="13330" max="13568" width="9" style="370"/>
    <col min="13569" max="13569" width="3.6640625" style="370" customWidth="1"/>
    <col min="13570" max="13570" width="8.6640625" style="370" customWidth="1"/>
    <col min="13571" max="13571" width="13.6640625" style="370" customWidth="1"/>
    <col min="13572" max="13572" width="5.77734375" style="370" customWidth="1"/>
    <col min="13573" max="13573" width="8.109375" style="370" customWidth="1"/>
    <col min="13574" max="13574" width="11.6640625" style="370" customWidth="1"/>
    <col min="13575" max="13576" width="11.109375" style="370" customWidth="1"/>
    <col min="13577" max="13577" width="11.21875" style="370" customWidth="1"/>
    <col min="13578" max="13585" width="11.109375" style="370" customWidth="1"/>
    <col min="13586" max="13824" width="9" style="370"/>
    <col min="13825" max="13825" width="3.6640625" style="370" customWidth="1"/>
    <col min="13826" max="13826" width="8.6640625" style="370" customWidth="1"/>
    <col min="13827" max="13827" width="13.6640625" style="370" customWidth="1"/>
    <col min="13828" max="13828" width="5.77734375" style="370" customWidth="1"/>
    <col min="13829" max="13829" width="8.109375" style="370" customWidth="1"/>
    <col min="13830" max="13830" width="11.6640625" style="370" customWidth="1"/>
    <col min="13831" max="13832" width="11.109375" style="370" customWidth="1"/>
    <col min="13833" max="13833" width="11.21875" style="370" customWidth="1"/>
    <col min="13834" max="13841" width="11.109375" style="370" customWidth="1"/>
    <col min="13842" max="14080" width="9" style="370"/>
    <col min="14081" max="14081" width="3.6640625" style="370" customWidth="1"/>
    <col min="14082" max="14082" width="8.6640625" style="370" customWidth="1"/>
    <col min="14083" max="14083" width="13.6640625" style="370" customWidth="1"/>
    <col min="14084" max="14084" width="5.77734375" style="370" customWidth="1"/>
    <col min="14085" max="14085" width="8.109375" style="370" customWidth="1"/>
    <col min="14086" max="14086" width="11.6640625" style="370" customWidth="1"/>
    <col min="14087" max="14088" width="11.109375" style="370" customWidth="1"/>
    <col min="14089" max="14089" width="11.21875" style="370" customWidth="1"/>
    <col min="14090" max="14097" width="11.109375" style="370" customWidth="1"/>
    <col min="14098" max="14336" width="9" style="370"/>
    <col min="14337" max="14337" width="3.6640625" style="370" customWidth="1"/>
    <col min="14338" max="14338" width="8.6640625" style="370" customWidth="1"/>
    <col min="14339" max="14339" width="13.6640625" style="370" customWidth="1"/>
    <col min="14340" max="14340" width="5.77734375" style="370" customWidth="1"/>
    <col min="14341" max="14341" width="8.109375" style="370" customWidth="1"/>
    <col min="14342" max="14342" width="11.6640625" style="370" customWidth="1"/>
    <col min="14343" max="14344" width="11.109375" style="370" customWidth="1"/>
    <col min="14345" max="14345" width="11.21875" style="370" customWidth="1"/>
    <col min="14346" max="14353" width="11.109375" style="370" customWidth="1"/>
    <col min="14354" max="14592" width="9" style="370"/>
    <col min="14593" max="14593" width="3.6640625" style="370" customWidth="1"/>
    <col min="14594" max="14594" width="8.6640625" style="370" customWidth="1"/>
    <col min="14595" max="14595" width="13.6640625" style="370" customWidth="1"/>
    <col min="14596" max="14596" width="5.77734375" style="370" customWidth="1"/>
    <col min="14597" max="14597" width="8.109375" style="370" customWidth="1"/>
    <col min="14598" max="14598" width="11.6640625" style="370" customWidth="1"/>
    <col min="14599" max="14600" width="11.109375" style="370" customWidth="1"/>
    <col min="14601" max="14601" width="11.21875" style="370" customWidth="1"/>
    <col min="14602" max="14609" width="11.109375" style="370" customWidth="1"/>
    <col min="14610" max="14848" width="9" style="370"/>
    <col min="14849" max="14849" width="3.6640625" style="370" customWidth="1"/>
    <col min="14850" max="14850" width="8.6640625" style="370" customWidth="1"/>
    <col min="14851" max="14851" width="13.6640625" style="370" customWidth="1"/>
    <col min="14852" max="14852" width="5.77734375" style="370" customWidth="1"/>
    <col min="14853" max="14853" width="8.109375" style="370" customWidth="1"/>
    <col min="14854" max="14854" width="11.6640625" style="370" customWidth="1"/>
    <col min="14855" max="14856" width="11.109375" style="370" customWidth="1"/>
    <col min="14857" max="14857" width="11.21875" style="370" customWidth="1"/>
    <col min="14858" max="14865" width="11.109375" style="370" customWidth="1"/>
    <col min="14866" max="15104" width="9" style="370"/>
    <col min="15105" max="15105" width="3.6640625" style="370" customWidth="1"/>
    <col min="15106" max="15106" width="8.6640625" style="370" customWidth="1"/>
    <col min="15107" max="15107" width="13.6640625" style="370" customWidth="1"/>
    <col min="15108" max="15108" width="5.77734375" style="370" customWidth="1"/>
    <col min="15109" max="15109" width="8.109375" style="370" customWidth="1"/>
    <col min="15110" max="15110" width="11.6640625" style="370" customWidth="1"/>
    <col min="15111" max="15112" width="11.109375" style="370" customWidth="1"/>
    <col min="15113" max="15113" width="11.21875" style="370" customWidth="1"/>
    <col min="15114" max="15121" width="11.109375" style="370" customWidth="1"/>
    <col min="15122" max="15360" width="9" style="370"/>
    <col min="15361" max="15361" width="3.6640625" style="370" customWidth="1"/>
    <col min="15362" max="15362" width="8.6640625" style="370" customWidth="1"/>
    <col min="15363" max="15363" width="13.6640625" style="370" customWidth="1"/>
    <col min="15364" max="15364" width="5.77734375" style="370" customWidth="1"/>
    <col min="15365" max="15365" width="8.109375" style="370" customWidth="1"/>
    <col min="15366" max="15366" width="11.6640625" style="370" customWidth="1"/>
    <col min="15367" max="15368" width="11.109375" style="370" customWidth="1"/>
    <col min="15369" max="15369" width="11.21875" style="370" customWidth="1"/>
    <col min="15370" max="15377" width="11.109375" style="370" customWidth="1"/>
    <col min="15378" max="15616" width="9" style="370"/>
    <col min="15617" max="15617" width="3.6640625" style="370" customWidth="1"/>
    <col min="15618" max="15618" width="8.6640625" style="370" customWidth="1"/>
    <col min="15619" max="15619" width="13.6640625" style="370" customWidth="1"/>
    <col min="15620" max="15620" width="5.77734375" style="370" customWidth="1"/>
    <col min="15621" max="15621" width="8.109375" style="370" customWidth="1"/>
    <col min="15622" max="15622" width="11.6640625" style="370" customWidth="1"/>
    <col min="15623" max="15624" width="11.109375" style="370" customWidth="1"/>
    <col min="15625" max="15625" width="11.21875" style="370" customWidth="1"/>
    <col min="15626" max="15633" width="11.109375" style="370" customWidth="1"/>
    <col min="15634" max="15872" width="9" style="370"/>
    <col min="15873" max="15873" width="3.6640625" style="370" customWidth="1"/>
    <col min="15874" max="15874" width="8.6640625" style="370" customWidth="1"/>
    <col min="15875" max="15875" width="13.6640625" style="370" customWidth="1"/>
    <col min="15876" max="15876" width="5.77734375" style="370" customWidth="1"/>
    <col min="15877" max="15877" width="8.109375" style="370" customWidth="1"/>
    <col min="15878" max="15878" width="11.6640625" style="370" customWidth="1"/>
    <col min="15879" max="15880" width="11.109375" style="370" customWidth="1"/>
    <col min="15881" max="15881" width="11.21875" style="370" customWidth="1"/>
    <col min="15882" max="15889" width="11.109375" style="370" customWidth="1"/>
    <col min="15890" max="16128" width="9" style="370"/>
    <col min="16129" max="16129" width="3.6640625" style="370" customWidth="1"/>
    <col min="16130" max="16130" width="8.6640625" style="370" customWidth="1"/>
    <col min="16131" max="16131" width="13.6640625" style="370" customWidth="1"/>
    <col min="16132" max="16132" width="5.77734375" style="370" customWidth="1"/>
    <col min="16133" max="16133" width="8.109375" style="370" customWidth="1"/>
    <col min="16134" max="16134" width="11.6640625" style="370" customWidth="1"/>
    <col min="16135" max="16136" width="11.109375" style="370" customWidth="1"/>
    <col min="16137" max="16137" width="11.21875" style="370" customWidth="1"/>
    <col min="16138" max="16145" width="11.109375" style="370" customWidth="1"/>
    <col min="16146" max="16384" width="9" style="370"/>
  </cols>
  <sheetData>
    <row r="1" spans="1:16" s="367" customFormat="1" ht="20.95" customHeight="1">
      <c r="A1" s="1065" t="s">
        <v>1153</v>
      </c>
      <c r="B1" s="1065"/>
      <c r="C1" s="1065"/>
      <c r="D1" s="1065"/>
      <c r="E1" s="1065"/>
      <c r="F1" s="363"/>
      <c r="G1" s="363"/>
      <c r="H1" s="363"/>
      <c r="I1" s="363"/>
      <c r="J1" s="363"/>
      <c r="K1" s="363"/>
      <c r="L1" s="363"/>
      <c r="M1" s="363"/>
      <c r="N1" s="363"/>
      <c r="O1" s="363"/>
      <c r="P1" s="363"/>
    </row>
    <row r="2" spans="1:16" s="367" customFormat="1" ht="20.95" customHeight="1">
      <c r="A2" s="898" t="s">
        <v>1908</v>
      </c>
      <c r="B2" s="898"/>
      <c r="C2" s="898"/>
      <c r="D2" s="898"/>
      <c r="E2" s="898"/>
      <c r="F2" s="898"/>
      <c r="G2" s="363"/>
      <c r="H2" s="363"/>
      <c r="I2" s="363"/>
      <c r="J2" s="363"/>
      <c r="K2" s="363"/>
      <c r="L2" s="363"/>
      <c r="M2" s="363"/>
      <c r="N2" s="363"/>
      <c r="O2" s="1169" t="s">
        <v>1504</v>
      </c>
      <c r="P2" s="1170"/>
    </row>
    <row r="3" spans="1:16" ht="27" customHeight="1">
      <c r="A3" s="910" t="s">
        <v>1154</v>
      </c>
      <c r="B3" s="900" t="s">
        <v>1155</v>
      </c>
      <c r="C3" s="900" t="s">
        <v>1156</v>
      </c>
      <c r="D3" s="900" t="s">
        <v>1157</v>
      </c>
      <c r="E3" s="900" t="s">
        <v>1158</v>
      </c>
      <c r="F3" s="911" t="s">
        <v>1159</v>
      </c>
      <c r="G3" s="885" t="s">
        <v>1160</v>
      </c>
      <c r="H3" s="885"/>
      <c r="I3" s="885"/>
      <c r="J3" s="885"/>
      <c r="K3" s="885"/>
      <c r="L3" s="885"/>
      <c r="M3" s="885"/>
      <c r="N3" s="885"/>
      <c r="O3" s="885"/>
      <c r="P3" s="885"/>
    </row>
    <row r="4" spans="1:16" ht="27" customHeight="1">
      <c r="A4" s="1171"/>
      <c r="B4" s="1172"/>
      <c r="C4" s="1172"/>
      <c r="D4" s="1172"/>
      <c r="E4" s="1172"/>
      <c r="F4" s="1172"/>
      <c r="G4" s="391" t="s">
        <v>1161</v>
      </c>
      <c r="H4" s="391" t="s">
        <v>1162</v>
      </c>
      <c r="I4" s="391" t="s">
        <v>1163</v>
      </c>
      <c r="J4" s="391" t="s">
        <v>1164</v>
      </c>
      <c r="K4" s="391" t="s">
        <v>1165</v>
      </c>
      <c r="L4" s="391" t="s">
        <v>1166</v>
      </c>
      <c r="M4" s="391" t="s">
        <v>1167</v>
      </c>
      <c r="N4" s="391" t="s">
        <v>1168</v>
      </c>
      <c r="O4" s="391" t="s">
        <v>1169</v>
      </c>
      <c r="P4" s="392" t="s">
        <v>1170</v>
      </c>
    </row>
    <row r="5" spans="1:16" ht="11.3" customHeight="1">
      <c r="A5" s="1141" t="s">
        <v>1171</v>
      </c>
      <c r="B5" s="1166" t="s">
        <v>1007</v>
      </c>
      <c r="C5" s="393"/>
      <c r="D5" s="1166">
        <v>4</v>
      </c>
      <c r="E5" s="1166" t="s">
        <v>564</v>
      </c>
      <c r="F5" s="1167">
        <v>18819</v>
      </c>
      <c r="G5" s="394" t="s">
        <v>814</v>
      </c>
      <c r="H5" s="394" t="s">
        <v>814</v>
      </c>
      <c r="I5" s="394" t="s">
        <v>814</v>
      </c>
      <c r="J5" s="394" t="s">
        <v>814</v>
      </c>
      <c r="K5" s="394" t="s">
        <v>814</v>
      </c>
      <c r="L5" s="394" t="s">
        <v>814</v>
      </c>
      <c r="M5" s="394" t="s">
        <v>814</v>
      </c>
      <c r="N5" s="394" t="s">
        <v>814</v>
      </c>
      <c r="O5" s="394" t="s">
        <v>1172</v>
      </c>
      <c r="P5" s="395" t="s">
        <v>814</v>
      </c>
    </row>
    <row r="6" spans="1:16" ht="29.95" customHeight="1">
      <c r="A6" s="1033"/>
      <c r="B6" s="886"/>
      <c r="C6" s="396" t="s">
        <v>1173</v>
      </c>
      <c r="D6" s="886"/>
      <c r="E6" s="886"/>
      <c r="F6" s="1168"/>
      <c r="G6" s="397">
        <v>1593.9</v>
      </c>
      <c r="H6" s="397" t="s">
        <v>60</v>
      </c>
      <c r="I6" s="397" t="s">
        <v>60</v>
      </c>
      <c r="J6" s="398" t="s">
        <v>815</v>
      </c>
      <c r="K6" s="398" t="s">
        <v>1850</v>
      </c>
      <c r="L6" s="397">
        <v>566</v>
      </c>
      <c r="M6" s="397">
        <v>193.2</v>
      </c>
      <c r="N6" s="397">
        <v>459.8</v>
      </c>
      <c r="O6" s="399">
        <v>43890</v>
      </c>
      <c r="P6" s="400">
        <v>29.2</v>
      </c>
    </row>
    <row r="7" spans="1:16" ht="29.95" customHeight="1">
      <c r="A7" s="1033"/>
      <c r="B7" s="886"/>
      <c r="C7" s="373" t="s">
        <v>1174</v>
      </c>
      <c r="D7" s="886"/>
      <c r="E7" s="886"/>
      <c r="F7" s="1168"/>
      <c r="G7" s="401">
        <v>683.8</v>
      </c>
      <c r="H7" s="401" t="s">
        <v>60</v>
      </c>
      <c r="I7" s="401" t="s">
        <v>60</v>
      </c>
      <c r="J7" s="402" t="s">
        <v>816</v>
      </c>
      <c r="K7" s="401" t="s">
        <v>60</v>
      </c>
      <c r="L7" s="401" t="s">
        <v>60</v>
      </c>
      <c r="M7" s="401">
        <v>159</v>
      </c>
      <c r="N7" s="402" t="s">
        <v>817</v>
      </c>
      <c r="O7" s="403">
        <v>11550</v>
      </c>
      <c r="P7" s="404" t="s">
        <v>60</v>
      </c>
    </row>
    <row r="8" spans="1:16" ht="29.95" customHeight="1">
      <c r="A8" s="1033"/>
      <c r="B8" s="886"/>
      <c r="C8" s="373" t="s">
        <v>1175</v>
      </c>
      <c r="D8" s="886"/>
      <c r="E8" s="886"/>
      <c r="F8" s="1168"/>
      <c r="G8" s="401">
        <v>834.9</v>
      </c>
      <c r="H8" s="401">
        <v>45.5</v>
      </c>
      <c r="I8" s="401" t="s">
        <v>60</v>
      </c>
      <c r="J8" s="402" t="s">
        <v>818</v>
      </c>
      <c r="K8" s="401">
        <v>114.8</v>
      </c>
      <c r="L8" s="401">
        <v>175</v>
      </c>
      <c r="M8" s="401">
        <v>81</v>
      </c>
      <c r="N8" s="402" t="s">
        <v>819</v>
      </c>
      <c r="O8" s="403">
        <v>18500</v>
      </c>
      <c r="P8" s="404" t="s">
        <v>60</v>
      </c>
    </row>
    <row r="9" spans="1:16" ht="29.95" customHeight="1">
      <c r="A9" s="1033"/>
      <c r="B9" s="330" t="s">
        <v>580</v>
      </c>
      <c r="C9" s="373" t="s">
        <v>1176</v>
      </c>
      <c r="D9" s="330">
        <v>2</v>
      </c>
      <c r="E9" s="330" t="s">
        <v>1076</v>
      </c>
      <c r="F9" s="405">
        <v>18819</v>
      </c>
      <c r="G9" s="401">
        <v>1196</v>
      </c>
      <c r="H9" s="401">
        <v>125.5</v>
      </c>
      <c r="I9" s="401" t="s">
        <v>60</v>
      </c>
      <c r="J9" s="402" t="s">
        <v>1851</v>
      </c>
      <c r="K9" s="402" t="s">
        <v>820</v>
      </c>
      <c r="L9" s="401">
        <v>559</v>
      </c>
      <c r="M9" s="401">
        <v>47.6</v>
      </c>
      <c r="N9" s="401">
        <v>301.39999999999998</v>
      </c>
      <c r="O9" s="403">
        <v>43468</v>
      </c>
      <c r="P9" s="404" t="s">
        <v>60</v>
      </c>
    </row>
    <row r="10" spans="1:16" ht="29.95" customHeight="1">
      <c r="A10" s="1033"/>
      <c r="B10" s="330" t="s">
        <v>1177</v>
      </c>
      <c r="C10" s="373" t="s">
        <v>1178</v>
      </c>
      <c r="D10" s="330">
        <v>2</v>
      </c>
      <c r="E10" s="330" t="s">
        <v>1076</v>
      </c>
      <c r="F10" s="405">
        <v>18946</v>
      </c>
      <c r="G10" s="401">
        <v>885.7</v>
      </c>
      <c r="H10" s="401" t="s">
        <v>60</v>
      </c>
      <c r="I10" s="401" t="s">
        <v>60</v>
      </c>
      <c r="J10" s="402" t="s">
        <v>821</v>
      </c>
      <c r="K10" s="401">
        <v>42.9</v>
      </c>
      <c r="L10" s="401">
        <v>306</v>
      </c>
      <c r="M10" s="401">
        <v>117.7</v>
      </c>
      <c r="N10" s="401">
        <v>74.2</v>
      </c>
      <c r="O10" s="403">
        <v>31816</v>
      </c>
      <c r="P10" s="404">
        <v>12</v>
      </c>
    </row>
    <row r="11" spans="1:16" ht="29.95" customHeight="1">
      <c r="A11" s="1033"/>
      <c r="B11" s="330" t="s">
        <v>1179</v>
      </c>
      <c r="C11" s="406" t="s">
        <v>1180</v>
      </c>
      <c r="D11" s="330">
        <v>1</v>
      </c>
      <c r="E11" s="330" t="s">
        <v>592</v>
      </c>
      <c r="F11" s="405">
        <v>20027</v>
      </c>
      <c r="G11" s="401">
        <v>98.8</v>
      </c>
      <c r="H11" s="401" t="s">
        <v>60</v>
      </c>
      <c r="I11" s="401" t="s">
        <v>60</v>
      </c>
      <c r="J11" s="402" t="s">
        <v>822</v>
      </c>
      <c r="K11" s="401" t="s">
        <v>60</v>
      </c>
      <c r="L11" s="401" t="s">
        <v>60</v>
      </c>
      <c r="M11" s="401" t="s">
        <v>60</v>
      </c>
      <c r="N11" s="401">
        <v>109</v>
      </c>
      <c r="O11" s="403">
        <v>5600</v>
      </c>
      <c r="P11" s="404" t="s">
        <v>60</v>
      </c>
    </row>
    <row r="12" spans="1:16" ht="29.95" customHeight="1">
      <c r="A12" s="1033"/>
      <c r="B12" s="330" t="s">
        <v>1008</v>
      </c>
      <c r="C12" s="373" t="s">
        <v>1181</v>
      </c>
      <c r="D12" s="330">
        <v>1</v>
      </c>
      <c r="E12" s="330" t="s">
        <v>564</v>
      </c>
      <c r="F12" s="405">
        <v>18819</v>
      </c>
      <c r="G12" s="401">
        <v>2098</v>
      </c>
      <c r="H12" s="401">
        <v>22</v>
      </c>
      <c r="I12" s="401">
        <v>131</v>
      </c>
      <c r="J12" s="402" t="s">
        <v>823</v>
      </c>
      <c r="K12" s="401">
        <v>170</v>
      </c>
      <c r="L12" s="401">
        <v>303.5</v>
      </c>
      <c r="M12" s="401">
        <v>196.5</v>
      </c>
      <c r="N12" s="401">
        <v>125</v>
      </c>
      <c r="O12" s="403">
        <v>55400</v>
      </c>
      <c r="P12" s="404">
        <v>158</v>
      </c>
    </row>
    <row r="13" spans="1:16" ht="29.95" customHeight="1">
      <c r="A13" s="1033"/>
      <c r="B13" s="330" t="s">
        <v>1182</v>
      </c>
      <c r="C13" s="373" t="s">
        <v>1183</v>
      </c>
      <c r="D13" s="330">
        <v>1</v>
      </c>
      <c r="E13" s="330" t="s">
        <v>594</v>
      </c>
      <c r="F13" s="405">
        <v>18946</v>
      </c>
      <c r="G13" s="401">
        <v>149.9</v>
      </c>
      <c r="H13" s="401" t="s">
        <v>60</v>
      </c>
      <c r="I13" s="401">
        <v>80.599999999999994</v>
      </c>
      <c r="J13" s="402" t="s">
        <v>824</v>
      </c>
      <c r="K13" s="401" t="s">
        <v>60</v>
      </c>
      <c r="L13" s="401" t="s">
        <v>60</v>
      </c>
      <c r="M13" s="401">
        <v>60</v>
      </c>
      <c r="N13" s="401">
        <v>60.3</v>
      </c>
      <c r="O13" s="403">
        <v>4433</v>
      </c>
      <c r="P13" s="404" t="s">
        <v>60</v>
      </c>
    </row>
    <row r="14" spans="1:16" ht="29.95" customHeight="1">
      <c r="A14" s="1033"/>
      <c r="B14" s="330" t="s">
        <v>1184</v>
      </c>
      <c r="C14" s="373" t="s">
        <v>1185</v>
      </c>
      <c r="D14" s="330">
        <v>1</v>
      </c>
      <c r="E14" s="330" t="s">
        <v>1076</v>
      </c>
      <c r="F14" s="405">
        <v>19357</v>
      </c>
      <c r="G14" s="401">
        <v>167.95</v>
      </c>
      <c r="H14" s="401" t="s">
        <v>60</v>
      </c>
      <c r="I14" s="401" t="s">
        <v>60</v>
      </c>
      <c r="J14" s="401">
        <v>39.799999999999997</v>
      </c>
      <c r="K14" s="401" t="s">
        <v>60</v>
      </c>
      <c r="L14" s="401" t="s">
        <v>60</v>
      </c>
      <c r="M14" s="401" t="s">
        <v>60</v>
      </c>
      <c r="N14" s="401">
        <v>54.7</v>
      </c>
      <c r="O14" s="403">
        <v>1448</v>
      </c>
      <c r="P14" s="404" t="s">
        <v>60</v>
      </c>
    </row>
    <row r="15" spans="1:16" ht="29.95" customHeight="1">
      <c r="A15" s="1033"/>
      <c r="B15" s="330" t="s">
        <v>1186</v>
      </c>
      <c r="C15" s="373" t="s">
        <v>1187</v>
      </c>
      <c r="D15" s="330">
        <v>1</v>
      </c>
      <c r="E15" s="330" t="s">
        <v>564</v>
      </c>
      <c r="F15" s="405">
        <v>19357</v>
      </c>
      <c r="G15" s="401">
        <v>359.2</v>
      </c>
      <c r="H15" s="401">
        <v>24</v>
      </c>
      <c r="I15" s="401" t="s">
        <v>60</v>
      </c>
      <c r="J15" s="401">
        <v>253.7</v>
      </c>
      <c r="K15" s="401" t="s">
        <v>60</v>
      </c>
      <c r="L15" s="401" t="s">
        <v>60</v>
      </c>
      <c r="M15" s="401">
        <v>227.4</v>
      </c>
      <c r="N15" s="401">
        <v>106.3</v>
      </c>
      <c r="O15" s="403">
        <v>11735</v>
      </c>
      <c r="P15" s="404" t="s">
        <v>60</v>
      </c>
    </row>
    <row r="16" spans="1:16" ht="29.95" customHeight="1">
      <c r="A16" s="1033"/>
      <c r="B16" s="330" t="s">
        <v>1188</v>
      </c>
      <c r="C16" s="373" t="s">
        <v>1189</v>
      </c>
      <c r="D16" s="330">
        <v>1</v>
      </c>
      <c r="E16" s="330" t="s">
        <v>594</v>
      </c>
      <c r="F16" s="405">
        <v>19357</v>
      </c>
      <c r="G16" s="402" t="s">
        <v>1852</v>
      </c>
      <c r="H16" s="401" t="s">
        <v>60</v>
      </c>
      <c r="I16" s="401" t="s">
        <v>60</v>
      </c>
      <c r="J16" s="401">
        <v>58.4</v>
      </c>
      <c r="K16" s="402" t="s">
        <v>1853</v>
      </c>
      <c r="L16" s="401" t="s">
        <v>60</v>
      </c>
      <c r="M16" s="401">
        <v>18</v>
      </c>
      <c r="N16" s="401">
        <v>27.5</v>
      </c>
      <c r="O16" s="403">
        <v>1400</v>
      </c>
      <c r="P16" s="404" t="s">
        <v>60</v>
      </c>
    </row>
    <row r="17" spans="1:16" ht="29.95" customHeight="1">
      <c r="A17" s="1033"/>
      <c r="B17" s="330" t="s">
        <v>1190</v>
      </c>
      <c r="C17" s="373" t="s">
        <v>1191</v>
      </c>
      <c r="D17" s="330">
        <v>1</v>
      </c>
      <c r="E17" s="330" t="s">
        <v>1076</v>
      </c>
      <c r="F17" s="405">
        <v>18946</v>
      </c>
      <c r="G17" s="401">
        <v>52.3</v>
      </c>
      <c r="H17" s="401" t="s">
        <v>60</v>
      </c>
      <c r="I17" s="401" t="s">
        <v>60</v>
      </c>
      <c r="J17" s="401" t="s">
        <v>60</v>
      </c>
      <c r="K17" s="401" t="s">
        <v>60</v>
      </c>
      <c r="L17" s="401" t="s">
        <v>60</v>
      </c>
      <c r="M17" s="401">
        <v>110.3</v>
      </c>
      <c r="N17" s="401">
        <v>14</v>
      </c>
      <c r="O17" s="403">
        <v>1609</v>
      </c>
      <c r="P17" s="404" t="s">
        <v>60</v>
      </c>
    </row>
    <row r="18" spans="1:16" ht="29.95" customHeight="1">
      <c r="A18" s="1033"/>
      <c r="B18" s="330" t="s">
        <v>1192</v>
      </c>
      <c r="C18" s="373" t="s">
        <v>1193</v>
      </c>
      <c r="D18" s="330">
        <v>1</v>
      </c>
      <c r="E18" s="330" t="s">
        <v>564</v>
      </c>
      <c r="F18" s="405">
        <v>18946</v>
      </c>
      <c r="G18" s="401">
        <v>749</v>
      </c>
      <c r="H18" s="401">
        <v>34</v>
      </c>
      <c r="I18" s="401" t="s">
        <v>60</v>
      </c>
      <c r="J18" s="402" t="s">
        <v>1854</v>
      </c>
      <c r="K18" s="401">
        <v>53.7</v>
      </c>
      <c r="L18" s="401" t="s">
        <v>60</v>
      </c>
      <c r="M18" s="401">
        <v>334</v>
      </c>
      <c r="N18" s="401">
        <v>76</v>
      </c>
      <c r="O18" s="403">
        <v>20499</v>
      </c>
      <c r="P18" s="404" t="s">
        <v>60</v>
      </c>
    </row>
    <row r="19" spans="1:16" ht="29.95" customHeight="1">
      <c r="A19" s="1033"/>
      <c r="B19" s="330" t="s">
        <v>1194</v>
      </c>
      <c r="C19" s="373" t="s">
        <v>1195</v>
      </c>
      <c r="D19" s="330">
        <v>1</v>
      </c>
      <c r="E19" s="330" t="s">
        <v>594</v>
      </c>
      <c r="F19" s="405">
        <v>18946</v>
      </c>
      <c r="G19" s="401">
        <v>225.7</v>
      </c>
      <c r="H19" s="401" t="s">
        <v>60</v>
      </c>
      <c r="I19" s="401" t="s">
        <v>60</v>
      </c>
      <c r="J19" s="401" t="s">
        <v>60</v>
      </c>
      <c r="K19" s="401" t="s">
        <v>60</v>
      </c>
      <c r="L19" s="401" t="s">
        <v>60</v>
      </c>
      <c r="M19" s="401">
        <v>112.6</v>
      </c>
      <c r="N19" s="401">
        <v>81.599999999999994</v>
      </c>
      <c r="O19" s="403">
        <v>5600</v>
      </c>
      <c r="P19" s="404" t="s">
        <v>60</v>
      </c>
    </row>
    <row r="20" spans="1:16" ht="29.95" customHeight="1">
      <c r="A20" s="1033"/>
      <c r="B20" s="330" t="s">
        <v>1196</v>
      </c>
      <c r="C20" s="373" t="s">
        <v>1197</v>
      </c>
      <c r="D20" s="330">
        <v>1</v>
      </c>
      <c r="E20" s="330" t="s">
        <v>1076</v>
      </c>
      <c r="F20" s="405">
        <v>19357</v>
      </c>
      <c r="G20" s="401">
        <v>190</v>
      </c>
      <c r="H20" s="401">
        <v>105</v>
      </c>
      <c r="I20" s="401" t="s">
        <v>60</v>
      </c>
      <c r="J20" s="401" t="s">
        <v>60</v>
      </c>
      <c r="K20" s="402" t="s">
        <v>825</v>
      </c>
      <c r="L20" s="401" t="s">
        <v>60</v>
      </c>
      <c r="M20" s="401">
        <v>53</v>
      </c>
      <c r="N20" s="401">
        <v>96</v>
      </c>
      <c r="O20" s="403">
        <v>10800</v>
      </c>
      <c r="P20" s="404" t="s">
        <v>60</v>
      </c>
    </row>
    <row r="21" spans="1:16" ht="29.95" customHeight="1">
      <c r="A21" s="1033"/>
      <c r="B21" s="330" t="s">
        <v>1198</v>
      </c>
      <c r="C21" s="373" t="s">
        <v>1199</v>
      </c>
      <c r="D21" s="330">
        <v>1</v>
      </c>
      <c r="E21" s="330" t="s">
        <v>1076</v>
      </c>
      <c r="F21" s="405">
        <v>18819</v>
      </c>
      <c r="G21" s="401">
        <v>309.10000000000002</v>
      </c>
      <c r="H21" s="401">
        <v>20.5</v>
      </c>
      <c r="I21" s="401" t="s">
        <v>60</v>
      </c>
      <c r="J21" s="401">
        <v>195.4</v>
      </c>
      <c r="K21" s="401">
        <v>98.1</v>
      </c>
      <c r="L21" s="401" t="s">
        <v>60</v>
      </c>
      <c r="M21" s="401">
        <v>146</v>
      </c>
      <c r="N21" s="401">
        <v>115.6</v>
      </c>
      <c r="O21" s="403">
        <v>13088</v>
      </c>
      <c r="P21" s="404" t="s">
        <v>60</v>
      </c>
    </row>
    <row r="22" spans="1:16" ht="29.95" customHeight="1">
      <c r="A22" s="1033"/>
      <c r="B22" s="330" t="s">
        <v>1200</v>
      </c>
      <c r="C22" s="373" t="s">
        <v>1201</v>
      </c>
      <c r="D22" s="330">
        <v>1</v>
      </c>
      <c r="E22" s="330" t="s">
        <v>1076</v>
      </c>
      <c r="F22" s="405">
        <v>19168</v>
      </c>
      <c r="G22" s="401">
        <v>60.3</v>
      </c>
      <c r="H22" s="401">
        <v>147.9</v>
      </c>
      <c r="I22" s="401" t="s">
        <v>60</v>
      </c>
      <c r="J22" s="401" t="s">
        <v>60</v>
      </c>
      <c r="K22" s="401" t="s">
        <v>60</v>
      </c>
      <c r="L22" s="401" t="s">
        <v>60</v>
      </c>
      <c r="M22" s="401">
        <v>105</v>
      </c>
      <c r="N22" s="401">
        <v>67.5</v>
      </c>
      <c r="O22" s="403">
        <v>2600</v>
      </c>
      <c r="P22" s="404" t="s">
        <v>60</v>
      </c>
    </row>
    <row r="23" spans="1:16" ht="29.95" customHeight="1">
      <c r="A23" s="904" t="s">
        <v>1202</v>
      </c>
      <c r="B23" s="330" t="s">
        <v>1006</v>
      </c>
      <c r="C23" s="373" t="s">
        <v>593</v>
      </c>
      <c r="D23" s="346" t="s">
        <v>1203</v>
      </c>
      <c r="E23" s="330" t="s">
        <v>564</v>
      </c>
      <c r="F23" s="405">
        <v>19438</v>
      </c>
      <c r="G23" s="401">
        <v>20</v>
      </c>
      <c r="H23" s="401" t="s">
        <v>60</v>
      </c>
      <c r="I23" s="401" t="s">
        <v>60</v>
      </c>
      <c r="J23" s="401">
        <v>227.7</v>
      </c>
      <c r="K23" s="401" t="s">
        <v>60</v>
      </c>
      <c r="L23" s="401">
        <v>516</v>
      </c>
      <c r="M23" s="401">
        <v>1656</v>
      </c>
      <c r="N23" s="401">
        <v>72</v>
      </c>
      <c r="O23" s="403">
        <v>128776</v>
      </c>
      <c r="P23" s="404" t="s">
        <v>60</v>
      </c>
    </row>
    <row r="24" spans="1:16" ht="29.95" customHeight="1">
      <c r="A24" s="904"/>
      <c r="B24" s="330" t="s">
        <v>1009</v>
      </c>
      <c r="C24" s="373" t="s">
        <v>1204</v>
      </c>
      <c r="D24" s="346" t="s">
        <v>1205</v>
      </c>
      <c r="E24" s="330" t="s">
        <v>1076</v>
      </c>
      <c r="F24" s="405">
        <v>19176</v>
      </c>
      <c r="G24" s="401">
        <v>1819</v>
      </c>
      <c r="H24" s="401">
        <v>50</v>
      </c>
      <c r="I24" s="401" t="s">
        <v>60</v>
      </c>
      <c r="J24" s="402" t="s">
        <v>826</v>
      </c>
      <c r="K24" s="401" t="s">
        <v>60</v>
      </c>
      <c r="L24" s="401">
        <v>345</v>
      </c>
      <c r="M24" s="401">
        <v>379</v>
      </c>
      <c r="N24" s="401">
        <v>448</v>
      </c>
      <c r="O24" s="403">
        <v>51160</v>
      </c>
      <c r="P24" s="404" t="s">
        <v>60</v>
      </c>
    </row>
    <row r="25" spans="1:16" ht="29.95" customHeight="1">
      <c r="A25" s="904"/>
      <c r="B25" s="362" t="s">
        <v>1206</v>
      </c>
      <c r="C25" s="357" t="s">
        <v>1207</v>
      </c>
      <c r="D25" s="362" t="s">
        <v>1076</v>
      </c>
      <c r="E25" s="362" t="s">
        <v>1076</v>
      </c>
      <c r="F25" s="407">
        <v>19176</v>
      </c>
      <c r="G25" s="408">
        <v>1472</v>
      </c>
      <c r="H25" s="408">
        <v>62</v>
      </c>
      <c r="I25" s="408" t="s">
        <v>60</v>
      </c>
      <c r="J25" s="409" t="s">
        <v>827</v>
      </c>
      <c r="K25" s="408">
        <v>473</v>
      </c>
      <c r="L25" s="408">
        <v>145</v>
      </c>
      <c r="M25" s="408">
        <v>999</v>
      </c>
      <c r="N25" s="408">
        <v>337</v>
      </c>
      <c r="O25" s="332">
        <v>161610</v>
      </c>
      <c r="P25" s="410">
        <v>343</v>
      </c>
    </row>
    <row r="26" spans="1:16" ht="19.5" customHeight="1">
      <c r="A26" s="926" t="s">
        <v>1909</v>
      </c>
      <c r="B26" s="926"/>
      <c r="C26" s="926"/>
      <c r="D26" s="926"/>
      <c r="E26" s="926"/>
      <c r="F26" s="926"/>
      <c r="G26" s="926"/>
      <c r="H26" s="328"/>
      <c r="I26" s="328"/>
      <c r="J26" s="328"/>
      <c r="K26" s="328"/>
      <c r="L26" s="328"/>
      <c r="M26" s="1003" t="s">
        <v>1910</v>
      </c>
      <c r="N26" s="1003"/>
      <c r="O26" s="1003"/>
      <c r="P26" s="1003"/>
    </row>
    <row r="27" spans="1:16" ht="18" customHeight="1">
      <c r="A27" s="328"/>
      <c r="B27" s="328"/>
      <c r="C27" s="328"/>
      <c r="D27" s="328"/>
      <c r="E27" s="328"/>
      <c r="F27" s="328"/>
      <c r="G27" s="328"/>
      <c r="H27" s="328"/>
      <c r="I27" s="328"/>
      <c r="J27" s="328"/>
      <c r="K27" s="328"/>
      <c r="L27" s="328"/>
      <c r="M27" s="328"/>
      <c r="N27" s="328"/>
      <c r="O27" s="328"/>
      <c r="P27" s="328"/>
    </row>
  </sheetData>
  <sheetProtection selectLockedCells="1" selectUnlockedCells="1"/>
  <mergeCells count="18">
    <mergeCell ref="A1:E1"/>
    <mergeCell ref="A2:F2"/>
    <mergeCell ref="O2:P2"/>
    <mergeCell ref="A3:A4"/>
    <mergeCell ref="B3:B4"/>
    <mergeCell ref="C3:C4"/>
    <mergeCell ref="D3:D4"/>
    <mergeCell ref="E3:E4"/>
    <mergeCell ref="F3:F4"/>
    <mergeCell ref="G3:P3"/>
    <mergeCell ref="A26:G26"/>
    <mergeCell ref="M26:P26"/>
    <mergeCell ref="A5:A22"/>
    <mergeCell ref="B5:B8"/>
    <mergeCell ref="D5:D8"/>
    <mergeCell ref="E5:E8"/>
    <mergeCell ref="F5:F8"/>
    <mergeCell ref="A23:A25"/>
  </mergeCells>
  <phoneticPr fontId="4"/>
  <pageMargins left="0.78740157480314965" right="0.39370078740157483" top="0.39370078740157483" bottom="0.39370078740157483" header="0" footer="0"/>
  <pageSetup paperSize="9" scale="79" firstPageNumber="0" orientation="landscape" r:id="rId1"/>
  <headerFooter scaleWithDoc="0" alignWithMargins="0">
    <oddFooter>&amp;C&amp;"ＭＳ 明朝,標準"－３６－</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U23"/>
  <sheetViews>
    <sheetView showGridLines="0" view="pageLayout" zoomScaleNormal="100" workbookViewId="0">
      <selection activeCell="F10" sqref="F10"/>
    </sheetView>
  </sheetViews>
  <sheetFormatPr defaultColWidth="9" defaultRowHeight="14.4"/>
  <cols>
    <col min="1" max="1" width="7.109375" style="252" customWidth="1"/>
    <col min="2" max="2" width="3.109375" style="252" customWidth="1"/>
    <col min="3" max="3" width="18.44140625" style="252" customWidth="1"/>
    <col min="4" max="5" width="3.109375" style="252" customWidth="1"/>
    <col min="6" max="6" width="17.44140625" style="252" customWidth="1"/>
    <col min="7" max="7" width="14.21875" style="252" customWidth="1"/>
    <col min="8" max="9" width="3.109375" style="252" customWidth="1"/>
    <col min="10" max="11" width="10.77734375" style="252" customWidth="1"/>
    <col min="12" max="13" width="3.109375" style="252" customWidth="1"/>
    <col min="14" max="14" width="4.77734375" style="252" customWidth="1"/>
    <col min="15" max="21" width="3.109375" style="252" customWidth="1"/>
    <col min="22" max="22" width="5" style="252" customWidth="1"/>
    <col min="23" max="23" width="9" style="252" customWidth="1"/>
    <col min="24" max="16384" width="9" style="252"/>
  </cols>
  <sheetData>
    <row r="2" spans="2:21" ht="24.05" customHeight="1">
      <c r="C2" s="252" t="s">
        <v>1911</v>
      </c>
    </row>
    <row r="3" spans="2:21" ht="24.05" customHeight="1">
      <c r="C3" s="252" t="s">
        <v>1912</v>
      </c>
    </row>
    <row r="4" spans="2:21" ht="24.05" customHeight="1">
      <c r="C4" s="252" t="s">
        <v>1913</v>
      </c>
    </row>
    <row r="5" spans="2:21" ht="24.05" customHeight="1">
      <c r="C5" s="252" t="s">
        <v>1914</v>
      </c>
    </row>
    <row r="6" spans="2:21" ht="24.05" customHeight="1">
      <c r="C6" s="252" t="s">
        <v>1208</v>
      </c>
    </row>
    <row r="7" spans="2:21" ht="16.55" customHeight="1"/>
    <row r="8" spans="2:21" ht="24.05" customHeight="1">
      <c r="C8" s="252" t="s">
        <v>828</v>
      </c>
    </row>
    <row r="9" spans="2:21" ht="24.05" customHeight="1">
      <c r="C9" s="252" t="s">
        <v>1217</v>
      </c>
    </row>
    <row r="10" spans="2:21" ht="24.05" customHeight="1">
      <c r="C10" s="252" t="s">
        <v>1218</v>
      </c>
    </row>
    <row r="11" spans="2:21" ht="24.05" customHeight="1">
      <c r="B11" s="1176" t="s">
        <v>1521</v>
      </c>
      <c r="C11" s="1176"/>
      <c r="D11" s="1176"/>
      <c r="E11" s="415"/>
      <c r="F11" s="1180" t="s">
        <v>829</v>
      </c>
      <c r="G11" s="1178"/>
      <c r="H11" s="416"/>
      <c r="I11" s="1178" t="s">
        <v>830</v>
      </c>
      <c r="J11" s="1179"/>
      <c r="K11" s="1179"/>
      <c r="L11" s="1180"/>
      <c r="M11" s="1176" t="s">
        <v>1522</v>
      </c>
      <c r="N11" s="1176"/>
      <c r="O11" s="1176"/>
      <c r="P11" s="1176"/>
      <c r="Q11" s="1176"/>
      <c r="R11" s="1176"/>
      <c r="S11" s="1176"/>
      <c r="T11" s="1176"/>
      <c r="U11" s="1176"/>
    </row>
    <row r="12" spans="2:21" ht="24.05" customHeight="1">
      <c r="B12" s="411"/>
      <c r="C12" s="417" t="s">
        <v>831</v>
      </c>
      <c r="D12" s="416"/>
      <c r="E12" s="415"/>
      <c r="F12" s="1173" t="s">
        <v>1915</v>
      </c>
      <c r="G12" s="1174"/>
      <c r="H12" s="416"/>
      <c r="I12" s="415"/>
      <c r="J12" s="1173" t="s">
        <v>832</v>
      </c>
      <c r="K12" s="1174"/>
      <c r="L12" s="416"/>
      <c r="M12" s="411"/>
      <c r="N12" s="413" t="s">
        <v>1219</v>
      </c>
      <c r="O12" s="414" t="s">
        <v>1018</v>
      </c>
      <c r="P12" s="413" t="s">
        <v>1220</v>
      </c>
      <c r="Q12" s="414" t="s">
        <v>1223</v>
      </c>
      <c r="R12" s="413" t="s">
        <v>1221</v>
      </c>
      <c r="S12" s="414" t="s">
        <v>1211</v>
      </c>
      <c r="T12" s="413" t="s">
        <v>1222</v>
      </c>
      <c r="U12" s="412"/>
    </row>
    <row r="13" spans="2:21" ht="24.05" customHeight="1">
      <c r="B13" s="411"/>
      <c r="C13" s="417" t="s">
        <v>833</v>
      </c>
      <c r="D13" s="416"/>
      <c r="E13" s="415"/>
      <c r="F13" s="1173" t="s">
        <v>834</v>
      </c>
      <c r="G13" s="1174"/>
      <c r="H13" s="416"/>
      <c r="I13" s="415"/>
      <c r="J13" s="1173" t="s">
        <v>835</v>
      </c>
      <c r="K13" s="1174"/>
      <c r="L13" s="416"/>
      <c r="M13" s="411"/>
      <c r="N13" s="413" t="s">
        <v>1219</v>
      </c>
      <c r="O13" s="414" t="s">
        <v>1018</v>
      </c>
      <c r="P13" s="413" t="s">
        <v>1220</v>
      </c>
      <c r="Q13" s="414" t="s">
        <v>1223</v>
      </c>
      <c r="R13" s="413" t="s">
        <v>1221</v>
      </c>
      <c r="S13" s="414" t="s">
        <v>1211</v>
      </c>
      <c r="T13" s="413" t="s">
        <v>1222</v>
      </c>
      <c r="U13" s="412"/>
    </row>
    <row r="14" spans="2:21" ht="24.05" customHeight="1">
      <c r="B14" s="411"/>
      <c r="C14" s="417" t="s">
        <v>833</v>
      </c>
      <c r="D14" s="416"/>
      <c r="E14" s="415"/>
      <c r="F14" s="1173" t="s">
        <v>836</v>
      </c>
      <c r="G14" s="1174"/>
      <c r="H14" s="416"/>
      <c r="I14" s="415"/>
      <c r="J14" s="1173" t="s">
        <v>837</v>
      </c>
      <c r="K14" s="1174"/>
      <c r="L14" s="416"/>
      <c r="M14" s="411"/>
      <c r="N14" s="413" t="s">
        <v>1219</v>
      </c>
      <c r="O14" s="414" t="s">
        <v>1018</v>
      </c>
      <c r="P14" s="413" t="s">
        <v>1220</v>
      </c>
      <c r="Q14" s="414" t="s">
        <v>1212</v>
      </c>
      <c r="R14" s="413" t="s">
        <v>1221</v>
      </c>
      <c r="S14" s="414" t="s">
        <v>1213</v>
      </c>
      <c r="T14" s="413" t="s">
        <v>1222</v>
      </c>
      <c r="U14" s="412"/>
    </row>
    <row r="15" spans="2:21" ht="24.05" customHeight="1">
      <c r="B15" s="411"/>
      <c r="C15" s="417" t="s">
        <v>838</v>
      </c>
      <c r="D15" s="416"/>
      <c r="E15" s="415"/>
      <c r="F15" s="1173" t="s">
        <v>839</v>
      </c>
      <c r="G15" s="1174"/>
      <c r="H15" s="416"/>
      <c r="I15" s="415"/>
      <c r="J15" s="1173" t="s">
        <v>840</v>
      </c>
      <c r="K15" s="1174"/>
      <c r="L15" s="416"/>
      <c r="M15" s="411"/>
      <c r="N15" s="413" t="s">
        <v>1219</v>
      </c>
      <c r="O15" s="414" t="s">
        <v>1018</v>
      </c>
      <c r="P15" s="413" t="s">
        <v>1220</v>
      </c>
      <c r="Q15" s="414" t="s">
        <v>1223</v>
      </c>
      <c r="R15" s="413" t="s">
        <v>1221</v>
      </c>
      <c r="S15" s="414" t="s">
        <v>1211</v>
      </c>
      <c r="T15" s="413" t="s">
        <v>1222</v>
      </c>
      <c r="U15" s="412"/>
    </row>
    <row r="16" spans="2:21" ht="24.05" customHeight="1">
      <c r="B16" s="411"/>
      <c r="C16" s="417" t="s">
        <v>838</v>
      </c>
      <c r="D16" s="416"/>
      <c r="E16" s="415"/>
      <c r="F16" s="1173" t="s">
        <v>841</v>
      </c>
      <c r="G16" s="1174"/>
      <c r="H16" s="416"/>
      <c r="I16" s="415"/>
      <c r="J16" s="1173" t="s">
        <v>842</v>
      </c>
      <c r="K16" s="1174"/>
      <c r="L16" s="416"/>
      <c r="M16" s="411"/>
      <c r="N16" s="413" t="s">
        <v>1219</v>
      </c>
      <c r="O16" s="414" t="s">
        <v>1214</v>
      </c>
      <c r="P16" s="413" t="s">
        <v>1220</v>
      </c>
      <c r="Q16" s="414" t="s">
        <v>1215</v>
      </c>
      <c r="R16" s="413" t="s">
        <v>1221</v>
      </c>
      <c r="S16" s="414" t="s">
        <v>1216</v>
      </c>
      <c r="T16" s="413" t="s">
        <v>1222</v>
      </c>
      <c r="U16" s="412"/>
    </row>
    <row r="17" spans="2:21" ht="24.05" customHeight="1">
      <c r="B17" s="411"/>
      <c r="C17" s="417" t="s">
        <v>838</v>
      </c>
      <c r="D17" s="416"/>
      <c r="E17" s="415"/>
      <c r="F17" s="1173" t="s">
        <v>843</v>
      </c>
      <c r="G17" s="1174"/>
      <c r="H17" s="416"/>
      <c r="I17" s="415"/>
      <c r="J17" s="1173" t="s">
        <v>844</v>
      </c>
      <c r="K17" s="1174"/>
      <c r="L17" s="416"/>
      <c r="M17" s="411"/>
      <c r="N17" s="413" t="s">
        <v>1219</v>
      </c>
      <c r="O17" s="414" t="s">
        <v>1018</v>
      </c>
      <c r="P17" s="413" t="s">
        <v>1220</v>
      </c>
      <c r="Q17" s="414" t="s">
        <v>1212</v>
      </c>
      <c r="R17" s="413" t="s">
        <v>1221</v>
      </c>
      <c r="S17" s="414" t="s">
        <v>1213</v>
      </c>
      <c r="T17" s="413" t="s">
        <v>1222</v>
      </c>
      <c r="U17" s="412"/>
    </row>
    <row r="18" spans="2:21" ht="24.05" customHeight="1"/>
    <row r="19" spans="2:21" ht="24.05" customHeight="1">
      <c r="C19" s="252" t="s">
        <v>1209</v>
      </c>
    </row>
    <row r="20" spans="2:21" ht="24.05" customHeight="1">
      <c r="C20" s="252" t="s">
        <v>1916</v>
      </c>
    </row>
    <row r="21" spans="2:21" ht="24.05" customHeight="1">
      <c r="C21" s="252" t="s">
        <v>1855</v>
      </c>
    </row>
    <row r="22" spans="2:21" ht="24.05" customHeight="1">
      <c r="C22" s="1177" t="s">
        <v>845</v>
      </c>
      <c r="D22" s="1177"/>
      <c r="E22" s="1177"/>
      <c r="F22" s="1177"/>
      <c r="G22" s="1178" t="s">
        <v>846</v>
      </c>
      <c r="H22" s="1179"/>
      <c r="I22" s="1179"/>
      <c r="J22" s="1180"/>
      <c r="K22" s="1176" t="s">
        <v>1210</v>
      </c>
      <c r="L22" s="1176"/>
      <c r="M22" s="1176"/>
      <c r="N22" s="1176"/>
      <c r="O22" s="1176"/>
      <c r="P22" s="1176"/>
      <c r="Q22" s="1176"/>
      <c r="R22" s="1176"/>
      <c r="S22" s="1176"/>
      <c r="T22" s="1176"/>
      <c r="U22" s="1176"/>
    </row>
    <row r="23" spans="2:21" ht="24.05" customHeight="1">
      <c r="C23" s="1175" t="s">
        <v>1856</v>
      </c>
      <c r="D23" s="1175"/>
      <c r="E23" s="1175"/>
      <c r="F23" s="1175"/>
      <c r="G23" s="1178" t="s">
        <v>847</v>
      </c>
      <c r="H23" s="1179"/>
      <c r="I23" s="1179"/>
      <c r="J23" s="1180"/>
      <c r="K23" s="1176" t="s">
        <v>1619</v>
      </c>
      <c r="L23" s="1176"/>
      <c r="M23" s="1176"/>
      <c r="N23" s="1176"/>
      <c r="O23" s="1176"/>
      <c r="P23" s="1176"/>
      <c r="Q23" s="1176"/>
      <c r="R23" s="1176"/>
      <c r="S23" s="1176"/>
      <c r="T23" s="1176"/>
      <c r="U23" s="1176"/>
    </row>
  </sheetData>
  <mergeCells count="22">
    <mergeCell ref="M11:U11"/>
    <mergeCell ref="I11:L11"/>
    <mergeCell ref="B11:D11"/>
    <mergeCell ref="F13:G13"/>
    <mergeCell ref="J13:K13"/>
    <mergeCell ref="F14:G14"/>
    <mergeCell ref="J14:K14"/>
    <mergeCell ref="F11:G11"/>
    <mergeCell ref="F12:G12"/>
    <mergeCell ref="J12:K12"/>
    <mergeCell ref="F15:G15"/>
    <mergeCell ref="J15:K15"/>
    <mergeCell ref="F16:G16"/>
    <mergeCell ref="J16:K16"/>
    <mergeCell ref="C23:F23"/>
    <mergeCell ref="K23:U23"/>
    <mergeCell ref="F17:G17"/>
    <mergeCell ref="J17:K17"/>
    <mergeCell ref="C22:F22"/>
    <mergeCell ref="K22:U22"/>
    <mergeCell ref="G22:J22"/>
    <mergeCell ref="G23:J23"/>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883E-C01E-4462-972D-0209969B1BAE}">
  <sheetPr>
    <pageSetUpPr fitToPage="1"/>
  </sheetPr>
  <dimension ref="A1:M58"/>
  <sheetViews>
    <sheetView view="pageLayout" zoomScaleNormal="100" zoomScaleSheetLayoutView="100" workbookViewId="0">
      <selection sqref="A1:C1"/>
    </sheetView>
  </sheetViews>
  <sheetFormatPr defaultColWidth="9" defaultRowHeight="14.4"/>
  <cols>
    <col min="1" max="1" width="21.88671875" style="3" customWidth="1"/>
    <col min="2" max="2" width="7.109375" style="3" customWidth="1"/>
    <col min="3" max="3" width="7" style="3" customWidth="1"/>
    <col min="4" max="4" width="13.33203125" style="3" customWidth="1"/>
    <col min="5" max="5" width="10.44140625" style="3" customWidth="1"/>
    <col min="6" max="6" width="4.33203125" style="3" customWidth="1"/>
    <col min="7" max="7" width="9.44140625" style="3" customWidth="1"/>
    <col min="8" max="8" width="13" style="3" customWidth="1"/>
    <col min="9" max="9" width="6.21875" style="3" customWidth="1"/>
    <col min="10" max="10" width="14.33203125" style="3" customWidth="1"/>
    <col min="11" max="11" width="4.21875" style="3" customWidth="1"/>
    <col min="12" max="12" width="44.77734375" style="3" customWidth="1"/>
    <col min="13" max="13" width="21" style="4" customWidth="1"/>
    <col min="14" max="16384" width="9" style="3"/>
  </cols>
  <sheetData>
    <row r="1" spans="1:13" ht="19.5" customHeight="1">
      <c r="A1" s="523" t="s">
        <v>1532</v>
      </c>
      <c r="B1" s="523"/>
      <c r="C1" s="523"/>
      <c r="D1" s="3" t="s">
        <v>1857</v>
      </c>
    </row>
    <row r="3" spans="1:13" ht="15.05" customHeight="1">
      <c r="A3" s="527" t="s">
        <v>1533</v>
      </c>
      <c r="B3" s="200"/>
      <c r="C3" s="200"/>
      <c r="D3" s="524" t="s">
        <v>1534</v>
      </c>
      <c r="E3" s="524"/>
      <c r="F3" s="200"/>
      <c r="G3" s="526" t="s">
        <v>1535</v>
      </c>
      <c r="H3" s="526"/>
      <c r="I3" s="470"/>
      <c r="J3" s="528" t="s">
        <v>1536</v>
      </c>
      <c r="K3" s="200"/>
      <c r="L3" s="526" t="s">
        <v>1537</v>
      </c>
      <c r="M3" s="475" t="s">
        <v>27</v>
      </c>
    </row>
    <row r="4" spans="1:13" ht="15.05" customHeight="1">
      <c r="A4" s="527"/>
      <c r="C4" s="179"/>
      <c r="D4" s="525" t="s">
        <v>1538</v>
      </c>
      <c r="E4" s="525"/>
      <c r="G4" s="526"/>
      <c r="H4" s="526"/>
      <c r="I4" s="469"/>
      <c r="J4" s="528"/>
      <c r="L4" s="526"/>
      <c r="M4" s="477" t="s">
        <v>1751</v>
      </c>
    </row>
    <row r="5" spans="1:13" ht="15.05" customHeight="1">
      <c r="C5" s="194"/>
      <c r="G5" s="471" t="s">
        <v>1531</v>
      </c>
      <c r="M5" s="477" t="s">
        <v>1752</v>
      </c>
    </row>
    <row r="6" spans="1:13" ht="9" customHeight="1">
      <c r="C6" s="194"/>
      <c r="M6" s="536" t="s">
        <v>1753</v>
      </c>
    </row>
    <row r="7" spans="1:13" ht="12.8" customHeight="1">
      <c r="C7" s="199"/>
      <c r="D7" s="528" t="s">
        <v>1539</v>
      </c>
      <c r="E7" s="528"/>
      <c r="F7" s="200"/>
      <c r="G7" s="532" t="s">
        <v>1643</v>
      </c>
      <c r="H7" s="528"/>
      <c r="I7" s="200"/>
      <c r="J7" s="528" t="s">
        <v>1540</v>
      </c>
      <c r="K7" s="200"/>
      <c r="L7" s="528" t="s">
        <v>1541</v>
      </c>
      <c r="M7" s="536"/>
    </row>
    <row r="8" spans="1:13" ht="12.8" customHeight="1">
      <c r="C8" s="179"/>
      <c r="D8" s="528"/>
      <c r="E8" s="528"/>
      <c r="G8" s="528" t="s">
        <v>1542</v>
      </c>
      <c r="H8" s="528"/>
      <c r="J8" s="528"/>
      <c r="L8" s="528"/>
      <c r="M8" s="480"/>
    </row>
    <row r="9" spans="1:13" ht="10.5" customHeight="1">
      <c r="C9" s="194"/>
      <c r="D9" s="191"/>
      <c r="M9" s="477" t="s">
        <v>26</v>
      </c>
    </row>
    <row r="10" spans="1:13" ht="15.05" customHeight="1">
      <c r="C10" s="199"/>
      <c r="D10" s="533" t="s">
        <v>1543</v>
      </c>
      <c r="E10" s="200"/>
      <c r="F10" s="200"/>
      <c r="G10" s="3" t="s">
        <v>1544</v>
      </c>
      <c r="I10" s="200"/>
      <c r="J10" s="200"/>
      <c r="K10" s="200"/>
      <c r="L10" s="3" t="s">
        <v>1545</v>
      </c>
      <c r="M10" s="477" t="s">
        <v>1754</v>
      </c>
    </row>
    <row r="11" spans="1:13" ht="15.05" customHeight="1">
      <c r="D11" s="533"/>
      <c r="G11" s="3" t="s">
        <v>1004</v>
      </c>
      <c r="L11" s="3" t="s">
        <v>1546</v>
      </c>
      <c r="M11" s="477" t="s">
        <v>25</v>
      </c>
    </row>
    <row r="12" spans="1:13" ht="15.05" customHeight="1">
      <c r="D12" s="3" t="s">
        <v>486</v>
      </c>
      <c r="G12" s="3" t="s">
        <v>1547</v>
      </c>
      <c r="L12" s="3" t="s">
        <v>1548</v>
      </c>
      <c r="M12" s="477" t="s">
        <v>1755</v>
      </c>
    </row>
    <row r="13" spans="1:13" ht="15.05" customHeight="1">
      <c r="L13" s="3" t="s">
        <v>1549</v>
      </c>
      <c r="M13" s="478" t="s">
        <v>21</v>
      </c>
    </row>
    <row r="14" spans="1:13" ht="15.05" customHeight="1">
      <c r="L14" s="3" t="s">
        <v>1550</v>
      </c>
    </row>
    <row r="15" spans="1:13" ht="15.05" customHeight="1">
      <c r="L15" s="3" t="s">
        <v>1551</v>
      </c>
    </row>
    <row r="16" spans="1:13" ht="6.05" customHeight="1" thickBot="1">
      <c r="A16" s="472"/>
      <c r="B16" s="472"/>
      <c r="C16" s="473"/>
      <c r="D16" s="473"/>
      <c r="E16" s="473"/>
      <c r="F16" s="473"/>
      <c r="G16" s="473"/>
      <c r="H16" s="473"/>
      <c r="I16" s="473"/>
      <c r="J16" s="473"/>
      <c r="K16" s="473"/>
      <c r="L16" s="473" t="s">
        <v>486</v>
      </c>
      <c r="M16" s="5"/>
    </row>
    <row r="17" spans="1:13" ht="6.05" customHeight="1"/>
    <row r="18" spans="1:13" ht="16.55" customHeight="1">
      <c r="A18" s="3" t="s">
        <v>1552</v>
      </c>
      <c r="C18" s="200"/>
      <c r="D18" s="525" t="s">
        <v>1756</v>
      </c>
      <c r="E18" s="525"/>
      <c r="F18" s="200"/>
      <c r="G18" s="528" t="s">
        <v>1553</v>
      </c>
      <c r="H18" s="528"/>
      <c r="I18" s="528"/>
      <c r="J18" s="528"/>
      <c r="K18" s="528"/>
      <c r="L18" s="528"/>
      <c r="M18" s="475" t="s">
        <v>1757</v>
      </c>
    </row>
    <row r="19" spans="1:13" ht="15.05" customHeight="1">
      <c r="A19" s="471" t="s">
        <v>1586</v>
      </c>
      <c r="C19" s="179"/>
      <c r="D19" s="525"/>
      <c r="E19" s="525"/>
      <c r="G19" s="528" t="s">
        <v>1554</v>
      </c>
      <c r="H19" s="528"/>
      <c r="I19" s="528"/>
      <c r="J19" s="528"/>
      <c r="K19" s="528"/>
      <c r="L19" s="528"/>
      <c r="M19" s="476" t="s">
        <v>1758</v>
      </c>
    </row>
    <row r="20" spans="1:13" ht="15.75" customHeight="1">
      <c r="A20" s="474" t="s">
        <v>1759</v>
      </c>
      <c r="C20" s="194"/>
      <c r="D20" s="191"/>
      <c r="M20" s="482">
        <v>6041</v>
      </c>
    </row>
    <row r="21" spans="1:13" ht="15.05" customHeight="1">
      <c r="A21" s="249" t="s">
        <v>1858</v>
      </c>
      <c r="B21" s="200"/>
      <c r="C21" s="199"/>
      <c r="D21" s="528" t="s">
        <v>1555</v>
      </c>
      <c r="E21" s="528"/>
      <c r="F21" s="200"/>
      <c r="G21" s="528" t="s">
        <v>1556</v>
      </c>
      <c r="H21" s="528"/>
      <c r="I21" s="528"/>
      <c r="J21" s="528"/>
      <c r="K21" s="528"/>
      <c r="L21" s="528"/>
      <c r="M21" s="477" t="s">
        <v>1760</v>
      </c>
    </row>
    <row r="22" spans="1:13" ht="15.05" customHeight="1">
      <c r="A22" s="249" t="s">
        <v>1557</v>
      </c>
      <c r="B22" s="29"/>
      <c r="C22" s="179"/>
      <c r="D22" s="528"/>
      <c r="E22" s="528"/>
      <c r="G22" s="3" t="s">
        <v>1558</v>
      </c>
      <c r="M22" s="477" t="s">
        <v>1761</v>
      </c>
    </row>
    <row r="23" spans="1:13" ht="10.5" customHeight="1">
      <c r="C23" s="194"/>
      <c r="D23" s="191"/>
      <c r="M23" s="529" t="s">
        <v>1762</v>
      </c>
    </row>
    <row r="24" spans="1:13" ht="11.3" customHeight="1">
      <c r="C24" s="199"/>
      <c r="D24" s="528" t="s">
        <v>1559</v>
      </c>
      <c r="E24" s="528"/>
      <c r="F24" s="200"/>
      <c r="G24" s="528" t="s">
        <v>1763</v>
      </c>
      <c r="H24" s="528"/>
      <c r="I24" s="528"/>
      <c r="J24" s="528"/>
      <c r="K24" s="528"/>
      <c r="L24" s="528"/>
      <c r="M24" s="529"/>
    </row>
    <row r="25" spans="1:13" ht="11.3" customHeight="1">
      <c r="C25" s="194"/>
      <c r="D25" s="528"/>
      <c r="E25" s="528"/>
      <c r="G25" s="528"/>
      <c r="H25" s="528"/>
      <c r="I25" s="528"/>
      <c r="J25" s="528"/>
      <c r="K25" s="528"/>
      <c r="L25" s="528"/>
      <c r="M25" s="538" t="s">
        <v>1229</v>
      </c>
    </row>
    <row r="26" spans="1:13" ht="10.5" customHeight="1">
      <c r="C26" s="194"/>
      <c r="D26" s="191"/>
      <c r="M26" s="538"/>
    </row>
    <row r="27" spans="1:13" ht="16.55" customHeight="1">
      <c r="C27" s="199"/>
      <c r="D27" s="528" t="s">
        <v>1560</v>
      </c>
      <c r="E27" s="528"/>
      <c r="F27" s="200"/>
      <c r="G27" s="3" t="s">
        <v>1561</v>
      </c>
      <c r="M27" s="478"/>
    </row>
    <row r="28" spans="1:13" ht="16.55" customHeight="1">
      <c r="D28" s="528"/>
      <c r="E28" s="528"/>
      <c r="G28" s="3" t="s">
        <v>1764</v>
      </c>
    </row>
    <row r="29" spans="1:13" ht="16.55" customHeight="1">
      <c r="A29" s="530" t="s">
        <v>1228</v>
      </c>
      <c r="G29" s="528" t="s">
        <v>1562</v>
      </c>
      <c r="H29" s="528"/>
      <c r="I29" s="528"/>
      <c r="J29" s="528"/>
      <c r="K29" s="528"/>
      <c r="L29" s="528"/>
    </row>
    <row r="30" spans="1:13" ht="17.2" customHeight="1">
      <c r="A30" s="530"/>
    </row>
    <row r="31" spans="1:13" ht="12.8" customHeight="1">
      <c r="A31" s="531" t="s">
        <v>1765</v>
      </c>
      <c r="C31" s="200"/>
      <c r="D31" s="528" t="s">
        <v>1563</v>
      </c>
      <c r="E31" s="528"/>
      <c r="F31" s="200"/>
      <c r="G31" s="528" t="s">
        <v>1564</v>
      </c>
      <c r="H31" s="528"/>
      <c r="I31" s="528"/>
      <c r="J31" s="528"/>
      <c r="K31" s="528"/>
      <c r="L31" s="528"/>
      <c r="M31" s="479" t="s">
        <v>1230</v>
      </c>
    </row>
    <row r="32" spans="1:13" ht="12.8" customHeight="1">
      <c r="A32" s="531"/>
      <c r="B32" s="191"/>
      <c r="C32" s="179"/>
      <c r="D32" s="528"/>
      <c r="E32" s="528"/>
      <c r="G32" s="528"/>
      <c r="H32" s="528"/>
      <c r="I32" s="528"/>
      <c r="J32" s="528"/>
      <c r="K32" s="528"/>
      <c r="L32" s="528"/>
      <c r="M32" s="477" t="s">
        <v>1766</v>
      </c>
    </row>
    <row r="33" spans="1:13" ht="12.8" customHeight="1">
      <c r="A33" s="527" t="s">
        <v>1232</v>
      </c>
      <c r="B33" s="200"/>
      <c r="C33" s="199"/>
      <c r="D33" s="528" t="s">
        <v>1565</v>
      </c>
      <c r="E33" s="528"/>
      <c r="F33" s="200"/>
      <c r="G33" s="528" t="s">
        <v>1566</v>
      </c>
      <c r="H33" s="528"/>
      <c r="I33" s="528"/>
      <c r="J33" s="528"/>
      <c r="K33" s="528"/>
      <c r="L33" s="528"/>
      <c r="M33" s="477" t="s">
        <v>1767</v>
      </c>
    </row>
    <row r="34" spans="1:13" ht="12.8" customHeight="1">
      <c r="A34" s="527"/>
      <c r="C34" s="194"/>
      <c r="D34" s="528"/>
      <c r="E34" s="528"/>
      <c r="G34" s="528"/>
      <c r="H34" s="528"/>
      <c r="I34" s="528"/>
      <c r="J34" s="528"/>
      <c r="K34" s="528"/>
      <c r="L34" s="528"/>
      <c r="M34" s="477" t="s">
        <v>1768</v>
      </c>
    </row>
    <row r="35" spans="1:13" ht="12.8" customHeight="1">
      <c r="C35" s="199"/>
      <c r="D35" s="526" t="s">
        <v>1567</v>
      </c>
      <c r="E35" s="526"/>
      <c r="F35" s="200"/>
      <c r="G35" s="528" t="s">
        <v>1568</v>
      </c>
      <c r="H35" s="528"/>
      <c r="I35" s="528"/>
      <c r="J35" s="528"/>
      <c r="K35" s="528"/>
      <c r="L35" s="528"/>
      <c r="M35" s="477" t="s">
        <v>1585</v>
      </c>
    </row>
    <row r="36" spans="1:13" ht="12.8" customHeight="1">
      <c r="D36" s="526"/>
      <c r="E36" s="526"/>
      <c r="G36" s="528"/>
      <c r="H36" s="528"/>
      <c r="I36" s="528"/>
      <c r="J36" s="528"/>
      <c r="K36" s="528"/>
      <c r="L36" s="528"/>
      <c r="M36" s="478" t="s">
        <v>1231</v>
      </c>
    </row>
    <row r="37" spans="1:13" ht="7.55" customHeight="1" thickBot="1">
      <c r="A37" s="472"/>
      <c r="B37" s="472"/>
      <c r="C37" s="473"/>
      <c r="D37" s="473"/>
      <c r="E37" s="473"/>
      <c r="F37" s="473"/>
      <c r="G37" s="473"/>
      <c r="H37" s="473"/>
      <c r="I37" s="473"/>
      <c r="J37" s="473"/>
      <c r="K37" s="473"/>
      <c r="L37" s="473"/>
      <c r="M37" s="5"/>
    </row>
    <row r="38" spans="1:13" ht="7.55" customHeight="1"/>
    <row r="39" spans="1:13" ht="13.75" customHeight="1">
      <c r="A39" s="3" t="s">
        <v>1769</v>
      </c>
      <c r="C39" s="200"/>
      <c r="D39" s="532" t="s">
        <v>1770</v>
      </c>
      <c r="E39" s="532"/>
      <c r="F39" s="200"/>
      <c r="G39" s="532" t="s">
        <v>1587</v>
      </c>
      <c r="H39" s="528"/>
      <c r="I39" s="528"/>
      <c r="J39" s="528"/>
      <c r="K39" s="528"/>
      <c r="L39" s="528"/>
      <c r="M39" s="481"/>
    </row>
    <row r="40" spans="1:13" ht="13.75" customHeight="1">
      <c r="C40" s="179"/>
      <c r="D40" s="532"/>
      <c r="E40" s="532"/>
      <c r="G40" s="528"/>
      <c r="H40" s="528"/>
      <c r="I40" s="528"/>
      <c r="J40" s="528"/>
      <c r="K40" s="528"/>
      <c r="L40" s="528"/>
      <c r="M40" s="537" t="s">
        <v>1771</v>
      </c>
    </row>
    <row r="41" spans="1:13" ht="13.75" customHeight="1">
      <c r="A41" s="249" t="s">
        <v>1569</v>
      </c>
      <c r="B41" s="200"/>
      <c r="C41" s="199"/>
      <c r="D41" s="528" t="s">
        <v>1570</v>
      </c>
      <c r="E41" s="528"/>
      <c r="F41" s="200"/>
      <c r="G41" s="528" t="s">
        <v>1772</v>
      </c>
      <c r="H41" s="528"/>
      <c r="I41" s="528"/>
      <c r="J41" s="528"/>
      <c r="K41" s="528"/>
      <c r="L41" s="528"/>
      <c r="M41" s="538"/>
    </row>
    <row r="42" spans="1:13" ht="13.75" customHeight="1">
      <c r="A42" s="249" t="s">
        <v>1571</v>
      </c>
      <c r="C42" s="194"/>
      <c r="D42" s="528"/>
      <c r="E42" s="528"/>
      <c r="G42" s="528"/>
      <c r="H42" s="528"/>
      <c r="I42" s="528"/>
      <c r="J42" s="528"/>
      <c r="K42" s="528"/>
      <c r="L42" s="528"/>
      <c r="M42" s="538" t="s">
        <v>1236</v>
      </c>
    </row>
    <row r="43" spans="1:13" ht="13.75" customHeight="1">
      <c r="C43" s="199"/>
      <c r="D43" s="528" t="s">
        <v>1572</v>
      </c>
      <c r="E43" s="528"/>
      <c r="F43" s="200"/>
      <c r="G43" s="528" t="s">
        <v>1573</v>
      </c>
      <c r="H43" s="528"/>
      <c r="I43" s="528"/>
      <c r="J43" s="528"/>
      <c r="K43" s="528"/>
      <c r="L43" s="528"/>
      <c r="M43" s="539"/>
    </row>
    <row r="44" spans="1:13" ht="13.75" customHeight="1" thickBot="1">
      <c r="A44" s="472"/>
      <c r="B44" s="472"/>
      <c r="C44" s="473"/>
      <c r="D44" s="535"/>
      <c r="E44" s="535"/>
      <c r="F44" s="473"/>
      <c r="G44" s="535"/>
      <c r="H44" s="535"/>
      <c r="I44" s="535"/>
      <c r="J44" s="535"/>
      <c r="K44" s="535"/>
      <c r="L44" s="535"/>
      <c r="M44" s="5"/>
    </row>
    <row r="45" spans="1:13" ht="7.55" customHeight="1"/>
    <row r="46" spans="1:13" ht="12.8" customHeight="1">
      <c r="A46" s="468" t="s">
        <v>1773</v>
      </c>
      <c r="C46" s="200"/>
      <c r="D46" s="528" t="s">
        <v>1574</v>
      </c>
      <c r="E46" s="528"/>
      <c r="F46" s="200"/>
      <c r="G46" s="528" t="s">
        <v>1575</v>
      </c>
      <c r="H46" s="528"/>
      <c r="I46" s="528"/>
      <c r="J46" s="528"/>
      <c r="K46" s="528"/>
      <c r="L46" s="528"/>
      <c r="M46" s="481"/>
    </row>
    <row r="47" spans="1:13" ht="12.8" customHeight="1">
      <c r="C47" s="179"/>
      <c r="D47" s="528"/>
      <c r="E47" s="528"/>
      <c r="G47" s="528"/>
      <c r="H47" s="528"/>
      <c r="I47" s="528"/>
      <c r="J47" s="528"/>
      <c r="K47" s="528"/>
      <c r="L47" s="528"/>
      <c r="M47" s="537" t="s">
        <v>24</v>
      </c>
    </row>
    <row r="48" spans="1:13" ht="12.8" customHeight="1">
      <c r="A48" s="249" t="s">
        <v>1569</v>
      </c>
      <c r="B48" s="200"/>
      <c r="C48" s="199"/>
      <c r="D48" s="528" t="s">
        <v>1576</v>
      </c>
      <c r="E48" s="528"/>
      <c r="F48" s="200"/>
      <c r="G48" s="528" t="s">
        <v>1577</v>
      </c>
      <c r="H48" s="528"/>
      <c r="I48" s="528"/>
      <c r="J48" s="528"/>
      <c r="K48" s="528"/>
      <c r="L48" s="528"/>
      <c r="M48" s="538"/>
    </row>
    <row r="49" spans="1:13" ht="12.8" customHeight="1">
      <c r="A49" s="249" t="s">
        <v>1571</v>
      </c>
      <c r="C49" s="194"/>
      <c r="D49" s="528"/>
      <c r="E49" s="528"/>
      <c r="G49" s="528"/>
      <c r="H49" s="528"/>
      <c r="I49" s="528"/>
      <c r="J49" s="528"/>
      <c r="K49" s="528"/>
      <c r="L49" s="528"/>
      <c r="M49" s="538" t="s">
        <v>1235</v>
      </c>
    </row>
    <row r="50" spans="1:13" ht="12.8" customHeight="1">
      <c r="A50" s="3" t="s">
        <v>1578</v>
      </c>
      <c r="C50" s="199"/>
      <c r="D50" s="528" t="s">
        <v>1579</v>
      </c>
      <c r="E50" s="528"/>
      <c r="F50" s="200"/>
      <c r="G50" s="528" t="s">
        <v>1580</v>
      </c>
      <c r="H50" s="528"/>
      <c r="I50" s="528"/>
      <c r="J50" s="528"/>
      <c r="K50" s="528"/>
      <c r="L50" s="528"/>
      <c r="M50" s="539"/>
    </row>
    <row r="51" spans="1:13" ht="12.8" customHeight="1" thickBot="1">
      <c r="A51" s="472"/>
      <c r="B51" s="472"/>
      <c r="C51" s="473"/>
      <c r="D51" s="535"/>
      <c r="E51" s="535"/>
      <c r="F51" s="473"/>
      <c r="G51" s="535"/>
      <c r="H51" s="535"/>
      <c r="I51" s="535"/>
      <c r="J51" s="535"/>
      <c r="K51" s="535"/>
      <c r="L51" s="535"/>
      <c r="M51" s="5"/>
    </row>
    <row r="52" spans="1:13" ht="7.55" customHeight="1"/>
    <row r="53" spans="1:13" ht="14.25" customHeight="1">
      <c r="A53" s="471" t="s">
        <v>1233</v>
      </c>
      <c r="C53" s="200"/>
      <c r="D53" s="524" t="s">
        <v>1581</v>
      </c>
      <c r="E53" s="524"/>
      <c r="F53" s="528" t="s">
        <v>1582</v>
      </c>
      <c r="G53" s="528"/>
      <c r="H53" s="528"/>
      <c r="I53" s="528"/>
      <c r="J53" s="528"/>
      <c r="K53" s="528"/>
      <c r="L53" s="534"/>
      <c r="M53" s="479" t="s">
        <v>23</v>
      </c>
    </row>
    <row r="54" spans="1:13" ht="15.05" customHeight="1">
      <c r="A54" s="249" t="s">
        <v>1774</v>
      </c>
      <c r="D54" s="524" t="s">
        <v>1583</v>
      </c>
      <c r="E54" s="524"/>
      <c r="F54" s="528"/>
      <c r="G54" s="528"/>
      <c r="H54" s="528"/>
      <c r="I54" s="528"/>
      <c r="J54" s="528"/>
      <c r="K54" s="528"/>
      <c r="L54" s="534"/>
      <c r="M54" s="478" t="s">
        <v>1229</v>
      </c>
    </row>
    <row r="55" spans="1:13" ht="15.05" customHeight="1" thickBot="1">
      <c r="A55" s="472"/>
      <c r="B55" s="472"/>
      <c r="C55" s="473"/>
      <c r="D55" s="473"/>
      <c r="E55" s="473"/>
      <c r="F55" s="473"/>
      <c r="G55" s="473"/>
      <c r="H55" s="473"/>
      <c r="I55" s="473"/>
      <c r="J55" s="473"/>
      <c r="K55" s="473"/>
      <c r="L55" s="473"/>
      <c r="M55" s="5"/>
    </row>
    <row r="56" spans="1:13" ht="7.55" customHeight="1"/>
    <row r="57" spans="1:13" ht="14.25" customHeight="1">
      <c r="A57" s="471" t="s">
        <v>1237</v>
      </c>
      <c r="C57" s="200"/>
      <c r="D57" s="528" t="s">
        <v>1581</v>
      </c>
      <c r="E57" s="528"/>
      <c r="F57" s="528" t="s">
        <v>1584</v>
      </c>
      <c r="G57" s="528"/>
      <c r="H57" s="528"/>
      <c r="I57" s="528"/>
      <c r="J57" s="528"/>
      <c r="K57" s="528"/>
      <c r="L57" s="534"/>
      <c r="M57" s="479" t="s">
        <v>22</v>
      </c>
    </row>
    <row r="58" spans="1:13" ht="15.05" customHeight="1">
      <c r="A58" s="249" t="s">
        <v>1775</v>
      </c>
      <c r="D58" s="528" t="s">
        <v>1583</v>
      </c>
      <c r="E58" s="528"/>
      <c r="F58" s="528"/>
      <c r="G58" s="528"/>
      <c r="H58" s="528"/>
      <c r="I58" s="528"/>
      <c r="J58" s="528"/>
      <c r="K58" s="528"/>
      <c r="L58" s="534"/>
      <c r="M58" s="478" t="s">
        <v>1234</v>
      </c>
    </row>
  </sheetData>
  <sheetProtection selectLockedCells="1" selectUnlockedCells="1"/>
  <mergeCells count="56">
    <mergeCell ref="D41:E42"/>
    <mergeCell ref="D43:E44"/>
    <mergeCell ref="G39:L40"/>
    <mergeCell ref="G41:L42"/>
    <mergeCell ref="G43:L44"/>
    <mergeCell ref="M6:M7"/>
    <mergeCell ref="M47:M48"/>
    <mergeCell ref="M49:M50"/>
    <mergeCell ref="M40:M41"/>
    <mergeCell ref="M42:M43"/>
    <mergeCell ref="M25:M26"/>
    <mergeCell ref="F57:L58"/>
    <mergeCell ref="G50:L51"/>
    <mergeCell ref="G48:L49"/>
    <mergeCell ref="G46:L47"/>
    <mergeCell ref="D48:E49"/>
    <mergeCell ref="D50:E51"/>
    <mergeCell ref="F53:L54"/>
    <mergeCell ref="D46:E47"/>
    <mergeCell ref="D53:E53"/>
    <mergeCell ref="D54:E54"/>
    <mergeCell ref="D57:E57"/>
    <mergeCell ref="D58:E58"/>
    <mergeCell ref="J3:J4"/>
    <mergeCell ref="G33:L34"/>
    <mergeCell ref="G35:L36"/>
    <mergeCell ref="D39:E40"/>
    <mergeCell ref="L3:L4"/>
    <mergeCell ref="D7:E8"/>
    <mergeCell ref="G7:H7"/>
    <mergeCell ref="G8:H8"/>
    <mergeCell ref="J7:J8"/>
    <mergeCell ref="L7:L8"/>
    <mergeCell ref="D35:E36"/>
    <mergeCell ref="D33:E34"/>
    <mergeCell ref="D31:E32"/>
    <mergeCell ref="G31:L32"/>
    <mergeCell ref="D10:D11"/>
    <mergeCell ref="D18:E19"/>
    <mergeCell ref="D21:E22"/>
    <mergeCell ref="G29:L29"/>
    <mergeCell ref="G18:L18"/>
    <mergeCell ref="G19:L19"/>
    <mergeCell ref="G21:L21"/>
    <mergeCell ref="A33:A34"/>
    <mergeCell ref="D24:E25"/>
    <mergeCell ref="G24:L25"/>
    <mergeCell ref="D27:E28"/>
    <mergeCell ref="M23:M24"/>
    <mergeCell ref="A29:A30"/>
    <mergeCell ref="A31:A32"/>
    <mergeCell ref="A1:C1"/>
    <mergeCell ref="D3:E3"/>
    <mergeCell ref="D4:E4"/>
    <mergeCell ref="G3:H4"/>
    <mergeCell ref="A3:A4"/>
  </mergeCells>
  <phoneticPr fontId="4"/>
  <printOptions horizontalCentered="1" verticalCentered="1"/>
  <pageMargins left="0.78740157480314965" right="0.39370078740157483" top="0.39370078740157483" bottom="0.39370078740157483" header="0" footer="0"/>
  <pageSetup paperSize="9" scale="73" firstPageNumber="0" orientation="landscape" horizontalDpi="300" verticalDpi="300" r:id="rId1"/>
  <headerFooter scaleWithDoc="0" alignWithMargins="0">
    <oddFooter>&amp;C&amp;"ＭＳ 明朝,標準"－２－</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N27"/>
  <sheetViews>
    <sheetView view="pageLayout" zoomScaleNormal="100" workbookViewId="0">
      <selection activeCell="C27" sqref="C27"/>
    </sheetView>
  </sheetViews>
  <sheetFormatPr defaultColWidth="9" defaultRowHeight="14.4"/>
  <cols>
    <col min="1" max="1" width="9" style="252" customWidth="1"/>
    <col min="2" max="2" width="11.109375" style="252" customWidth="1"/>
    <col min="3" max="14" width="8.6640625" style="252" customWidth="1"/>
    <col min="15" max="15" width="7.109375" style="252" customWidth="1"/>
    <col min="16" max="16384" width="9" style="252"/>
  </cols>
  <sheetData>
    <row r="2" spans="1:14" ht="20.95" customHeight="1">
      <c r="A2" s="252" t="s">
        <v>848</v>
      </c>
    </row>
    <row r="3" spans="1:14" ht="20.95" customHeight="1">
      <c r="A3" s="252" t="s">
        <v>1508</v>
      </c>
    </row>
    <row r="4" spans="1:14" ht="20.95" customHeight="1">
      <c r="A4" s="252" t="s">
        <v>1917</v>
      </c>
    </row>
    <row r="5" spans="1:14" ht="20.95" customHeight="1">
      <c r="A5" s="1176"/>
      <c r="B5" s="1176"/>
      <c r="C5" s="1176" t="s">
        <v>1505</v>
      </c>
      <c r="D5" s="1176"/>
      <c r="E5" s="1176" t="s">
        <v>1509</v>
      </c>
      <c r="F5" s="1176"/>
      <c r="G5" s="1176" t="s">
        <v>1510</v>
      </c>
      <c r="H5" s="1176"/>
      <c r="I5" s="1176" t="s">
        <v>1511</v>
      </c>
      <c r="J5" s="1176"/>
    </row>
    <row r="6" spans="1:14" ht="20.95" customHeight="1">
      <c r="A6" s="1176" t="s">
        <v>849</v>
      </c>
      <c r="B6" s="1176"/>
      <c r="C6" s="1185">
        <v>26</v>
      </c>
      <c r="D6" s="1185"/>
      <c r="E6" s="1185">
        <v>16</v>
      </c>
      <c r="F6" s="1185"/>
      <c r="G6" s="1185">
        <v>28</v>
      </c>
      <c r="H6" s="1185"/>
      <c r="I6" s="1185">
        <v>35</v>
      </c>
      <c r="J6" s="1185"/>
    </row>
    <row r="7" spans="1:14" ht="20.95" customHeight="1"/>
    <row r="8" spans="1:14" ht="20.95" customHeight="1">
      <c r="A8" s="252" t="s">
        <v>1918</v>
      </c>
    </row>
    <row r="9" spans="1:14" ht="20.95" customHeight="1">
      <c r="A9" s="252" t="s">
        <v>1512</v>
      </c>
    </row>
    <row r="10" spans="1:14" ht="20.95" customHeight="1">
      <c r="A10" s="252" t="s">
        <v>1919</v>
      </c>
    </row>
    <row r="11" spans="1:14" ht="20.95" customHeight="1">
      <c r="A11" s="1183" t="s">
        <v>850</v>
      </c>
      <c r="B11" s="1184"/>
      <c r="C11" s="1176" t="s">
        <v>851</v>
      </c>
      <c r="D11" s="1176"/>
      <c r="E11" s="1176"/>
      <c r="F11" s="1176"/>
      <c r="G11" s="1176" t="s">
        <v>852</v>
      </c>
      <c r="H11" s="1176"/>
      <c r="I11" s="1176"/>
      <c r="J11" s="1176"/>
      <c r="K11" s="1176" t="s">
        <v>1513</v>
      </c>
      <c r="L11" s="1176"/>
      <c r="M11" s="1176"/>
      <c r="N11" s="1176"/>
    </row>
    <row r="12" spans="1:14" ht="20.95" customHeight="1">
      <c r="A12" s="1181" t="s">
        <v>853</v>
      </c>
      <c r="B12" s="1182"/>
      <c r="C12" s="253" t="s">
        <v>1507</v>
      </c>
      <c r="D12" s="253" t="s">
        <v>1224</v>
      </c>
      <c r="E12" s="253" t="s">
        <v>854</v>
      </c>
      <c r="F12" s="253" t="s">
        <v>855</v>
      </c>
      <c r="G12" s="253" t="s">
        <v>1506</v>
      </c>
      <c r="H12" s="253" t="s">
        <v>1224</v>
      </c>
      <c r="I12" s="253" t="s">
        <v>854</v>
      </c>
      <c r="J12" s="253" t="s">
        <v>855</v>
      </c>
      <c r="K12" s="253" t="s">
        <v>1506</v>
      </c>
      <c r="L12" s="253" t="s">
        <v>1224</v>
      </c>
      <c r="M12" s="253" t="s">
        <v>854</v>
      </c>
      <c r="N12" s="253" t="s">
        <v>855</v>
      </c>
    </row>
    <row r="13" spans="1:14" ht="20.95" customHeight="1">
      <c r="A13" s="1176" t="s">
        <v>1514</v>
      </c>
      <c r="B13" s="1176"/>
      <c r="C13" s="418">
        <v>28</v>
      </c>
      <c r="D13" s="418">
        <v>25</v>
      </c>
      <c r="E13" s="418">
        <v>25</v>
      </c>
      <c r="F13" s="418">
        <v>14</v>
      </c>
      <c r="G13" s="418">
        <v>1</v>
      </c>
      <c r="H13" s="418">
        <v>4</v>
      </c>
      <c r="I13" s="418">
        <v>1</v>
      </c>
      <c r="J13" s="418">
        <v>2</v>
      </c>
      <c r="K13" s="418">
        <v>1</v>
      </c>
      <c r="L13" s="418">
        <v>3</v>
      </c>
      <c r="M13" s="418">
        <v>1</v>
      </c>
      <c r="N13" s="418">
        <v>2</v>
      </c>
    </row>
    <row r="14" spans="1:14" ht="20.95" customHeight="1">
      <c r="A14" s="1176" t="s">
        <v>1515</v>
      </c>
      <c r="B14" s="1176"/>
      <c r="C14" s="418">
        <v>16</v>
      </c>
      <c r="D14" s="418">
        <v>14</v>
      </c>
      <c r="E14" s="418">
        <v>11</v>
      </c>
      <c r="F14" s="418">
        <v>16</v>
      </c>
      <c r="G14" s="418">
        <v>6</v>
      </c>
      <c r="H14" s="418">
        <v>9</v>
      </c>
      <c r="I14" s="418">
        <v>6</v>
      </c>
      <c r="J14" s="418">
        <v>6</v>
      </c>
      <c r="K14" s="418">
        <v>12</v>
      </c>
      <c r="L14" s="418">
        <v>7</v>
      </c>
      <c r="M14" s="418">
        <v>5</v>
      </c>
      <c r="N14" s="418">
        <v>12</v>
      </c>
    </row>
    <row r="15" spans="1:14" ht="20.95" customHeight="1">
      <c r="A15" s="1176" t="s">
        <v>1516</v>
      </c>
      <c r="B15" s="1176"/>
      <c r="C15" s="418">
        <v>5</v>
      </c>
      <c r="D15" s="418">
        <v>3</v>
      </c>
      <c r="E15" s="418">
        <v>4</v>
      </c>
      <c r="F15" s="418">
        <v>4</v>
      </c>
      <c r="G15" s="418">
        <v>1</v>
      </c>
      <c r="H15" s="418">
        <v>0</v>
      </c>
      <c r="I15" s="418">
        <v>0</v>
      </c>
      <c r="J15" s="418">
        <v>1</v>
      </c>
      <c r="K15" s="418">
        <v>1</v>
      </c>
      <c r="L15" s="418">
        <v>0</v>
      </c>
      <c r="M15" s="418">
        <v>1</v>
      </c>
      <c r="N15" s="418">
        <v>1</v>
      </c>
    </row>
    <row r="16" spans="1:14" ht="20.95" customHeight="1">
      <c r="A16" s="1176" t="s">
        <v>1517</v>
      </c>
      <c r="B16" s="1176"/>
      <c r="C16" s="418">
        <v>12</v>
      </c>
      <c r="D16" s="418">
        <v>19</v>
      </c>
      <c r="E16" s="418">
        <v>5</v>
      </c>
      <c r="F16" s="418">
        <v>11</v>
      </c>
      <c r="G16" s="418">
        <v>4</v>
      </c>
      <c r="H16" s="418">
        <v>5</v>
      </c>
      <c r="I16" s="418">
        <v>3</v>
      </c>
      <c r="J16" s="418">
        <v>4</v>
      </c>
      <c r="K16" s="418">
        <v>11</v>
      </c>
      <c r="L16" s="418">
        <v>14</v>
      </c>
      <c r="M16" s="418">
        <v>10</v>
      </c>
      <c r="N16" s="418">
        <v>11</v>
      </c>
    </row>
    <row r="17" spans="1:14" ht="20.95" customHeight="1">
      <c r="A17" s="1176" t="s">
        <v>1518</v>
      </c>
      <c r="B17" s="1176"/>
      <c r="C17" s="418">
        <v>0</v>
      </c>
      <c r="D17" s="418">
        <v>3</v>
      </c>
      <c r="E17" s="418">
        <v>3</v>
      </c>
      <c r="F17" s="418">
        <v>1</v>
      </c>
      <c r="G17" s="418">
        <v>0</v>
      </c>
      <c r="H17" s="418">
        <v>0</v>
      </c>
      <c r="I17" s="418">
        <v>0</v>
      </c>
      <c r="J17" s="418">
        <v>3</v>
      </c>
      <c r="K17" s="418">
        <v>0</v>
      </c>
      <c r="L17" s="418">
        <v>0</v>
      </c>
      <c r="M17" s="418">
        <v>0</v>
      </c>
      <c r="N17" s="418">
        <v>0</v>
      </c>
    </row>
    <row r="18" spans="1:14" ht="20.95" customHeight="1">
      <c r="A18" s="1176" t="s">
        <v>1519</v>
      </c>
      <c r="B18" s="1176"/>
      <c r="C18" s="418">
        <v>11</v>
      </c>
      <c r="D18" s="418">
        <v>11</v>
      </c>
      <c r="E18" s="418">
        <v>4</v>
      </c>
      <c r="F18" s="418">
        <v>3</v>
      </c>
      <c r="G18" s="418">
        <v>0</v>
      </c>
      <c r="H18" s="418">
        <v>0</v>
      </c>
      <c r="I18" s="418">
        <v>0</v>
      </c>
      <c r="J18" s="418">
        <v>0</v>
      </c>
      <c r="K18" s="418">
        <v>0</v>
      </c>
      <c r="L18" s="418">
        <v>0</v>
      </c>
      <c r="M18" s="418">
        <v>1</v>
      </c>
      <c r="N18" s="418">
        <v>0</v>
      </c>
    </row>
    <row r="19" spans="1:14" ht="20.95" customHeight="1">
      <c r="A19" s="1176" t="s">
        <v>856</v>
      </c>
      <c r="B19" s="1176"/>
      <c r="C19" s="418">
        <f t="shared" ref="C19:N19" si="0">SUM(C13:C18)</f>
        <v>72</v>
      </c>
      <c r="D19" s="418">
        <f t="shared" si="0"/>
        <v>75</v>
      </c>
      <c r="E19" s="418">
        <f t="shared" si="0"/>
        <v>52</v>
      </c>
      <c r="F19" s="418">
        <f t="shared" si="0"/>
        <v>49</v>
      </c>
      <c r="G19" s="418">
        <f t="shared" si="0"/>
        <v>12</v>
      </c>
      <c r="H19" s="418">
        <f t="shared" si="0"/>
        <v>18</v>
      </c>
      <c r="I19" s="418">
        <f t="shared" si="0"/>
        <v>10</v>
      </c>
      <c r="J19" s="418">
        <f t="shared" si="0"/>
        <v>16</v>
      </c>
      <c r="K19" s="418">
        <f t="shared" si="0"/>
        <v>25</v>
      </c>
      <c r="L19" s="418">
        <f t="shared" si="0"/>
        <v>24</v>
      </c>
      <c r="M19" s="418">
        <f t="shared" si="0"/>
        <v>18</v>
      </c>
      <c r="N19" s="418">
        <f t="shared" si="0"/>
        <v>26</v>
      </c>
    </row>
    <row r="20" spans="1:14" ht="20.95" customHeight="1"/>
    <row r="21" spans="1:14" ht="20.95" customHeight="1">
      <c r="A21" s="252" t="s">
        <v>857</v>
      </c>
    </row>
    <row r="22" spans="1:14" ht="20.95" customHeight="1">
      <c r="A22" s="252" t="s">
        <v>858</v>
      </c>
    </row>
    <row r="23" spans="1:14" ht="20.95" customHeight="1">
      <c r="A23" s="252" t="s">
        <v>859</v>
      </c>
    </row>
    <row r="24" spans="1:14" ht="20.95" customHeight="1">
      <c r="A24" s="252" t="s">
        <v>860</v>
      </c>
    </row>
    <row r="25" spans="1:14" ht="20.95" customHeight="1">
      <c r="A25" s="1176" t="s">
        <v>861</v>
      </c>
      <c r="B25" s="1176"/>
      <c r="C25" s="253" t="s">
        <v>1507</v>
      </c>
      <c r="D25" s="253" t="s">
        <v>1224</v>
      </c>
      <c r="E25" s="253" t="s">
        <v>854</v>
      </c>
      <c r="F25" s="253" t="s">
        <v>855</v>
      </c>
    </row>
    <row r="26" spans="1:14" ht="20.95" customHeight="1">
      <c r="A26" s="1176" t="s">
        <v>1920</v>
      </c>
      <c r="B26" s="1176"/>
      <c r="C26" s="279">
        <v>9</v>
      </c>
      <c r="D26" s="279">
        <v>9</v>
      </c>
      <c r="E26" s="279">
        <v>9</v>
      </c>
      <c r="F26" s="279">
        <v>7</v>
      </c>
    </row>
    <row r="27" spans="1:14" ht="20.95" customHeight="1">
      <c r="A27" s="1176" t="s">
        <v>1520</v>
      </c>
      <c r="B27" s="1176"/>
      <c r="C27" s="279">
        <v>49</v>
      </c>
      <c r="D27" s="279">
        <v>50</v>
      </c>
      <c r="E27" s="279">
        <v>50</v>
      </c>
      <c r="F27" s="279">
        <v>50</v>
      </c>
    </row>
  </sheetData>
  <mergeCells count="25">
    <mergeCell ref="A5:B5"/>
    <mergeCell ref="C5:D5"/>
    <mergeCell ref="E5:F5"/>
    <mergeCell ref="G5:H5"/>
    <mergeCell ref="A11:B11"/>
    <mergeCell ref="C11:F11"/>
    <mergeCell ref="G11:J11"/>
    <mergeCell ref="I5:J5"/>
    <mergeCell ref="A6:B6"/>
    <mergeCell ref="C6:D6"/>
    <mergeCell ref="E6:F6"/>
    <mergeCell ref="G6:H6"/>
    <mergeCell ref="I6:J6"/>
    <mergeCell ref="K11:N11"/>
    <mergeCell ref="A12:B12"/>
    <mergeCell ref="A25:B25"/>
    <mergeCell ref="A26:B26"/>
    <mergeCell ref="A27:B27"/>
    <mergeCell ref="A14:B14"/>
    <mergeCell ref="A15:B15"/>
    <mergeCell ref="A16:B16"/>
    <mergeCell ref="A17:B17"/>
    <mergeCell ref="A18:B18"/>
    <mergeCell ref="A19:B19"/>
    <mergeCell ref="A13:B13"/>
  </mergeCells>
  <phoneticPr fontId="4"/>
  <pageMargins left="0.78740157480314965" right="0.39370078740157483" top="0.39370078740157483" bottom="0.39370078740157483" header="0" footer="0"/>
  <pageSetup paperSize="9" orientation="landscape" r:id="rId1"/>
  <headerFooter scaleWithDoc="0" alignWithMargins="0">
    <oddFooter>&amp;C&amp;"ＭＳ 明朝,標準"－３８－</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6"/>
  <sheetViews>
    <sheetView view="pageLayout" zoomScaleNormal="100" workbookViewId="0"/>
  </sheetViews>
  <sheetFormatPr defaultColWidth="9" defaultRowHeight="15.05" customHeight="1"/>
  <cols>
    <col min="1" max="1" width="4.109375" style="9" customWidth="1"/>
    <col min="2" max="2" width="14.33203125" style="9" customWidth="1"/>
    <col min="3" max="3" width="10.44140625" style="9" customWidth="1"/>
    <col min="4" max="4" width="7" style="9" customWidth="1"/>
    <col min="5" max="5" width="37.109375" style="9" customWidth="1"/>
    <col min="6" max="7" width="5.33203125" style="9" customWidth="1"/>
    <col min="8" max="8" width="20.21875" style="9" customWidth="1"/>
    <col min="9" max="9" width="10.33203125" style="9" customWidth="1"/>
    <col min="10" max="10" width="15.33203125" style="9" customWidth="1"/>
    <col min="11" max="11" width="12.6640625" style="9" customWidth="1"/>
    <col min="12" max="12" width="3.109375" style="9" customWidth="1"/>
    <col min="13" max="16384" width="9" style="9"/>
  </cols>
  <sheetData>
    <row r="1" spans="1:11" ht="24.05" customHeight="1">
      <c r="A1" s="14" t="s">
        <v>28</v>
      </c>
      <c r="K1" s="10" t="s">
        <v>1241</v>
      </c>
    </row>
    <row r="2" spans="1:11" ht="15.75" customHeight="1">
      <c r="A2" s="560" t="s">
        <v>963</v>
      </c>
      <c r="B2" s="560"/>
      <c r="C2" s="560"/>
      <c r="D2" s="557" t="s">
        <v>964</v>
      </c>
      <c r="E2" s="558"/>
      <c r="F2" s="560" t="s">
        <v>965</v>
      </c>
      <c r="G2" s="560"/>
      <c r="H2" s="11" t="s">
        <v>966</v>
      </c>
      <c r="I2" s="11" t="s">
        <v>29</v>
      </c>
      <c r="J2" s="11" t="s">
        <v>30</v>
      </c>
      <c r="K2" s="11" t="s">
        <v>31</v>
      </c>
    </row>
    <row r="3" spans="1:11" ht="15.75" customHeight="1">
      <c r="A3" s="574" t="s">
        <v>32</v>
      </c>
      <c r="B3" s="574"/>
      <c r="C3" s="574"/>
      <c r="D3" s="424" t="s">
        <v>33</v>
      </c>
      <c r="E3" s="425"/>
      <c r="F3" s="575" t="s">
        <v>967</v>
      </c>
      <c r="G3" s="576"/>
      <c r="H3" s="256" t="s">
        <v>1238</v>
      </c>
      <c r="I3" s="560" t="s">
        <v>34</v>
      </c>
      <c r="J3" s="12" t="s">
        <v>35</v>
      </c>
      <c r="K3" s="549" t="s">
        <v>36</v>
      </c>
    </row>
    <row r="4" spans="1:11" ht="15.75" customHeight="1">
      <c r="A4" s="574"/>
      <c r="B4" s="574"/>
      <c r="C4" s="574"/>
      <c r="D4" s="583" t="s">
        <v>37</v>
      </c>
      <c r="E4" s="584"/>
      <c r="F4" s="577"/>
      <c r="G4" s="578"/>
      <c r="H4" s="255" t="s">
        <v>1776</v>
      </c>
      <c r="I4" s="560"/>
      <c r="J4" s="13" t="s">
        <v>38</v>
      </c>
      <c r="K4" s="551"/>
    </row>
    <row r="5" spans="1:11" ht="15.75" customHeight="1">
      <c r="A5" s="574" t="s">
        <v>39</v>
      </c>
      <c r="B5" s="574"/>
      <c r="C5" s="574"/>
      <c r="D5" s="585" t="s">
        <v>40</v>
      </c>
      <c r="E5" s="586"/>
      <c r="F5" s="575" t="s">
        <v>968</v>
      </c>
      <c r="G5" s="576"/>
      <c r="H5" s="256" t="s">
        <v>1239</v>
      </c>
      <c r="I5" s="560" t="s">
        <v>34</v>
      </c>
      <c r="J5" s="587" t="s">
        <v>41</v>
      </c>
      <c r="K5" s="549" t="s">
        <v>42</v>
      </c>
    </row>
    <row r="6" spans="1:11" ht="15.75" customHeight="1">
      <c r="A6" s="574"/>
      <c r="B6" s="574"/>
      <c r="C6" s="574"/>
      <c r="D6" s="583" t="s">
        <v>43</v>
      </c>
      <c r="E6" s="584"/>
      <c r="F6" s="577"/>
      <c r="G6" s="578"/>
      <c r="H6" s="255" t="s">
        <v>1776</v>
      </c>
      <c r="I6" s="560"/>
      <c r="J6" s="587"/>
      <c r="K6" s="551"/>
    </row>
    <row r="7" spans="1:11" ht="15.75" customHeight="1">
      <c r="A7" s="574" t="s">
        <v>44</v>
      </c>
      <c r="B7" s="574"/>
      <c r="C7" s="574"/>
      <c r="D7" s="585" t="s">
        <v>45</v>
      </c>
      <c r="E7" s="586"/>
      <c r="F7" s="575" t="s">
        <v>1240</v>
      </c>
      <c r="G7" s="576"/>
      <c r="H7" s="572" t="s">
        <v>1617</v>
      </c>
      <c r="I7" s="560" t="s">
        <v>46</v>
      </c>
      <c r="J7" s="587" t="s">
        <v>47</v>
      </c>
      <c r="K7" s="549" t="s">
        <v>48</v>
      </c>
    </row>
    <row r="8" spans="1:11" ht="15.75" customHeight="1">
      <c r="A8" s="574"/>
      <c r="B8" s="574"/>
      <c r="C8" s="574"/>
      <c r="D8" s="583" t="s">
        <v>37</v>
      </c>
      <c r="E8" s="584"/>
      <c r="F8" s="577"/>
      <c r="G8" s="578"/>
      <c r="H8" s="573"/>
      <c r="I8" s="560"/>
      <c r="J8" s="587"/>
      <c r="K8" s="551"/>
    </row>
    <row r="9" spans="1:11" ht="15.75" customHeight="1"/>
    <row r="10" spans="1:11" ht="15.75" customHeight="1">
      <c r="C10" s="14"/>
      <c r="D10" s="14"/>
      <c r="E10" s="14"/>
      <c r="K10" s="14"/>
    </row>
    <row r="11" spans="1:11" ht="24.05" customHeight="1">
      <c r="A11" s="14" t="s">
        <v>1777</v>
      </c>
      <c r="B11" s="14"/>
      <c r="C11" s="419"/>
      <c r="D11" s="419"/>
      <c r="E11" s="419"/>
      <c r="K11" s="10" t="s">
        <v>1778</v>
      </c>
    </row>
    <row r="12" spans="1:11" ht="15.75" customHeight="1">
      <c r="A12" s="557" t="s">
        <v>969</v>
      </c>
      <c r="B12" s="558"/>
      <c r="C12" s="11" t="s">
        <v>970</v>
      </c>
      <c r="D12" s="557" t="s">
        <v>971</v>
      </c>
      <c r="E12" s="558"/>
      <c r="G12" s="560" t="s">
        <v>969</v>
      </c>
      <c r="H12" s="560"/>
      <c r="I12" s="11" t="s">
        <v>970</v>
      </c>
      <c r="J12" s="557" t="s">
        <v>973</v>
      </c>
      <c r="K12" s="558"/>
    </row>
    <row r="13" spans="1:11" ht="15.75" customHeight="1">
      <c r="A13" s="579" t="s">
        <v>1589</v>
      </c>
      <c r="B13" s="580"/>
      <c r="C13" s="546">
        <v>532458</v>
      </c>
      <c r="D13" s="540" t="s">
        <v>972</v>
      </c>
      <c r="E13" s="541"/>
      <c r="G13" s="569" t="s">
        <v>974</v>
      </c>
      <c r="H13" s="549" t="s">
        <v>975</v>
      </c>
      <c r="I13" s="552">
        <v>182973</v>
      </c>
      <c r="J13" s="540" t="s">
        <v>1242</v>
      </c>
      <c r="K13" s="541"/>
    </row>
    <row r="14" spans="1:11" ht="15.75" customHeight="1">
      <c r="A14" s="581" t="s">
        <v>1588</v>
      </c>
      <c r="B14" s="582"/>
      <c r="C14" s="548"/>
      <c r="D14" s="544"/>
      <c r="E14" s="545"/>
      <c r="G14" s="570"/>
      <c r="H14" s="550"/>
      <c r="I14" s="553"/>
      <c r="J14" s="542"/>
      <c r="K14" s="543"/>
    </row>
    <row r="15" spans="1:11" ht="15.75" customHeight="1">
      <c r="A15" s="561" t="s">
        <v>976</v>
      </c>
      <c r="B15" s="254" t="s">
        <v>977</v>
      </c>
      <c r="C15" s="483">
        <v>142000</v>
      </c>
      <c r="D15" s="564" t="s">
        <v>978</v>
      </c>
      <c r="E15" s="565"/>
      <c r="G15" s="570"/>
      <c r="H15" s="551"/>
      <c r="I15" s="554"/>
      <c r="J15" s="544"/>
      <c r="K15" s="545"/>
    </row>
    <row r="16" spans="1:11" ht="15.75" customHeight="1">
      <c r="A16" s="562"/>
      <c r="B16" s="549" t="s">
        <v>979</v>
      </c>
      <c r="C16" s="546">
        <v>38188</v>
      </c>
      <c r="D16" s="540" t="s">
        <v>1243</v>
      </c>
      <c r="E16" s="541"/>
      <c r="G16" s="570"/>
      <c r="H16" s="549" t="s">
        <v>980</v>
      </c>
      <c r="I16" s="552">
        <v>106384</v>
      </c>
      <c r="J16" s="540" t="s">
        <v>1242</v>
      </c>
      <c r="K16" s="541"/>
    </row>
    <row r="17" spans="1:11" ht="15.75" customHeight="1">
      <c r="A17" s="562"/>
      <c r="B17" s="550"/>
      <c r="C17" s="547"/>
      <c r="D17" s="555" t="s">
        <v>1244</v>
      </c>
      <c r="E17" s="556"/>
      <c r="G17" s="570"/>
      <c r="H17" s="550"/>
      <c r="I17" s="553"/>
      <c r="J17" s="542"/>
      <c r="K17" s="543"/>
    </row>
    <row r="18" spans="1:11" ht="15.75" customHeight="1">
      <c r="A18" s="562"/>
      <c r="B18" s="550"/>
      <c r="C18" s="547"/>
      <c r="D18" s="555" t="s">
        <v>1245</v>
      </c>
      <c r="E18" s="556"/>
      <c r="G18" s="570"/>
      <c r="H18" s="551"/>
      <c r="I18" s="554"/>
      <c r="J18" s="544"/>
      <c r="K18" s="545"/>
    </row>
    <row r="19" spans="1:11" ht="15.75" customHeight="1">
      <c r="A19" s="562"/>
      <c r="B19" s="550"/>
      <c r="C19" s="547"/>
      <c r="D19" s="555" t="s">
        <v>1247</v>
      </c>
      <c r="E19" s="556"/>
      <c r="G19" s="570"/>
      <c r="H19" s="549" t="s">
        <v>982</v>
      </c>
      <c r="I19" s="552">
        <v>4393</v>
      </c>
      <c r="J19" s="540" t="s">
        <v>1246</v>
      </c>
      <c r="K19" s="541"/>
    </row>
    <row r="20" spans="1:11" ht="15.75" customHeight="1">
      <c r="A20" s="562"/>
      <c r="B20" s="550"/>
      <c r="C20" s="547"/>
      <c r="D20" s="555" t="s">
        <v>998</v>
      </c>
      <c r="E20" s="556"/>
      <c r="G20" s="570"/>
      <c r="H20" s="550"/>
      <c r="I20" s="553"/>
      <c r="J20" s="542"/>
      <c r="K20" s="543"/>
    </row>
    <row r="21" spans="1:11" ht="15.75" customHeight="1">
      <c r="A21" s="562"/>
      <c r="B21" s="550"/>
      <c r="C21" s="547"/>
      <c r="D21" s="555" t="s">
        <v>981</v>
      </c>
      <c r="E21" s="556"/>
      <c r="G21" s="570"/>
      <c r="H21" s="551"/>
      <c r="I21" s="554"/>
      <c r="J21" s="544"/>
      <c r="K21" s="545"/>
    </row>
    <row r="22" spans="1:11" ht="15.75" customHeight="1">
      <c r="A22" s="562"/>
      <c r="B22" s="550"/>
      <c r="C22" s="547"/>
      <c r="D22" s="555" t="s">
        <v>1248</v>
      </c>
      <c r="E22" s="556"/>
      <c r="G22" s="571"/>
      <c r="H22" s="11" t="s">
        <v>856</v>
      </c>
      <c r="I22" s="486">
        <f>SUM(I13:I21)</f>
        <v>293750</v>
      </c>
      <c r="J22" s="421"/>
      <c r="K22" s="490"/>
    </row>
    <row r="23" spans="1:11" ht="15.75" customHeight="1">
      <c r="A23" s="562"/>
      <c r="B23" s="550"/>
      <c r="C23" s="547"/>
      <c r="D23" s="555" t="s">
        <v>1249</v>
      </c>
      <c r="E23" s="556"/>
      <c r="G23" s="557" t="s">
        <v>984</v>
      </c>
      <c r="H23" s="558"/>
      <c r="I23" s="486">
        <v>0</v>
      </c>
      <c r="J23" s="557"/>
      <c r="K23" s="558"/>
    </row>
    <row r="24" spans="1:11" ht="15.75" customHeight="1">
      <c r="A24" s="562"/>
      <c r="B24" s="550"/>
      <c r="C24" s="547"/>
      <c r="D24" s="555" t="s">
        <v>986</v>
      </c>
      <c r="E24" s="556"/>
      <c r="G24" s="557" t="s">
        <v>985</v>
      </c>
      <c r="H24" s="558"/>
      <c r="I24" s="486">
        <f>C13+C36+I22+I23</f>
        <v>1101527</v>
      </c>
      <c r="J24" s="557"/>
      <c r="K24" s="558"/>
    </row>
    <row r="25" spans="1:11" ht="15.75" customHeight="1">
      <c r="A25" s="562"/>
      <c r="B25" s="551"/>
      <c r="C25" s="548"/>
      <c r="D25" s="544" t="s">
        <v>988</v>
      </c>
      <c r="E25" s="545"/>
    </row>
    <row r="26" spans="1:11" ht="15.75" customHeight="1">
      <c r="A26" s="562"/>
      <c r="B26" s="11" t="s">
        <v>989</v>
      </c>
      <c r="C26" s="484">
        <v>16809</v>
      </c>
      <c r="D26" s="564" t="s">
        <v>987</v>
      </c>
      <c r="E26" s="565"/>
    </row>
    <row r="27" spans="1:11" ht="15.75" customHeight="1">
      <c r="A27" s="562"/>
      <c r="B27" s="549" t="s">
        <v>990</v>
      </c>
      <c r="C27" s="566">
        <v>78322</v>
      </c>
      <c r="D27" s="540" t="s">
        <v>991</v>
      </c>
      <c r="E27" s="541"/>
    </row>
    <row r="28" spans="1:11" ht="15.75" customHeight="1">
      <c r="A28" s="562"/>
      <c r="B28" s="550"/>
      <c r="C28" s="567"/>
      <c r="D28" s="542" t="s">
        <v>993</v>
      </c>
      <c r="E28" s="543"/>
    </row>
    <row r="29" spans="1:11" ht="15.75" customHeight="1">
      <c r="A29" s="562"/>
      <c r="B29" s="550"/>
      <c r="C29" s="567"/>
      <c r="D29" s="542" t="s">
        <v>994</v>
      </c>
      <c r="E29" s="543"/>
      <c r="G29" s="14" t="s">
        <v>992</v>
      </c>
      <c r="J29" s="14"/>
      <c r="K29" s="10" t="s">
        <v>1779</v>
      </c>
    </row>
    <row r="30" spans="1:11" ht="15.75" customHeight="1">
      <c r="A30" s="562"/>
      <c r="B30" s="550"/>
      <c r="C30" s="567"/>
      <c r="D30" s="542" t="s">
        <v>983</v>
      </c>
      <c r="E30" s="543"/>
    </row>
    <row r="31" spans="1:11" ht="15.75" customHeight="1">
      <c r="A31" s="562"/>
      <c r="B31" s="550"/>
      <c r="C31" s="567"/>
      <c r="D31" s="542" t="s">
        <v>998</v>
      </c>
      <c r="E31" s="543"/>
      <c r="G31" s="560" t="s">
        <v>969</v>
      </c>
      <c r="H31" s="560"/>
      <c r="I31" s="11" t="s">
        <v>970</v>
      </c>
      <c r="J31" s="560" t="s">
        <v>971</v>
      </c>
      <c r="K31" s="560"/>
    </row>
    <row r="32" spans="1:11" ht="15.75" customHeight="1">
      <c r="A32" s="562"/>
      <c r="B32" s="550"/>
      <c r="C32" s="567"/>
      <c r="D32" s="542" t="s">
        <v>1002</v>
      </c>
      <c r="E32" s="543"/>
      <c r="G32" s="256" t="s">
        <v>995</v>
      </c>
      <c r="H32" s="11" t="s">
        <v>996</v>
      </c>
      <c r="I32" s="15">
        <v>0</v>
      </c>
      <c r="J32" s="559" t="s">
        <v>997</v>
      </c>
      <c r="K32" s="559"/>
    </row>
    <row r="33" spans="1:11" ht="15.75" customHeight="1">
      <c r="A33" s="562"/>
      <c r="B33" s="550"/>
      <c r="C33" s="567"/>
      <c r="D33" s="542" t="s">
        <v>1250</v>
      </c>
      <c r="E33" s="543"/>
      <c r="G33" s="255" t="s">
        <v>999</v>
      </c>
      <c r="H33" s="11" t="s">
        <v>1000</v>
      </c>
      <c r="I33" s="16">
        <v>309</v>
      </c>
      <c r="J33" s="559" t="s">
        <v>1001</v>
      </c>
      <c r="K33" s="559"/>
    </row>
    <row r="34" spans="1:11" ht="15.75" customHeight="1">
      <c r="A34" s="562"/>
      <c r="B34" s="550"/>
      <c r="C34" s="567"/>
      <c r="D34" s="542" t="s">
        <v>1003</v>
      </c>
      <c r="E34" s="543"/>
      <c r="G34" s="560" t="s">
        <v>856</v>
      </c>
      <c r="H34" s="560"/>
      <c r="I34" s="15">
        <v>309</v>
      </c>
      <c r="J34" s="559"/>
      <c r="K34" s="559"/>
    </row>
    <row r="35" spans="1:11" ht="15.75" customHeight="1">
      <c r="A35" s="562"/>
      <c r="B35" s="551"/>
      <c r="C35" s="568"/>
      <c r="D35" s="544" t="s">
        <v>988</v>
      </c>
      <c r="E35" s="545"/>
    </row>
    <row r="36" spans="1:11" ht="15.05" customHeight="1">
      <c r="A36" s="563"/>
      <c r="B36" s="11" t="s">
        <v>856</v>
      </c>
      <c r="C36" s="485">
        <f>SUM(C15:C35)</f>
        <v>275319</v>
      </c>
      <c r="D36" s="564"/>
      <c r="E36" s="565"/>
    </row>
  </sheetData>
  <mergeCells count="78">
    <mergeCell ref="J12:K12"/>
    <mergeCell ref="K7:K8"/>
    <mergeCell ref="D8:E8"/>
    <mergeCell ref="K3:K4"/>
    <mergeCell ref="D4:E4"/>
    <mergeCell ref="D5:E5"/>
    <mergeCell ref="J5:J6"/>
    <mergeCell ref="I3:I4"/>
    <mergeCell ref="D7:E7"/>
    <mergeCell ref="K5:K6"/>
    <mergeCell ref="D6:E6"/>
    <mergeCell ref="J7:J8"/>
    <mergeCell ref="F7:G8"/>
    <mergeCell ref="I7:I8"/>
    <mergeCell ref="F5:G6"/>
    <mergeCell ref="I5:I6"/>
    <mergeCell ref="H7:H8"/>
    <mergeCell ref="G31:H31"/>
    <mergeCell ref="A2:C2"/>
    <mergeCell ref="A3:C4"/>
    <mergeCell ref="A5:C6"/>
    <mergeCell ref="A7:C8"/>
    <mergeCell ref="D2:E2"/>
    <mergeCell ref="F2:G2"/>
    <mergeCell ref="F3:G4"/>
    <mergeCell ref="A13:B13"/>
    <mergeCell ref="A14:B14"/>
    <mergeCell ref="D12:E12"/>
    <mergeCell ref="C13:C14"/>
    <mergeCell ref="A12:B12"/>
    <mergeCell ref="G12:H12"/>
    <mergeCell ref="J32:K32"/>
    <mergeCell ref="D32:E32"/>
    <mergeCell ref="D23:E23"/>
    <mergeCell ref="D31:E31"/>
    <mergeCell ref="J19:K21"/>
    <mergeCell ref="D19:E19"/>
    <mergeCell ref="J23:K23"/>
    <mergeCell ref="J31:K31"/>
    <mergeCell ref="D29:E29"/>
    <mergeCell ref="J24:K24"/>
    <mergeCell ref="G13:G22"/>
    <mergeCell ref="H13:H15"/>
    <mergeCell ref="H16:H18"/>
    <mergeCell ref="D15:E15"/>
    <mergeCell ref="D13:E14"/>
    <mergeCell ref="D30:E30"/>
    <mergeCell ref="J33:K33"/>
    <mergeCell ref="G34:H34"/>
    <mergeCell ref="J34:K34"/>
    <mergeCell ref="A15:A36"/>
    <mergeCell ref="B16:B25"/>
    <mergeCell ref="B27:B35"/>
    <mergeCell ref="D36:E36"/>
    <mergeCell ref="D33:E33"/>
    <mergeCell ref="D34:E34"/>
    <mergeCell ref="D35:E35"/>
    <mergeCell ref="D24:E24"/>
    <mergeCell ref="D25:E25"/>
    <mergeCell ref="D26:E26"/>
    <mergeCell ref="C27:C35"/>
    <mergeCell ref="D27:E27"/>
    <mergeCell ref="D28:E28"/>
    <mergeCell ref="J16:K18"/>
    <mergeCell ref="J13:K15"/>
    <mergeCell ref="C16:C25"/>
    <mergeCell ref="H19:H21"/>
    <mergeCell ref="I13:I15"/>
    <mergeCell ref="I16:I18"/>
    <mergeCell ref="I19:I21"/>
    <mergeCell ref="D20:E20"/>
    <mergeCell ref="D21:E21"/>
    <mergeCell ref="D22:E22"/>
    <mergeCell ref="G23:H23"/>
    <mergeCell ref="D16:E16"/>
    <mergeCell ref="D17:E17"/>
    <mergeCell ref="G24:H24"/>
    <mergeCell ref="D18:E18"/>
  </mergeCells>
  <phoneticPr fontId="4"/>
  <pageMargins left="0.78740157480314965" right="0.39370078740157483" top="0.39370078740157483" bottom="0.39370078740157483" header="0" footer="0"/>
  <pageSetup paperSize="9" scale="96" orientation="landscape" horizontalDpi="4294967292"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8"/>
  <sheetViews>
    <sheetView view="pageLayout" zoomScaleNormal="75" workbookViewId="0">
      <selection activeCell="D8" sqref="D8:E8"/>
    </sheetView>
  </sheetViews>
  <sheetFormatPr defaultColWidth="9" defaultRowHeight="14.4"/>
  <cols>
    <col min="1" max="1" width="16.21875" style="3" customWidth="1"/>
    <col min="2" max="2" width="10.6640625" style="191" customWidth="1"/>
    <col min="3" max="3" width="19.77734375" style="191" customWidth="1"/>
    <col min="4" max="4" width="31.21875" style="191" customWidth="1"/>
    <col min="5" max="5" width="2.6640625" style="3" customWidth="1"/>
    <col min="6" max="6" width="16.44140625" style="3" customWidth="1"/>
    <col min="7" max="7" width="10.6640625" style="191" customWidth="1"/>
    <col min="8" max="8" width="19.33203125" style="191" customWidth="1"/>
    <col min="9" max="9" width="28.6640625" style="191" customWidth="1"/>
    <col min="10" max="16384" width="9" style="3"/>
  </cols>
  <sheetData>
    <row r="1" spans="1:11" s="8" customFormat="1" ht="20.95" customHeight="1">
      <c r="A1" s="43" t="s">
        <v>865</v>
      </c>
      <c r="B1" s="257"/>
      <c r="C1" s="257"/>
      <c r="D1" s="261"/>
      <c r="E1" s="43"/>
      <c r="F1" s="43"/>
      <c r="G1" s="257"/>
      <c r="H1" s="257"/>
      <c r="I1" s="261"/>
      <c r="J1" s="43"/>
      <c r="K1" s="43"/>
    </row>
    <row r="2" spans="1:11" ht="24.9" customHeight="1">
      <c r="A2" s="258" t="s">
        <v>866</v>
      </c>
      <c r="B2" s="45" t="s">
        <v>867</v>
      </c>
      <c r="C2" s="45" t="s">
        <v>868</v>
      </c>
      <c r="D2" s="46" t="s">
        <v>1780</v>
      </c>
      <c r="E2" s="17"/>
      <c r="F2" s="258" t="s">
        <v>866</v>
      </c>
      <c r="G2" s="45" t="s">
        <v>867</v>
      </c>
      <c r="H2" s="45" t="s">
        <v>868</v>
      </c>
      <c r="I2" s="46" t="s">
        <v>1780</v>
      </c>
      <c r="J2" s="17"/>
      <c r="K2" s="17"/>
    </row>
    <row r="3" spans="1:11" ht="24.9" customHeight="1">
      <c r="A3" s="262" t="s">
        <v>869</v>
      </c>
      <c r="B3" s="28" t="s">
        <v>870</v>
      </c>
      <c r="C3" s="49" t="s">
        <v>80</v>
      </c>
      <c r="D3" s="426" t="s">
        <v>871</v>
      </c>
      <c r="E3" s="17"/>
      <c r="F3" s="588" t="s">
        <v>150</v>
      </c>
      <c r="G3" s="28" t="s">
        <v>872</v>
      </c>
      <c r="H3" s="49" t="s">
        <v>873</v>
      </c>
      <c r="I3" s="426" t="s">
        <v>874</v>
      </c>
      <c r="J3" s="17"/>
      <c r="K3" s="17"/>
    </row>
    <row r="4" spans="1:11" ht="24.9" customHeight="1">
      <c r="A4" s="590" t="s">
        <v>160</v>
      </c>
      <c r="B4" s="28" t="s">
        <v>870</v>
      </c>
      <c r="C4" s="49" t="s">
        <v>875</v>
      </c>
      <c r="D4" s="426" t="s">
        <v>876</v>
      </c>
      <c r="E4" s="17"/>
      <c r="F4" s="588"/>
      <c r="G4" s="28" t="s">
        <v>877</v>
      </c>
      <c r="H4" s="49" t="s">
        <v>878</v>
      </c>
      <c r="I4" s="426" t="s">
        <v>879</v>
      </c>
      <c r="J4" s="17"/>
      <c r="K4" s="17"/>
    </row>
    <row r="5" spans="1:11" ht="24.9" customHeight="1">
      <c r="A5" s="591"/>
      <c r="B5" s="28" t="s">
        <v>880</v>
      </c>
      <c r="C5" s="49" t="s">
        <v>1781</v>
      </c>
      <c r="D5" s="426" t="s">
        <v>881</v>
      </c>
      <c r="E5" s="17"/>
      <c r="F5" s="262" t="s">
        <v>154</v>
      </c>
      <c r="G5" s="28" t="s">
        <v>882</v>
      </c>
      <c r="H5" s="49" t="s">
        <v>873</v>
      </c>
      <c r="I5" s="426" t="s">
        <v>883</v>
      </c>
      <c r="J5" s="17"/>
      <c r="K5" s="17"/>
    </row>
    <row r="6" spans="1:11" ht="24.9" customHeight="1">
      <c r="A6" s="592"/>
      <c r="B6" s="28" t="s">
        <v>884</v>
      </c>
      <c r="C6" s="49" t="s">
        <v>885</v>
      </c>
      <c r="D6" s="426" t="s">
        <v>871</v>
      </c>
      <c r="E6" s="17"/>
      <c r="F6" s="262" t="s">
        <v>156</v>
      </c>
      <c r="G6" s="28" t="s">
        <v>882</v>
      </c>
      <c r="H6" s="49" t="s">
        <v>873</v>
      </c>
      <c r="I6" s="426" t="s">
        <v>886</v>
      </c>
      <c r="J6" s="17"/>
      <c r="K6" s="17"/>
    </row>
    <row r="7" spans="1:11" ht="24.9" customHeight="1">
      <c r="A7" s="588" t="s">
        <v>887</v>
      </c>
      <c r="B7" s="28" t="s">
        <v>888</v>
      </c>
      <c r="C7" s="49" t="s">
        <v>875</v>
      </c>
      <c r="D7" s="426" t="s">
        <v>889</v>
      </c>
      <c r="E7" s="17"/>
      <c r="F7" s="588" t="s">
        <v>890</v>
      </c>
      <c r="G7" s="28" t="s">
        <v>891</v>
      </c>
      <c r="H7" s="49" t="s">
        <v>873</v>
      </c>
      <c r="I7" s="426" t="s">
        <v>892</v>
      </c>
      <c r="J7" s="17"/>
      <c r="K7" s="17"/>
    </row>
    <row r="8" spans="1:11" ht="24.9" customHeight="1">
      <c r="A8" s="588"/>
      <c r="B8" s="28" t="s">
        <v>893</v>
      </c>
      <c r="C8" s="49" t="s">
        <v>878</v>
      </c>
      <c r="D8" s="426" t="s">
        <v>894</v>
      </c>
      <c r="E8" s="17"/>
      <c r="F8" s="588"/>
      <c r="G8" s="28" t="s">
        <v>895</v>
      </c>
      <c r="H8" s="49" t="s">
        <v>878</v>
      </c>
      <c r="I8" s="426" t="s">
        <v>896</v>
      </c>
      <c r="J8" s="17"/>
      <c r="K8" s="17"/>
    </row>
    <row r="9" spans="1:11" ht="24.9" customHeight="1">
      <c r="A9" s="262" t="s">
        <v>132</v>
      </c>
      <c r="B9" s="28" t="s">
        <v>897</v>
      </c>
      <c r="C9" s="49" t="s">
        <v>80</v>
      </c>
      <c r="D9" s="426" t="s">
        <v>871</v>
      </c>
      <c r="E9" s="17"/>
      <c r="F9" s="588"/>
      <c r="G9" s="28" t="s">
        <v>898</v>
      </c>
      <c r="H9" s="49" t="s">
        <v>899</v>
      </c>
      <c r="I9" s="426" t="s">
        <v>900</v>
      </c>
      <c r="J9" s="17"/>
      <c r="K9" s="17"/>
    </row>
    <row r="10" spans="1:11" ht="24.9" customHeight="1">
      <c r="A10" s="588" t="s">
        <v>134</v>
      </c>
      <c r="B10" s="28" t="s">
        <v>901</v>
      </c>
      <c r="C10" s="49" t="s">
        <v>902</v>
      </c>
      <c r="D10" s="426" t="s">
        <v>1782</v>
      </c>
      <c r="E10" s="17"/>
      <c r="F10" s="588" t="s">
        <v>903</v>
      </c>
      <c r="G10" s="28" t="s">
        <v>904</v>
      </c>
      <c r="H10" s="49" t="s">
        <v>873</v>
      </c>
      <c r="I10" s="426" t="s">
        <v>71</v>
      </c>
      <c r="J10" s="17"/>
      <c r="K10" s="17"/>
    </row>
    <row r="11" spans="1:11" ht="24.9" customHeight="1">
      <c r="A11" s="588"/>
      <c r="B11" s="28" t="s">
        <v>905</v>
      </c>
      <c r="C11" s="49" t="s">
        <v>902</v>
      </c>
      <c r="D11" s="426" t="s">
        <v>906</v>
      </c>
      <c r="E11" s="17"/>
      <c r="F11" s="588"/>
      <c r="G11" s="28" t="s">
        <v>907</v>
      </c>
      <c r="H11" s="49" t="s">
        <v>908</v>
      </c>
      <c r="I11" s="426" t="s">
        <v>909</v>
      </c>
      <c r="J11" s="17"/>
      <c r="K11" s="17"/>
    </row>
    <row r="12" spans="1:11" ht="24.9" customHeight="1">
      <c r="A12" s="588"/>
      <c r="B12" s="28" t="s">
        <v>901</v>
      </c>
      <c r="C12" s="49" t="s">
        <v>80</v>
      </c>
      <c r="D12" s="426" t="s">
        <v>871</v>
      </c>
      <c r="E12" s="17"/>
      <c r="F12" s="588"/>
      <c r="G12" s="28" t="s">
        <v>910</v>
      </c>
      <c r="H12" s="49" t="s">
        <v>878</v>
      </c>
      <c r="I12" s="426" t="s">
        <v>911</v>
      </c>
      <c r="J12" s="17"/>
      <c r="K12" s="17"/>
    </row>
    <row r="13" spans="1:11" ht="24.9" customHeight="1">
      <c r="A13" s="262" t="s">
        <v>176</v>
      </c>
      <c r="B13" s="28" t="s">
        <v>912</v>
      </c>
      <c r="C13" s="49" t="s">
        <v>913</v>
      </c>
      <c r="D13" s="426" t="s">
        <v>914</v>
      </c>
      <c r="E13" s="17"/>
      <c r="F13" s="588"/>
      <c r="G13" s="28" t="s">
        <v>915</v>
      </c>
      <c r="H13" s="49" t="s">
        <v>913</v>
      </c>
      <c r="I13" s="426" t="s">
        <v>916</v>
      </c>
      <c r="J13" s="17"/>
      <c r="K13" s="17"/>
    </row>
    <row r="14" spans="1:11" ht="24.9" customHeight="1">
      <c r="A14" s="588" t="s">
        <v>178</v>
      </c>
      <c r="B14" s="28" t="s">
        <v>917</v>
      </c>
      <c r="C14" s="49" t="s">
        <v>913</v>
      </c>
      <c r="D14" s="426" t="s">
        <v>918</v>
      </c>
      <c r="E14" s="17"/>
      <c r="F14" s="588"/>
      <c r="G14" s="28" t="s">
        <v>919</v>
      </c>
      <c r="H14" s="49" t="s">
        <v>885</v>
      </c>
      <c r="I14" s="426" t="s">
        <v>871</v>
      </c>
      <c r="J14" s="17"/>
      <c r="K14" s="17"/>
    </row>
    <row r="15" spans="1:11" ht="24.9" customHeight="1">
      <c r="A15" s="588"/>
      <c r="B15" s="28" t="s">
        <v>920</v>
      </c>
      <c r="C15" s="49" t="s">
        <v>80</v>
      </c>
      <c r="D15" s="426" t="s">
        <v>921</v>
      </c>
      <c r="E15" s="17"/>
      <c r="F15" s="262" t="s">
        <v>922</v>
      </c>
      <c r="G15" s="28" t="s">
        <v>923</v>
      </c>
      <c r="H15" s="49" t="s">
        <v>899</v>
      </c>
      <c r="I15" s="426" t="s">
        <v>924</v>
      </c>
      <c r="J15" s="17"/>
      <c r="K15" s="17"/>
    </row>
    <row r="16" spans="1:11" ht="24.9" customHeight="1">
      <c r="A16" s="588"/>
      <c r="B16" s="28" t="s">
        <v>898</v>
      </c>
      <c r="C16" s="49" t="s">
        <v>899</v>
      </c>
      <c r="D16" s="426" t="s">
        <v>925</v>
      </c>
      <c r="E16" s="17"/>
      <c r="F16" s="262" t="s">
        <v>164</v>
      </c>
      <c r="G16" s="28" t="s">
        <v>926</v>
      </c>
      <c r="H16" s="49" t="s">
        <v>899</v>
      </c>
      <c r="I16" s="426" t="s">
        <v>927</v>
      </c>
      <c r="J16" s="17"/>
      <c r="K16" s="17"/>
    </row>
    <row r="17" spans="1:11" ht="24.9" customHeight="1">
      <c r="A17" s="588"/>
      <c r="B17" s="28" t="s">
        <v>928</v>
      </c>
      <c r="C17" s="49" t="s">
        <v>873</v>
      </c>
      <c r="D17" s="426" t="s">
        <v>886</v>
      </c>
      <c r="E17" s="17"/>
      <c r="F17" s="588" t="s">
        <v>929</v>
      </c>
      <c r="G17" s="28" t="s">
        <v>930</v>
      </c>
      <c r="H17" s="49" t="s">
        <v>899</v>
      </c>
      <c r="I17" s="426" t="s">
        <v>931</v>
      </c>
      <c r="J17" s="17"/>
      <c r="K17" s="17"/>
    </row>
    <row r="18" spans="1:11" ht="24.9" customHeight="1">
      <c r="A18" s="588" t="s">
        <v>932</v>
      </c>
      <c r="B18" s="28" t="s">
        <v>882</v>
      </c>
      <c r="C18" s="49" t="s">
        <v>873</v>
      </c>
      <c r="D18" s="426" t="s">
        <v>933</v>
      </c>
      <c r="E18" s="17"/>
      <c r="F18" s="588"/>
      <c r="G18" s="28" t="s">
        <v>934</v>
      </c>
      <c r="H18" s="49" t="s">
        <v>913</v>
      </c>
      <c r="I18" s="426" t="s">
        <v>935</v>
      </c>
      <c r="J18" s="17"/>
      <c r="K18" s="17"/>
    </row>
    <row r="19" spans="1:11" ht="24.9" customHeight="1">
      <c r="A19" s="588"/>
      <c r="B19" s="28" t="s">
        <v>936</v>
      </c>
      <c r="C19" s="49" t="s">
        <v>899</v>
      </c>
      <c r="D19" s="426" t="s">
        <v>937</v>
      </c>
      <c r="E19" s="17"/>
      <c r="F19" s="262" t="s">
        <v>938</v>
      </c>
      <c r="G19" s="263" t="s">
        <v>939</v>
      </c>
      <c r="H19" s="49" t="s">
        <v>878</v>
      </c>
      <c r="I19" s="426" t="s">
        <v>940</v>
      </c>
      <c r="J19" s="17"/>
      <c r="K19" s="17"/>
    </row>
    <row r="20" spans="1:11" ht="24.9" customHeight="1">
      <c r="A20" s="588"/>
      <c r="B20" s="28" t="s">
        <v>941</v>
      </c>
      <c r="C20" s="49" t="s">
        <v>1783</v>
      </c>
      <c r="D20" s="426" t="s">
        <v>916</v>
      </c>
      <c r="E20" s="17"/>
      <c r="F20" s="264" t="s">
        <v>942</v>
      </c>
      <c r="G20" s="28" t="s">
        <v>882</v>
      </c>
      <c r="H20" s="49" t="s">
        <v>873</v>
      </c>
      <c r="I20" s="426" t="s">
        <v>943</v>
      </c>
      <c r="J20" s="17"/>
      <c r="K20" s="17"/>
    </row>
    <row r="21" spans="1:11" ht="24.9" customHeight="1">
      <c r="A21" s="588" t="s">
        <v>944</v>
      </c>
      <c r="B21" s="28" t="s">
        <v>917</v>
      </c>
      <c r="C21" s="49" t="s">
        <v>873</v>
      </c>
      <c r="D21" s="426" t="s">
        <v>945</v>
      </c>
      <c r="E21" s="17"/>
      <c r="F21" s="262" t="s">
        <v>182</v>
      </c>
      <c r="G21" s="28" t="s">
        <v>941</v>
      </c>
      <c r="H21" s="49" t="s">
        <v>899</v>
      </c>
      <c r="I21" s="426" t="s">
        <v>946</v>
      </c>
      <c r="J21" s="17"/>
      <c r="K21" s="17"/>
    </row>
    <row r="22" spans="1:11" ht="24.9" customHeight="1">
      <c r="A22" s="588"/>
      <c r="B22" s="28" t="s">
        <v>947</v>
      </c>
      <c r="C22" s="49" t="s">
        <v>878</v>
      </c>
      <c r="D22" s="426" t="s">
        <v>879</v>
      </c>
      <c r="E22" s="17"/>
      <c r="F22" s="262" t="s">
        <v>188</v>
      </c>
      <c r="G22" s="28" t="s">
        <v>928</v>
      </c>
      <c r="H22" s="49" t="s">
        <v>873</v>
      </c>
      <c r="I22" s="426" t="s">
        <v>896</v>
      </c>
      <c r="J22" s="17"/>
      <c r="K22" s="17"/>
    </row>
    <row r="23" spans="1:11" ht="24.9" customHeight="1">
      <c r="A23" s="588"/>
      <c r="B23" s="28" t="s">
        <v>948</v>
      </c>
      <c r="C23" s="49" t="s">
        <v>899</v>
      </c>
      <c r="D23" s="426" t="s">
        <v>1784</v>
      </c>
      <c r="E23" s="17"/>
      <c r="F23" s="262" t="s">
        <v>190</v>
      </c>
      <c r="G23" s="28" t="s">
        <v>949</v>
      </c>
      <c r="H23" s="49" t="s">
        <v>950</v>
      </c>
      <c r="I23" s="426" t="s">
        <v>951</v>
      </c>
      <c r="J23" s="17"/>
      <c r="K23" s="17"/>
    </row>
    <row r="24" spans="1:11" ht="24.9" customHeight="1">
      <c r="A24" s="262" t="s">
        <v>148</v>
      </c>
      <c r="B24" s="28" t="s">
        <v>952</v>
      </c>
      <c r="C24" s="49" t="s">
        <v>873</v>
      </c>
      <c r="D24" s="426" t="s">
        <v>953</v>
      </c>
      <c r="E24" s="17"/>
      <c r="F24" s="262" t="s">
        <v>192</v>
      </c>
      <c r="G24" s="28" t="s">
        <v>923</v>
      </c>
      <c r="H24" s="49" t="s">
        <v>899</v>
      </c>
      <c r="I24" s="426" t="s">
        <v>954</v>
      </c>
      <c r="J24" s="17"/>
      <c r="K24" s="17"/>
    </row>
    <row r="25" spans="1:11" ht="24.9" customHeight="1">
      <c r="A25" s="589" t="s">
        <v>172</v>
      </c>
      <c r="B25" s="28" t="s">
        <v>955</v>
      </c>
      <c r="C25" s="49" t="s">
        <v>878</v>
      </c>
      <c r="D25" s="426" t="s">
        <v>956</v>
      </c>
      <c r="E25" s="17"/>
      <c r="F25" s="262" t="s">
        <v>957</v>
      </c>
      <c r="G25" s="28" t="s">
        <v>958</v>
      </c>
      <c r="H25" s="49" t="s">
        <v>950</v>
      </c>
      <c r="I25" s="426" t="s">
        <v>959</v>
      </c>
      <c r="J25" s="17"/>
      <c r="K25" s="17"/>
    </row>
    <row r="26" spans="1:11" ht="31.75" customHeight="1">
      <c r="A26" s="589"/>
      <c r="B26" s="265" t="s">
        <v>960</v>
      </c>
      <c r="C26" s="53" t="s">
        <v>80</v>
      </c>
      <c r="D26" s="428" t="s">
        <v>961</v>
      </c>
      <c r="E26" s="17"/>
      <c r="F26" s="266" t="s">
        <v>200</v>
      </c>
      <c r="G26" s="267" t="s">
        <v>958</v>
      </c>
      <c r="H26" s="268" t="s">
        <v>962</v>
      </c>
      <c r="I26" s="427" t="s">
        <v>871</v>
      </c>
    </row>
    <row r="27" spans="1:11" ht="24.9" customHeight="1">
      <c r="A27" s="17"/>
      <c r="B27" s="47"/>
      <c r="C27" s="47"/>
      <c r="D27" s="47"/>
      <c r="E27" s="17"/>
      <c r="F27" s="17"/>
      <c r="G27" s="47"/>
      <c r="H27" s="47"/>
      <c r="I27" s="47"/>
      <c r="J27" s="17"/>
      <c r="K27" s="17"/>
    </row>
    <row r="28" spans="1:11" ht="24.9" customHeight="1"/>
  </sheetData>
  <sheetProtection selectLockedCells="1" selectUnlockedCells="1"/>
  <mergeCells count="11">
    <mergeCell ref="A21:A23"/>
    <mergeCell ref="A25:A26"/>
    <mergeCell ref="F3:F4"/>
    <mergeCell ref="A4:A6"/>
    <mergeCell ref="A7:A8"/>
    <mergeCell ref="F7:F9"/>
    <mergeCell ref="A10:A12"/>
    <mergeCell ref="F10:F14"/>
    <mergeCell ref="A14:A17"/>
    <mergeCell ref="F17:F18"/>
    <mergeCell ref="A18:A20"/>
  </mergeCells>
  <phoneticPr fontId="4"/>
  <pageMargins left="0.78740157480314965" right="0.39370078740157483" top="0.39370078740157483" bottom="0.39370078740157483" header="0" footer="0"/>
  <pageSetup paperSize="9" scale="87"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8"/>
  <sheetViews>
    <sheetView view="pageLayout" zoomScaleNormal="100" workbookViewId="0">
      <selection activeCell="D8" sqref="D8:E8"/>
    </sheetView>
  </sheetViews>
  <sheetFormatPr defaultColWidth="9" defaultRowHeight="14.4"/>
  <cols>
    <col min="1" max="1" width="25.88671875" style="3" customWidth="1"/>
    <col min="2" max="2" width="10.33203125" style="3" customWidth="1"/>
    <col min="3" max="3" width="8.109375" style="3" customWidth="1"/>
    <col min="4" max="4" width="8.6640625" style="3" customWidth="1"/>
    <col min="5" max="14" width="8.109375" style="3" customWidth="1"/>
    <col min="15" max="16" width="9.109375" style="3" customWidth="1"/>
    <col min="17" max="25" width="8.109375" style="3" customWidth="1"/>
    <col min="26" max="16384" width="9" style="3"/>
  </cols>
  <sheetData>
    <row r="1" spans="1:16" s="8" customFormat="1" ht="20.95" customHeight="1">
      <c r="A1" s="593" t="s">
        <v>86</v>
      </c>
      <c r="B1" s="593"/>
      <c r="C1" s="593"/>
      <c r="D1" s="593"/>
      <c r="E1" s="594" t="s">
        <v>1785</v>
      </c>
      <c r="F1" s="594"/>
      <c r="G1" s="594"/>
      <c r="H1" s="594"/>
      <c r="I1" s="594"/>
      <c r="J1" s="594"/>
      <c r="K1" s="594"/>
      <c r="L1" s="594"/>
      <c r="M1" s="594"/>
      <c r="N1" s="595" t="s">
        <v>85</v>
      </c>
      <c r="O1" s="595"/>
      <c r="P1" s="595"/>
    </row>
    <row r="2" spans="1:16" ht="20.3" customHeight="1">
      <c r="A2" s="596" t="s">
        <v>84</v>
      </c>
      <c r="B2" s="597" t="s">
        <v>862</v>
      </c>
      <c r="C2" s="598" t="s">
        <v>83</v>
      </c>
      <c r="D2" s="597" t="s">
        <v>82</v>
      </c>
      <c r="E2" s="597" t="s">
        <v>81</v>
      </c>
      <c r="F2" s="597"/>
      <c r="G2" s="597"/>
      <c r="H2" s="597"/>
      <c r="I2" s="597"/>
      <c r="J2" s="597"/>
      <c r="K2" s="597"/>
      <c r="L2" s="597"/>
      <c r="M2" s="597"/>
      <c r="N2" s="597"/>
      <c r="O2" s="597" t="s">
        <v>80</v>
      </c>
      <c r="P2" s="599" t="s">
        <v>79</v>
      </c>
    </row>
    <row r="3" spans="1:16" ht="40.75" customHeight="1">
      <c r="A3" s="596"/>
      <c r="B3" s="597"/>
      <c r="C3" s="597"/>
      <c r="D3" s="597"/>
      <c r="E3" s="28" t="s">
        <v>78</v>
      </c>
      <c r="F3" s="28" t="s">
        <v>77</v>
      </c>
      <c r="G3" s="28" t="s">
        <v>76</v>
      </c>
      <c r="H3" s="28" t="s">
        <v>75</v>
      </c>
      <c r="I3" s="28" t="s">
        <v>74</v>
      </c>
      <c r="J3" s="28" t="s">
        <v>73</v>
      </c>
      <c r="K3" s="28" t="s">
        <v>72</v>
      </c>
      <c r="L3" s="28" t="s">
        <v>71</v>
      </c>
      <c r="M3" s="21" t="s">
        <v>70</v>
      </c>
      <c r="N3" s="28" t="s">
        <v>69</v>
      </c>
      <c r="O3" s="597"/>
      <c r="P3" s="599"/>
    </row>
    <row r="4" spans="1:16" ht="21.95" customHeight="1">
      <c r="A4" s="27" t="s">
        <v>68</v>
      </c>
      <c r="B4" s="26">
        <v>359</v>
      </c>
      <c r="C4" s="26">
        <v>5</v>
      </c>
      <c r="D4" s="26">
        <v>1</v>
      </c>
      <c r="E4" s="26">
        <v>147</v>
      </c>
      <c r="F4" s="26">
        <v>88</v>
      </c>
      <c r="G4" s="26">
        <v>68</v>
      </c>
      <c r="H4" s="26">
        <v>15</v>
      </c>
      <c r="I4" s="26">
        <v>23</v>
      </c>
      <c r="J4" s="26">
        <v>1</v>
      </c>
      <c r="K4" s="26" t="s">
        <v>60</v>
      </c>
      <c r="L4" s="26" t="s">
        <v>60</v>
      </c>
      <c r="M4" s="26">
        <v>5</v>
      </c>
      <c r="N4" s="26" t="s">
        <v>60</v>
      </c>
      <c r="O4" s="26">
        <v>5</v>
      </c>
      <c r="P4" s="25">
        <v>1</v>
      </c>
    </row>
    <row r="5" spans="1:16" ht="21.95" customHeight="1">
      <c r="A5" s="27" t="s">
        <v>67</v>
      </c>
      <c r="B5" s="26">
        <v>33</v>
      </c>
      <c r="C5" s="26">
        <v>4</v>
      </c>
      <c r="D5" s="26">
        <v>1</v>
      </c>
      <c r="E5" s="26">
        <v>9</v>
      </c>
      <c r="F5" s="26">
        <v>9</v>
      </c>
      <c r="G5" s="26">
        <v>5</v>
      </c>
      <c r="H5" s="26">
        <v>2</v>
      </c>
      <c r="I5" s="26">
        <v>2</v>
      </c>
      <c r="J5" s="26" t="s">
        <v>60</v>
      </c>
      <c r="K5" s="26" t="s">
        <v>60</v>
      </c>
      <c r="L5" s="26" t="s">
        <v>60</v>
      </c>
      <c r="M5" s="26" t="s">
        <v>60</v>
      </c>
      <c r="N5" s="26" t="s">
        <v>60</v>
      </c>
      <c r="O5" s="26">
        <v>1</v>
      </c>
      <c r="P5" s="25" t="s">
        <v>60</v>
      </c>
    </row>
    <row r="6" spans="1:16" ht="21.95" customHeight="1">
      <c r="A6" s="27" t="s">
        <v>863</v>
      </c>
      <c r="B6" s="26">
        <v>60</v>
      </c>
      <c r="C6" s="26" t="s">
        <v>60</v>
      </c>
      <c r="D6" s="26" t="s">
        <v>60</v>
      </c>
      <c r="E6" s="26">
        <v>9</v>
      </c>
      <c r="F6" s="26">
        <v>24</v>
      </c>
      <c r="G6" s="26">
        <v>19</v>
      </c>
      <c r="H6" s="26">
        <v>3</v>
      </c>
      <c r="I6" s="26">
        <v>2</v>
      </c>
      <c r="J6" s="26" t="s">
        <v>60</v>
      </c>
      <c r="K6" s="26" t="s">
        <v>60</v>
      </c>
      <c r="L6" s="26" t="s">
        <v>60</v>
      </c>
      <c r="M6" s="26">
        <v>3</v>
      </c>
      <c r="N6" s="26" t="s">
        <v>60</v>
      </c>
      <c r="O6" s="26" t="s">
        <v>60</v>
      </c>
      <c r="P6" s="25" t="s">
        <v>60</v>
      </c>
    </row>
    <row r="7" spans="1:16" ht="21.95" customHeight="1">
      <c r="A7" s="27" t="s">
        <v>66</v>
      </c>
      <c r="B7" s="26">
        <v>68</v>
      </c>
      <c r="C7" s="26" t="s">
        <v>60</v>
      </c>
      <c r="D7" s="26" t="s">
        <v>60</v>
      </c>
      <c r="E7" s="26">
        <v>23</v>
      </c>
      <c r="F7" s="26">
        <v>16</v>
      </c>
      <c r="G7" s="26">
        <v>24</v>
      </c>
      <c r="H7" s="26">
        <v>3</v>
      </c>
      <c r="I7" s="26">
        <v>1</v>
      </c>
      <c r="J7" s="26">
        <v>1</v>
      </c>
      <c r="K7" s="26" t="s">
        <v>60</v>
      </c>
      <c r="L7" s="26" t="s">
        <v>60</v>
      </c>
      <c r="M7" s="26" t="s">
        <v>60</v>
      </c>
      <c r="N7" s="26" t="s">
        <v>60</v>
      </c>
      <c r="O7" s="26" t="s">
        <v>60</v>
      </c>
      <c r="P7" s="25" t="s">
        <v>60</v>
      </c>
    </row>
    <row r="8" spans="1:16" ht="21.95" customHeight="1">
      <c r="A8" s="27" t="s">
        <v>65</v>
      </c>
      <c r="B8" s="26">
        <v>35</v>
      </c>
      <c r="C8" s="26">
        <v>1</v>
      </c>
      <c r="D8" s="26" t="s">
        <v>60</v>
      </c>
      <c r="E8" s="26">
        <v>22</v>
      </c>
      <c r="F8" s="26">
        <v>6</v>
      </c>
      <c r="G8" s="26">
        <v>4</v>
      </c>
      <c r="H8" s="26">
        <v>1</v>
      </c>
      <c r="I8" s="26" t="s">
        <v>60</v>
      </c>
      <c r="J8" s="26" t="s">
        <v>60</v>
      </c>
      <c r="K8" s="26" t="s">
        <v>60</v>
      </c>
      <c r="L8" s="26" t="s">
        <v>60</v>
      </c>
      <c r="M8" s="26">
        <v>1</v>
      </c>
      <c r="N8" s="26" t="s">
        <v>60</v>
      </c>
      <c r="O8" s="26" t="s">
        <v>60</v>
      </c>
      <c r="P8" s="25" t="s">
        <v>60</v>
      </c>
    </row>
    <row r="9" spans="1:16" ht="21.95" customHeight="1">
      <c r="A9" s="27" t="s">
        <v>64</v>
      </c>
      <c r="B9" s="26">
        <v>29</v>
      </c>
      <c r="C9" s="26" t="s">
        <v>60</v>
      </c>
      <c r="D9" s="26" t="s">
        <v>60</v>
      </c>
      <c r="E9" s="26">
        <v>13</v>
      </c>
      <c r="F9" s="26">
        <v>5</v>
      </c>
      <c r="G9" s="26">
        <v>2</v>
      </c>
      <c r="H9" s="26">
        <v>4</v>
      </c>
      <c r="I9" s="26">
        <v>4</v>
      </c>
      <c r="J9" s="26" t="s">
        <v>60</v>
      </c>
      <c r="K9" s="26" t="s">
        <v>60</v>
      </c>
      <c r="L9" s="26" t="s">
        <v>60</v>
      </c>
      <c r="M9" s="26" t="s">
        <v>60</v>
      </c>
      <c r="N9" s="26" t="s">
        <v>60</v>
      </c>
      <c r="O9" s="26">
        <v>1</v>
      </c>
      <c r="P9" s="25" t="s">
        <v>60</v>
      </c>
    </row>
    <row r="10" spans="1:16" ht="21.95" customHeight="1">
      <c r="A10" s="27" t="s">
        <v>63</v>
      </c>
      <c r="B10" s="26">
        <v>37</v>
      </c>
      <c r="C10" s="26" t="s">
        <v>60</v>
      </c>
      <c r="D10" s="26" t="s">
        <v>60</v>
      </c>
      <c r="E10" s="26">
        <v>20</v>
      </c>
      <c r="F10" s="26">
        <v>7</v>
      </c>
      <c r="G10" s="26">
        <v>4</v>
      </c>
      <c r="H10" s="26" t="s">
        <v>60</v>
      </c>
      <c r="I10" s="26">
        <v>3</v>
      </c>
      <c r="J10" s="26" t="s">
        <v>60</v>
      </c>
      <c r="K10" s="26" t="s">
        <v>60</v>
      </c>
      <c r="L10" s="26" t="s">
        <v>60</v>
      </c>
      <c r="M10" s="26">
        <v>1</v>
      </c>
      <c r="N10" s="26" t="s">
        <v>60</v>
      </c>
      <c r="O10" s="26">
        <v>1</v>
      </c>
      <c r="P10" s="25">
        <v>1</v>
      </c>
    </row>
    <row r="11" spans="1:16" ht="21.95" customHeight="1">
      <c r="A11" s="27" t="s">
        <v>62</v>
      </c>
      <c r="B11" s="26">
        <v>32</v>
      </c>
      <c r="C11" s="26" t="s">
        <v>60</v>
      </c>
      <c r="D11" s="26" t="s">
        <v>60</v>
      </c>
      <c r="E11" s="26">
        <v>17</v>
      </c>
      <c r="F11" s="26">
        <v>12</v>
      </c>
      <c r="G11" s="26">
        <v>3</v>
      </c>
      <c r="H11" s="26" t="s">
        <v>60</v>
      </c>
      <c r="I11" s="26" t="s">
        <v>60</v>
      </c>
      <c r="J11" s="26" t="s">
        <v>60</v>
      </c>
      <c r="K11" s="26" t="s">
        <v>60</v>
      </c>
      <c r="L11" s="26" t="s">
        <v>60</v>
      </c>
      <c r="M11" s="26" t="s">
        <v>60</v>
      </c>
      <c r="N11" s="26" t="s">
        <v>60</v>
      </c>
      <c r="O11" s="26" t="s">
        <v>60</v>
      </c>
      <c r="P11" s="25" t="s">
        <v>60</v>
      </c>
    </row>
    <row r="12" spans="1:16" ht="21.95" customHeight="1">
      <c r="A12" s="24" t="s">
        <v>61</v>
      </c>
      <c r="B12" s="23">
        <v>65</v>
      </c>
      <c r="C12" s="23" t="s">
        <v>60</v>
      </c>
      <c r="D12" s="23" t="s">
        <v>60</v>
      </c>
      <c r="E12" s="23">
        <v>34</v>
      </c>
      <c r="F12" s="23">
        <v>9</v>
      </c>
      <c r="G12" s="23">
        <v>7</v>
      </c>
      <c r="H12" s="23">
        <v>2</v>
      </c>
      <c r="I12" s="23">
        <v>11</v>
      </c>
      <c r="J12" s="23" t="s">
        <v>60</v>
      </c>
      <c r="K12" s="23" t="s">
        <v>60</v>
      </c>
      <c r="L12" s="23" t="s">
        <v>60</v>
      </c>
      <c r="M12" s="23" t="s">
        <v>60</v>
      </c>
      <c r="N12" s="23" t="s">
        <v>60</v>
      </c>
      <c r="O12" s="23">
        <v>2</v>
      </c>
      <c r="P12" s="22" t="s">
        <v>60</v>
      </c>
    </row>
    <row r="13" spans="1:16" ht="20.95" customHeight="1">
      <c r="A13" s="17"/>
      <c r="B13" s="17"/>
      <c r="C13" s="17"/>
      <c r="D13" s="17"/>
      <c r="E13" s="17"/>
      <c r="F13" s="17"/>
      <c r="G13" s="17"/>
      <c r="H13" s="17"/>
      <c r="I13" s="17"/>
      <c r="J13" s="17"/>
      <c r="K13" s="17"/>
      <c r="L13" s="595" t="s">
        <v>1786</v>
      </c>
      <c r="M13" s="595"/>
      <c r="N13" s="595"/>
      <c r="O13" s="595"/>
      <c r="P13" s="595"/>
    </row>
    <row r="14" spans="1:16" ht="15.05" customHeight="1">
      <c r="A14" s="17"/>
      <c r="B14" s="17"/>
      <c r="C14" s="17"/>
      <c r="D14" s="17"/>
      <c r="E14" s="17"/>
      <c r="F14" s="17"/>
      <c r="G14" s="17"/>
      <c r="H14" s="17"/>
      <c r="I14" s="17"/>
      <c r="J14" s="17"/>
      <c r="K14" s="17"/>
      <c r="L14" s="17"/>
      <c r="M14" s="17"/>
      <c r="N14" s="17"/>
      <c r="O14" s="17"/>
      <c r="P14" s="17"/>
    </row>
    <row r="15" spans="1:16" ht="20.95" customHeight="1">
      <c r="A15" s="593" t="s">
        <v>59</v>
      </c>
      <c r="B15" s="593"/>
      <c r="C15" s="593"/>
      <c r="D15" s="17"/>
      <c r="E15" s="17"/>
      <c r="F15" s="17"/>
      <c r="G15" s="602" t="s">
        <v>1786</v>
      </c>
      <c r="H15" s="602"/>
      <c r="I15" s="602"/>
      <c r="J15" s="17"/>
      <c r="K15" s="17"/>
      <c r="L15" s="17"/>
      <c r="M15" s="17"/>
      <c r="N15" s="17"/>
      <c r="O15" s="17"/>
      <c r="P15" s="17"/>
    </row>
    <row r="16" spans="1:16" ht="20.95" customHeight="1">
      <c r="A16" s="596" t="s">
        <v>58</v>
      </c>
      <c r="B16" s="597" t="s">
        <v>57</v>
      </c>
      <c r="C16" s="597"/>
      <c r="D16" s="599" t="s">
        <v>56</v>
      </c>
      <c r="E16" s="599"/>
      <c r="F16" s="599"/>
      <c r="G16" s="599"/>
      <c r="H16" s="599"/>
      <c r="I16" s="599"/>
      <c r="J16" s="17"/>
      <c r="K16" s="17"/>
      <c r="L16" s="17"/>
      <c r="M16" s="17"/>
      <c r="N16" s="17"/>
      <c r="O16" s="17"/>
      <c r="P16" s="17"/>
    </row>
    <row r="17" spans="1:16" ht="23.25" customHeight="1">
      <c r="A17" s="596"/>
      <c r="B17" s="597"/>
      <c r="C17" s="597"/>
      <c r="D17" s="603" t="s">
        <v>55</v>
      </c>
      <c r="E17" s="603"/>
      <c r="F17" s="603"/>
      <c r="G17" s="603"/>
      <c r="H17" s="603"/>
      <c r="I17" s="604" t="s">
        <v>54</v>
      </c>
      <c r="J17" s="17"/>
      <c r="K17" s="17"/>
      <c r="L17" s="17"/>
      <c r="M17" s="17"/>
      <c r="N17" s="17"/>
      <c r="O17" s="17"/>
      <c r="P17" s="17"/>
    </row>
    <row r="18" spans="1:16" ht="27" customHeight="1">
      <c r="A18" s="596"/>
      <c r="B18" s="597"/>
      <c r="C18" s="597"/>
      <c r="D18" s="21" t="s">
        <v>53</v>
      </c>
      <c r="E18" s="21" t="s">
        <v>52</v>
      </c>
      <c r="F18" s="21" t="s">
        <v>51</v>
      </c>
      <c r="G18" s="21" t="s">
        <v>50</v>
      </c>
      <c r="H18" s="21" t="s">
        <v>49</v>
      </c>
      <c r="I18" s="604"/>
      <c r="J18" s="17"/>
      <c r="K18" s="17"/>
      <c r="L18" s="17"/>
      <c r="M18" s="17"/>
      <c r="N18" s="17"/>
      <c r="O18" s="17"/>
      <c r="P18" s="17"/>
    </row>
    <row r="19" spans="1:16" ht="42.75" customHeight="1">
      <c r="A19" s="260" t="s">
        <v>864</v>
      </c>
      <c r="B19" s="600">
        <f>SUM(D19,I19)</f>
        <v>474</v>
      </c>
      <c r="C19" s="600"/>
      <c r="D19" s="20">
        <f>SUM(E19,F19,G19,H19)</f>
        <v>462</v>
      </c>
      <c r="E19" s="20">
        <v>14</v>
      </c>
      <c r="F19" s="20">
        <v>43</v>
      </c>
      <c r="G19" s="20">
        <v>90</v>
      </c>
      <c r="H19" s="20">
        <v>315</v>
      </c>
      <c r="I19" s="19">
        <v>12</v>
      </c>
      <c r="J19" s="17"/>
      <c r="K19" s="17"/>
      <c r="L19" s="17"/>
      <c r="M19" s="17"/>
      <c r="N19" s="17"/>
      <c r="O19" s="17"/>
      <c r="P19" s="17"/>
    </row>
    <row r="20" spans="1:16" ht="20.95" customHeight="1">
      <c r="A20" s="18"/>
      <c r="B20" s="17"/>
      <c r="C20" s="17"/>
      <c r="D20" s="17"/>
      <c r="E20" s="17"/>
      <c r="F20" s="17"/>
      <c r="G20" s="17"/>
      <c r="H20" s="601" t="s">
        <v>1859</v>
      </c>
      <c r="I20" s="601"/>
      <c r="J20" s="17"/>
      <c r="K20" s="17"/>
      <c r="L20" s="17"/>
      <c r="M20" s="17"/>
      <c r="N20" s="17"/>
      <c r="O20" s="17"/>
      <c r="P20" s="17"/>
    </row>
    <row r="21" spans="1:16" ht="20.95" customHeight="1">
      <c r="A21" s="17"/>
      <c r="B21" s="17"/>
      <c r="C21" s="17"/>
      <c r="D21" s="17"/>
      <c r="E21" s="17"/>
      <c r="F21" s="17"/>
      <c r="G21" s="17"/>
    </row>
    <row r="22" spans="1:16" ht="20.95" customHeight="1"/>
    <row r="23" spans="1:16" ht="20.95" customHeight="1"/>
    <row r="24" spans="1:16" ht="20.95" customHeight="1"/>
    <row r="25" spans="1:16" ht="20.95" customHeight="1"/>
    <row r="26" spans="1:16" ht="20.95" customHeight="1"/>
    <row r="27" spans="1:16" ht="20.95" customHeight="1"/>
    <row r="28" spans="1:16" ht="20.95" customHeight="1"/>
  </sheetData>
  <sheetProtection selectLockedCells="1" selectUnlockedCells="1"/>
  <mergeCells count="20">
    <mergeCell ref="B19:C19"/>
    <mergeCell ref="H20:I20"/>
    <mergeCell ref="L13:P13"/>
    <mergeCell ref="A15:C15"/>
    <mergeCell ref="G15:I15"/>
    <mergeCell ref="A16:A18"/>
    <mergeCell ref="B16:C18"/>
    <mergeCell ref="D16:I16"/>
    <mergeCell ref="D17:H17"/>
    <mergeCell ref="I17:I18"/>
    <mergeCell ref="A1:D1"/>
    <mergeCell ref="E1:M1"/>
    <mergeCell ref="N1:P1"/>
    <mergeCell ref="A2:A3"/>
    <mergeCell ref="B2:B3"/>
    <mergeCell ref="C2:C3"/>
    <mergeCell ref="D2:D3"/>
    <mergeCell ref="E2:N2"/>
    <mergeCell ref="O2:O3"/>
    <mergeCell ref="P2:P3"/>
  </mergeCells>
  <phoneticPr fontId="4"/>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明朝,標準"－５－</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27"/>
  <sheetViews>
    <sheetView view="pageLayout" zoomScaleNormal="71" workbookViewId="0">
      <selection activeCell="A5" sqref="A5:S5"/>
    </sheetView>
  </sheetViews>
  <sheetFormatPr defaultColWidth="9" defaultRowHeight="14.4"/>
  <cols>
    <col min="1" max="1" width="2.6640625" style="17" customWidth="1"/>
    <col min="2" max="2" width="2.21875" style="17" customWidth="1"/>
    <col min="3" max="3" width="7.6640625" style="17" customWidth="1"/>
    <col min="4" max="7" width="8.33203125" style="17" customWidth="1"/>
    <col min="8" max="8" width="10.6640625" style="17" customWidth="1"/>
    <col min="9" max="15" width="8.33203125" style="17" customWidth="1"/>
    <col min="16" max="17" width="10.6640625" style="17" customWidth="1"/>
    <col min="18" max="18" width="8.33203125" style="17" customWidth="1"/>
    <col min="19" max="19" width="10.44140625" style="17" customWidth="1"/>
    <col min="20" max="16384" width="9" style="17"/>
  </cols>
  <sheetData>
    <row r="1" spans="1:22" ht="20.95" customHeight="1">
      <c r="A1" s="611" t="s">
        <v>87</v>
      </c>
      <c r="B1" s="611"/>
      <c r="C1" s="611"/>
      <c r="D1" s="611"/>
      <c r="E1" s="611"/>
      <c r="F1" s="3"/>
      <c r="G1" s="3"/>
      <c r="H1" s="3"/>
      <c r="I1" s="3"/>
      <c r="J1" s="3"/>
      <c r="K1" s="3"/>
      <c r="L1" s="3"/>
      <c r="M1" s="3"/>
      <c r="N1" s="3"/>
      <c r="O1" s="3"/>
      <c r="P1" s="3"/>
      <c r="Q1" s="3"/>
      <c r="R1" s="3"/>
      <c r="S1" s="3"/>
      <c r="T1" s="3"/>
      <c r="U1" s="3"/>
      <c r="V1" s="3"/>
    </row>
    <row r="2" spans="1:22" ht="20.149999999999999" customHeight="1">
      <c r="A2" s="3" t="s">
        <v>88</v>
      </c>
      <c r="B2" s="3"/>
      <c r="C2" s="3"/>
      <c r="D2" s="3"/>
      <c r="E2" s="3"/>
      <c r="F2" s="3"/>
      <c r="G2" s="3"/>
      <c r="H2" s="3"/>
      <c r="I2" s="3"/>
      <c r="J2" s="3"/>
      <c r="K2" s="3"/>
      <c r="L2" s="3"/>
      <c r="M2" s="3"/>
      <c r="N2" s="3"/>
      <c r="O2" s="3"/>
      <c r="P2" s="3"/>
      <c r="Q2" s="3"/>
      <c r="R2" s="3"/>
      <c r="S2" s="3"/>
      <c r="T2" s="3"/>
      <c r="U2" s="3"/>
    </row>
    <row r="3" spans="1:22" ht="20.149999999999999" customHeight="1">
      <c r="A3" s="528" t="s">
        <v>1590</v>
      </c>
      <c r="B3" s="528"/>
      <c r="C3" s="528"/>
      <c r="D3" s="528"/>
      <c r="E3" s="528"/>
      <c r="F3" s="528"/>
      <c r="G3" s="528"/>
      <c r="H3" s="528"/>
      <c r="I3" s="528"/>
      <c r="J3" s="528"/>
      <c r="K3" s="528"/>
      <c r="L3" s="528"/>
      <c r="M3" s="528"/>
      <c r="N3" s="528"/>
      <c r="O3" s="528"/>
      <c r="P3" s="528"/>
      <c r="Q3" s="528"/>
      <c r="R3" s="528"/>
      <c r="S3" s="528"/>
      <c r="T3" s="3"/>
      <c r="U3" s="3"/>
    </row>
    <row r="4" spans="1:22" ht="20.149999999999999" customHeight="1">
      <c r="A4" s="528" t="s">
        <v>1613</v>
      </c>
      <c r="B4" s="528"/>
      <c r="C4" s="528"/>
      <c r="D4" s="528"/>
      <c r="E4" s="528"/>
      <c r="F4" s="528"/>
      <c r="G4" s="528"/>
      <c r="H4" s="528"/>
      <c r="I4" s="528"/>
      <c r="J4" s="528"/>
      <c r="K4" s="528"/>
      <c r="L4" s="528"/>
      <c r="M4" s="528"/>
      <c r="N4" s="528"/>
      <c r="O4" s="528"/>
      <c r="P4" s="528"/>
      <c r="Q4" s="528"/>
      <c r="R4" s="528"/>
      <c r="S4" s="528"/>
      <c r="T4" s="3"/>
      <c r="U4" s="3"/>
    </row>
    <row r="5" spans="1:22" ht="20.149999999999999" customHeight="1">
      <c r="A5" s="528" t="s">
        <v>89</v>
      </c>
      <c r="B5" s="528"/>
      <c r="C5" s="528"/>
      <c r="D5" s="528"/>
      <c r="E5" s="528"/>
      <c r="F5" s="528"/>
      <c r="G5" s="528"/>
      <c r="H5" s="528"/>
      <c r="I5" s="528"/>
      <c r="J5" s="528"/>
      <c r="K5" s="528"/>
      <c r="L5" s="528"/>
      <c r="M5" s="528"/>
      <c r="N5" s="528"/>
      <c r="O5" s="528"/>
      <c r="P5" s="528"/>
      <c r="Q5" s="528"/>
      <c r="R5" s="528"/>
      <c r="S5" s="528"/>
      <c r="T5" s="3"/>
      <c r="U5" s="3"/>
    </row>
    <row r="6" spans="1:22" ht="20.149999999999999" customHeight="1">
      <c r="A6" s="528" t="s">
        <v>1251</v>
      </c>
      <c r="B6" s="528"/>
      <c r="C6" s="528"/>
      <c r="D6" s="528"/>
      <c r="E6" s="528"/>
      <c r="F6" s="528"/>
      <c r="G6" s="528"/>
      <c r="H6" s="528"/>
      <c r="I6" s="528"/>
      <c r="J6" s="528"/>
      <c r="K6" s="528"/>
      <c r="L6" s="528"/>
      <c r="M6" s="528"/>
      <c r="N6" s="528"/>
      <c r="O6" s="528"/>
      <c r="P6" s="528"/>
      <c r="Q6" s="528"/>
      <c r="R6" s="528"/>
      <c r="S6" s="528"/>
      <c r="T6" s="3"/>
      <c r="U6" s="3"/>
    </row>
    <row r="7" spans="1:22" ht="20.149999999999999" customHeight="1">
      <c r="A7" s="528" t="s">
        <v>1860</v>
      </c>
      <c r="B7" s="528"/>
      <c r="C7" s="528"/>
      <c r="D7" s="528"/>
      <c r="E7" s="528"/>
      <c r="F7" s="528"/>
      <c r="G7" s="528"/>
      <c r="H7" s="528"/>
      <c r="I7" s="528"/>
      <c r="J7" s="528"/>
      <c r="K7" s="528"/>
      <c r="L7" s="528"/>
      <c r="M7" s="528"/>
      <c r="N7" s="528"/>
      <c r="O7" s="528"/>
      <c r="P7" s="528"/>
      <c r="Q7" s="528"/>
      <c r="R7" s="528"/>
      <c r="S7" s="528"/>
      <c r="T7" s="3"/>
      <c r="U7" s="3"/>
    </row>
    <row r="8" spans="1:22" ht="20.95" customHeight="1">
      <c r="A8" s="3"/>
      <c r="B8" s="3"/>
      <c r="C8" s="3"/>
      <c r="D8" s="3"/>
      <c r="E8" s="3"/>
      <c r="F8" s="3"/>
      <c r="G8" s="3"/>
      <c r="H8" s="3"/>
      <c r="I8" s="3"/>
      <c r="J8" s="3"/>
      <c r="K8" s="3"/>
      <c r="L8" s="3"/>
      <c r="M8" s="3"/>
      <c r="N8" s="3"/>
      <c r="O8" s="3"/>
      <c r="P8" s="3"/>
      <c r="Q8" s="607" t="s">
        <v>1252</v>
      </c>
      <c r="R8" s="527"/>
      <c r="S8" s="527"/>
      <c r="T8" s="3"/>
      <c r="U8" s="3"/>
      <c r="V8" s="3"/>
    </row>
    <row r="9" spans="1:22" ht="24.75" customHeight="1">
      <c r="A9" s="608" t="s">
        <v>90</v>
      </c>
      <c r="B9" s="608"/>
      <c r="C9" s="609" t="s">
        <v>91</v>
      </c>
      <c r="D9" s="609" t="s">
        <v>92</v>
      </c>
      <c r="E9" s="609"/>
      <c r="F9" s="609"/>
      <c r="G9" s="609"/>
      <c r="H9" s="609"/>
      <c r="I9" s="609"/>
      <c r="J9" s="609"/>
      <c r="K9" s="609"/>
      <c r="L9" s="609"/>
      <c r="M9" s="609"/>
      <c r="N9" s="609"/>
      <c r="O9" s="609"/>
      <c r="P9" s="609"/>
      <c r="Q9" s="609"/>
      <c r="R9" s="610" t="s">
        <v>93</v>
      </c>
      <c r="S9" s="610"/>
      <c r="T9" s="3"/>
      <c r="U9" s="3"/>
      <c r="V9" s="3"/>
    </row>
    <row r="10" spans="1:22" ht="45" customHeight="1">
      <c r="A10" s="608"/>
      <c r="B10" s="608"/>
      <c r="C10" s="609"/>
      <c r="D10" s="31" t="s">
        <v>94</v>
      </c>
      <c r="E10" s="32" t="s">
        <v>95</v>
      </c>
      <c r="F10" s="31" t="s">
        <v>96</v>
      </c>
      <c r="G10" s="31" t="s">
        <v>97</v>
      </c>
      <c r="H10" s="32" t="s">
        <v>98</v>
      </c>
      <c r="I10" s="31" t="s">
        <v>99</v>
      </c>
      <c r="J10" s="31" t="s">
        <v>100</v>
      </c>
      <c r="K10" s="31" t="s">
        <v>101</v>
      </c>
      <c r="L10" s="31" t="s">
        <v>102</v>
      </c>
      <c r="M10" s="31" t="s">
        <v>103</v>
      </c>
      <c r="N10" s="31" t="s">
        <v>104</v>
      </c>
      <c r="O10" s="32" t="s">
        <v>105</v>
      </c>
      <c r="P10" s="32" t="s">
        <v>106</v>
      </c>
      <c r="Q10" s="31" t="s">
        <v>107</v>
      </c>
      <c r="R10" s="31" t="s">
        <v>94</v>
      </c>
      <c r="S10" s="33" t="s">
        <v>108</v>
      </c>
      <c r="T10" s="3"/>
      <c r="U10" s="3"/>
      <c r="V10" s="3"/>
    </row>
    <row r="11" spans="1:22" ht="27" customHeight="1">
      <c r="A11" s="605" t="s">
        <v>109</v>
      </c>
      <c r="B11" s="605"/>
      <c r="C11" s="31" t="s">
        <v>110</v>
      </c>
      <c r="D11" s="34"/>
      <c r="E11" s="34">
        <v>9</v>
      </c>
      <c r="F11" s="34"/>
      <c r="G11" s="34"/>
      <c r="H11" s="34">
        <f>SUM(D11:G11)</f>
        <v>9</v>
      </c>
      <c r="I11" s="34"/>
      <c r="J11" s="34"/>
      <c r="K11" s="34"/>
      <c r="L11" s="34"/>
      <c r="M11" s="34"/>
      <c r="N11" s="34"/>
      <c r="O11" s="34"/>
      <c r="P11" s="34">
        <f t="shared" ref="P11:P19" si="0">SUM(I11:O11)</f>
        <v>0</v>
      </c>
      <c r="Q11" s="34">
        <f t="shared" ref="Q11:Q19" si="1">SUM(H11+P11)</f>
        <v>9</v>
      </c>
      <c r="R11" s="34">
        <v>3</v>
      </c>
      <c r="S11" s="35">
        <v>9</v>
      </c>
      <c r="T11" s="3"/>
      <c r="U11" s="3"/>
      <c r="V11" s="3"/>
    </row>
    <row r="12" spans="1:22" ht="27" customHeight="1">
      <c r="A12" s="605"/>
      <c r="B12" s="605"/>
      <c r="C12" s="31" t="s">
        <v>111</v>
      </c>
      <c r="D12" s="36"/>
      <c r="E12" s="36">
        <v>5.51</v>
      </c>
      <c r="F12" s="36"/>
      <c r="G12" s="36"/>
      <c r="H12" s="36">
        <f>SUM(D12:G12)</f>
        <v>5.51</v>
      </c>
      <c r="I12" s="36"/>
      <c r="J12" s="36"/>
      <c r="K12" s="36"/>
      <c r="L12" s="36"/>
      <c r="M12" s="36"/>
      <c r="N12" s="36"/>
      <c r="O12" s="36"/>
      <c r="P12" s="36">
        <f t="shared" si="0"/>
        <v>0</v>
      </c>
      <c r="Q12" s="36">
        <f t="shared" si="1"/>
        <v>5.51</v>
      </c>
      <c r="R12" s="36">
        <v>2.1</v>
      </c>
      <c r="S12" s="37">
        <v>3.14</v>
      </c>
      <c r="T12" s="3"/>
      <c r="U12" s="3"/>
      <c r="V12" s="3"/>
    </row>
    <row r="13" spans="1:22" ht="27" customHeight="1">
      <c r="A13" s="605"/>
      <c r="B13" s="605"/>
      <c r="C13" s="31" t="s">
        <v>112</v>
      </c>
      <c r="D13" s="34"/>
      <c r="E13" s="34">
        <v>270</v>
      </c>
      <c r="F13" s="34"/>
      <c r="G13" s="34"/>
      <c r="H13" s="34">
        <f>SUM(E13:G13)</f>
        <v>270</v>
      </c>
      <c r="I13" s="34"/>
      <c r="J13" s="34"/>
      <c r="K13" s="34"/>
      <c r="L13" s="34"/>
      <c r="M13" s="34"/>
      <c r="N13" s="34"/>
      <c r="O13" s="34"/>
      <c r="P13" s="34">
        <f t="shared" si="0"/>
        <v>0</v>
      </c>
      <c r="Q13" s="34">
        <f t="shared" si="1"/>
        <v>270</v>
      </c>
      <c r="R13" s="34">
        <v>0</v>
      </c>
      <c r="S13" s="35">
        <v>270</v>
      </c>
      <c r="T13" s="3"/>
      <c r="U13" s="3"/>
      <c r="V13" s="3"/>
    </row>
    <row r="14" spans="1:22" ht="27" customHeight="1">
      <c r="A14" s="605" t="s">
        <v>113</v>
      </c>
      <c r="B14" s="605"/>
      <c r="C14" s="31" t="s">
        <v>110</v>
      </c>
      <c r="D14" s="34"/>
      <c r="E14" s="34"/>
      <c r="F14" s="34"/>
      <c r="G14" s="34">
        <v>2</v>
      </c>
      <c r="H14" s="34">
        <f>SUM(D14:G14)</f>
        <v>2</v>
      </c>
      <c r="I14" s="34"/>
      <c r="J14" s="34">
        <v>1</v>
      </c>
      <c r="K14" s="34"/>
      <c r="L14" s="34"/>
      <c r="M14" s="34">
        <v>2</v>
      </c>
      <c r="N14" s="34">
        <v>4</v>
      </c>
      <c r="O14" s="34">
        <v>1</v>
      </c>
      <c r="P14" s="34">
        <f t="shared" si="0"/>
        <v>8</v>
      </c>
      <c r="Q14" s="34">
        <f t="shared" si="1"/>
        <v>10</v>
      </c>
      <c r="R14" s="34"/>
      <c r="S14" s="35"/>
      <c r="T14" s="3"/>
      <c r="U14" s="3"/>
      <c r="V14" s="3"/>
    </row>
    <row r="15" spans="1:22" ht="27" customHeight="1">
      <c r="A15" s="605"/>
      <c r="B15" s="605"/>
      <c r="C15" s="31" t="s">
        <v>111</v>
      </c>
      <c r="D15" s="36"/>
      <c r="E15" s="36"/>
      <c r="F15" s="36"/>
      <c r="G15" s="36">
        <v>9.8000000000000007</v>
      </c>
      <c r="H15" s="36">
        <f>SUM(D15:G15)</f>
        <v>9.8000000000000007</v>
      </c>
      <c r="I15" s="36"/>
      <c r="J15" s="36">
        <v>14</v>
      </c>
      <c r="K15" s="36"/>
      <c r="L15" s="36"/>
      <c r="M15" s="36">
        <v>150</v>
      </c>
      <c r="N15" s="36">
        <v>598</v>
      </c>
      <c r="O15" s="36">
        <v>233</v>
      </c>
      <c r="P15" s="36">
        <f t="shared" si="0"/>
        <v>995</v>
      </c>
      <c r="Q15" s="36">
        <f t="shared" si="1"/>
        <v>1004.8</v>
      </c>
      <c r="R15" s="36"/>
      <c r="S15" s="37"/>
      <c r="T15" s="3"/>
      <c r="U15" s="3"/>
      <c r="V15" s="3"/>
    </row>
    <row r="16" spans="1:22" ht="27" customHeight="1">
      <c r="A16" s="605"/>
      <c r="B16" s="605"/>
      <c r="C16" s="31" t="s">
        <v>112</v>
      </c>
      <c r="D16" s="34"/>
      <c r="E16" s="34"/>
      <c r="F16" s="34"/>
      <c r="G16" s="34">
        <v>645</v>
      </c>
      <c r="H16" s="34">
        <f>SUM(E16:G16)</f>
        <v>645</v>
      </c>
      <c r="I16" s="34"/>
      <c r="J16" s="34">
        <v>150</v>
      </c>
      <c r="K16" s="34"/>
      <c r="L16" s="34"/>
      <c r="M16" s="34">
        <v>3878</v>
      </c>
      <c r="N16" s="34">
        <v>1620</v>
      </c>
      <c r="O16" s="34">
        <v>1044</v>
      </c>
      <c r="P16" s="34">
        <f t="shared" si="0"/>
        <v>6692</v>
      </c>
      <c r="Q16" s="34">
        <f t="shared" si="1"/>
        <v>7337</v>
      </c>
      <c r="R16" s="34"/>
      <c r="S16" s="35"/>
      <c r="T16" s="3"/>
      <c r="U16" s="3"/>
      <c r="V16" s="3"/>
    </row>
    <row r="17" spans="1:22" ht="27" customHeight="1">
      <c r="A17" s="605" t="s">
        <v>114</v>
      </c>
      <c r="B17" s="605"/>
      <c r="C17" s="31" t="s">
        <v>110</v>
      </c>
      <c r="D17" s="34">
        <v>8</v>
      </c>
      <c r="E17" s="34">
        <v>443</v>
      </c>
      <c r="F17" s="34">
        <v>209</v>
      </c>
      <c r="G17" s="34">
        <v>58</v>
      </c>
      <c r="H17" s="34">
        <f>SUM(D17:G17)</f>
        <v>718</v>
      </c>
      <c r="I17" s="34">
        <v>13</v>
      </c>
      <c r="J17" s="34">
        <v>24</v>
      </c>
      <c r="K17" s="34"/>
      <c r="L17" s="34"/>
      <c r="M17" s="34"/>
      <c r="N17" s="34"/>
      <c r="O17" s="34"/>
      <c r="P17" s="34">
        <f t="shared" si="0"/>
        <v>37</v>
      </c>
      <c r="Q17" s="34">
        <f t="shared" si="1"/>
        <v>755</v>
      </c>
      <c r="R17" s="34">
        <v>4</v>
      </c>
      <c r="S17" s="35">
        <v>25</v>
      </c>
      <c r="T17" s="3"/>
      <c r="U17" s="3"/>
      <c r="V17" s="3"/>
    </row>
    <row r="18" spans="1:22" ht="27" customHeight="1">
      <c r="A18" s="605"/>
      <c r="B18" s="605"/>
      <c r="C18" s="31" t="s">
        <v>111</v>
      </c>
      <c r="D18" s="36">
        <v>4</v>
      </c>
      <c r="E18" s="36">
        <v>260.76</v>
      </c>
      <c r="F18" s="36">
        <v>443.32</v>
      </c>
      <c r="G18" s="36">
        <v>265.08999999999997</v>
      </c>
      <c r="H18" s="36">
        <f>SUM(D18:G18)</f>
        <v>973.16999999999985</v>
      </c>
      <c r="I18" s="36">
        <v>115.68</v>
      </c>
      <c r="J18" s="36">
        <v>355.76</v>
      </c>
      <c r="K18" s="36"/>
      <c r="L18" s="36"/>
      <c r="M18" s="36"/>
      <c r="N18" s="36"/>
      <c r="O18" s="36"/>
      <c r="P18" s="36">
        <f t="shared" si="0"/>
        <v>471.44</v>
      </c>
      <c r="Q18" s="36">
        <f t="shared" si="1"/>
        <v>1444.61</v>
      </c>
      <c r="R18" s="36">
        <v>2.8</v>
      </c>
      <c r="S18" s="37">
        <v>20.57</v>
      </c>
      <c r="T18" s="3"/>
      <c r="U18" s="3"/>
      <c r="V18" s="3"/>
    </row>
    <row r="19" spans="1:22" ht="27" customHeight="1">
      <c r="A19" s="605"/>
      <c r="B19" s="605"/>
      <c r="C19" s="31" t="s">
        <v>112</v>
      </c>
      <c r="D19" s="34">
        <v>0</v>
      </c>
      <c r="E19" s="34">
        <v>14129</v>
      </c>
      <c r="F19" s="38">
        <v>12573</v>
      </c>
      <c r="G19" s="34">
        <v>10709</v>
      </c>
      <c r="H19" s="34">
        <f>SUM(D19:G19)</f>
        <v>37411</v>
      </c>
      <c r="I19" s="34">
        <v>3835</v>
      </c>
      <c r="J19" s="34">
        <v>9170</v>
      </c>
      <c r="K19" s="34"/>
      <c r="L19" s="34"/>
      <c r="M19" s="34"/>
      <c r="N19" s="34"/>
      <c r="O19" s="34"/>
      <c r="P19" s="34">
        <f t="shared" si="0"/>
        <v>13005</v>
      </c>
      <c r="Q19" s="34">
        <f t="shared" si="1"/>
        <v>50416</v>
      </c>
      <c r="R19" s="34">
        <v>0</v>
      </c>
      <c r="S19" s="35">
        <v>750</v>
      </c>
      <c r="T19" s="3"/>
      <c r="U19" s="3"/>
      <c r="V19" s="3"/>
    </row>
    <row r="20" spans="1:22" ht="27" customHeight="1">
      <c r="A20" s="606" t="s">
        <v>107</v>
      </c>
      <c r="B20" s="606"/>
      <c r="C20" s="31" t="s">
        <v>110</v>
      </c>
      <c r="D20" s="269">
        <f t="shared" ref="D20:S20" si="2">SUM(D11+D14+D17)</f>
        <v>8</v>
      </c>
      <c r="E20" s="269">
        <f t="shared" si="2"/>
        <v>452</v>
      </c>
      <c r="F20" s="269">
        <f t="shared" si="2"/>
        <v>209</v>
      </c>
      <c r="G20" s="269">
        <f t="shared" si="2"/>
        <v>60</v>
      </c>
      <c r="H20" s="269">
        <f t="shared" si="2"/>
        <v>729</v>
      </c>
      <c r="I20" s="269">
        <f t="shared" si="2"/>
        <v>13</v>
      </c>
      <c r="J20" s="269">
        <f t="shared" si="2"/>
        <v>25</v>
      </c>
      <c r="K20" s="269">
        <f t="shared" si="2"/>
        <v>0</v>
      </c>
      <c r="L20" s="269">
        <f t="shared" si="2"/>
        <v>0</v>
      </c>
      <c r="M20" s="269">
        <f t="shared" si="2"/>
        <v>2</v>
      </c>
      <c r="N20" s="269">
        <f t="shared" si="2"/>
        <v>4</v>
      </c>
      <c r="O20" s="269">
        <f t="shared" si="2"/>
        <v>1</v>
      </c>
      <c r="P20" s="269">
        <f t="shared" si="2"/>
        <v>45</v>
      </c>
      <c r="Q20" s="269">
        <f t="shared" si="2"/>
        <v>774</v>
      </c>
      <c r="R20" s="269">
        <f t="shared" si="2"/>
        <v>7</v>
      </c>
      <c r="S20" s="270">
        <f t="shared" si="2"/>
        <v>34</v>
      </c>
      <c r="T20" s="3"/>
      <c r="U20" s="3"/>
      <c r="V20" s="3"/>
    </row>
    <row r="21" spans="1:22" ht="27" customHeight="1">
      <c r="A21" s="606"/>
      <c r="B21" s="606"/>
      <c r="C21" s="31" t="s">
        <v>111</v>
      </c>
      <c r="D21" s="36">
        <f t="shared" ref="D21:S21" si="3">SUM(D12+D15+D18)</f>
        <v>4</v>
      </c>
      <c r="E21" s="36">
        <f t="shared" si="3"/>
        <v>266.27</v>
      </c>
      <c r="F21" s="36">
        <f t="shared" si="3"/>
        <v>443.32</v>
      </c>
      <c r="G21" s="36">
        <f t="shared" si="3"/>
        <v>274.89</v>
      </c>
      <c r="H21" s="36">
        <f t="shared" si="3"/>
        <v>988.47999999999979</v>
      </c>
      <c r="I21" s="36">
        <f t="shared" si="3"/>
        <v>115.68</v>
      </c>
      <c r="J21" s="36">
        <f t="shared" si="3"/>
        <v>369.76</v>
      </c>
      <c r="K21" s="36">
        <f t="shared" si="3"/>
        <v>0</v>
      </c>
      <c r="L21" s="36">
        <f t="shared" si="3"/>
        <v>0</v>
      </c>
      <c r="M21" s="36">
        <f t="shared" si="3"/>
        <v>150</v>
      </c>
      <c r="N21" s="36">
        <f t="shared" si="3"/>
        <v>598</v>
      </c>
      <c r="O21" s="36">
        <f t="shared" si="3"/>
        <v>233</v>
      </c>
      <c r="P21" s="36">
        <f t="shared" si="3"/>
        <v>1466.44</v>
      </c>
      <c r="Q21" s="36">
        <f t="shared" si="3"/>
        <v>2454.92</v>
      </c>
      <c r="R21" s="36">
        <f t="shared" si="3"/>
        <v>4.9000000000000004</v>
      </c>
      <c r="S21" s="37">
        <f t="shared" si="3"/>
        <v>23.71</v>
      </c>
      <c r="T21" s="3"/>
      <c r="U21" s="3"/>
      <c r="V21" s="3"/>
    </row>
    <row r="22" spans="1:22" ht="27" customHeight="1">
      <c r="A22" s="606"/>
      <c r="B22" s="606"/>
      <c r="C22" s="39" t="s">
        <v>112</v>
      </c>
      <c r="D22" s="40">
        <f t="shared" ref="D22:S22" si="4">SUM(D13+D16+D19)</f>
        <v>0</v>
      </c>
      <c r="E22" s="40">
        <f t="shared" si="4"/>
        <v>14399</v>
      </c>
      <c r="F22" s="40">
        <f t="shared" si="4"/>
        <v>12573</v>
      </c>
      <c r="G22" s="40">
        <f t="shared" si="4"/>
        <v>11354</v>
      </c>
      <c r="H22" s="40">
        <f t="shared" si="4"/>
        <v>38326</v>
      </c>
      <c r="I22" s="40">
        <f t="shared" si="4"/>
        <v>3835</v>
      </c>
      <c r="J22" s="40">
        <f t="shared" si="4"/>
        <v>9320</v>
      </c>
      <c r="K22" s="40">
        <f t="shared" si="4"/>
        <v>0</v>
      </c>
      <c r="L22" s="40">
        <f t="shared" si="4"/>
        <v>0</v>
      </c>
      <c r="M22" s="40">
        <f t="shared" si="4"/>
        <v>3878</v>
      </c>
      <c r="N22" s="40">
        <f t="shared" si="4"/>
        <v>1620</v>
      </c>
      <c r="O22" s="40">
        <f t="shared" si="4"/>
        <v>1044</v>
      </c>
      <c r="P22" s="40">
        <f t="shared" si="4"/>
        <v>19697</v>
      </c>
      <c r="Q22" s="40">
        <f t="shared" si="4"/>
        <v>58023</v>
      </c>
      <c r="R22" s="40">
        <f t="shared" si="4"/>
        <v>0</v>
      </c>
      <c r="S22" s="41">
        <f t="shared" si="4"/>
        <v>1020</v>
      </c>
      <c r="T22" s="3"/>
      <c r="U22" s="3"/>
      <c r="V22" s="3"/>
    </row>
    <row r="23" spans="1:22">
      <c r="A23" s="3"/>
      <c r="B23" s="3"/>
      <c r="C23" s="3"/>
      <c r="D23" s="3"/>
      <c r="E23" s="3"/>
      <c r="F23" s="3"/>
      <c r="G23" s="3"/>
      <c r="H23" s="3"/>
      <c r="I23" s="3"/>
      <c r="J23" s="3"/>
      <c r="K23" s="3"/>
      <c r="L23" s="3"/>
      <c r="M23" s="3"/>
      <c r="N23" s="3"/>
      <c r="O23" s="3"/>
      <c r="P23" s="3"/>
      <c r="Q23" s="3"/>
      <c r="R23" s="3"/>
      <c r="S23" s="3"/>
      <c r="T23" s="3"/>
      <c r="U23" s="3"/>
      <c r="V23" s="3"/>
    </row>
    <row r="24" spans="1:22">
      <c r="A24" s="3"/>
      <c r="B24" s="3"/>
      <c r="C24" s="3"/>
      <c r="D24" s="3"/>
      <c r="E24" s="3"/>
      <c r="F24" s="3"/>
      <c r="G24" s="3"/>
      <c r="H24" s="3"/>
      <c r="I24" s="3"/>
      <c r="J24" s="3"/>
      <c r="K24" s="3"/>
      <c r="L24" s="3"/>
      <c r="M24" s="3"/>
      <c r="N24" s="3"/>
      <c r="O24" s="3"/>
      <c r="P24" s="3"/>
      <c r="Q24" s="3"/>
      <c r="R24" s="3"/>
      <c r="S24" s="271"/>
      <c r="T24" s="3"/>
      <c r="U24" s="3"/>
      <c r="V24" s="3"/>
    </row>
    <row r="25" spans="1:22">
      <c r="A25" s="3"/>
      <c r="B25" s="3"/>
      <c r="C25" s="3"/>
      <c r="D25" s="3"/>
      <c r="E25" s="3"/>
      <c r="F25" s="3"/>
      <c r="G25" s="3"/>
      <c r="H25" s="3"/>
      <c r="I25" s="3"/>
      <c r="J25" s="3"/>
      <c r="K25" s="3"/>
      <c r="L25" s="3"/>
      <c r="M25" s="3"/>
      <c r="N25" s="3"/>
      <c r="O25" s="3"/>
      <c r="P25" s="3"/>
      <c r="Q25" s="3"/>
      <c r="R25" s="3"/>
      <c r="S25" s="3"/>
      <c r="T25" s="3"/>
      <c r="U25" s="3"/>
      <c r="V25" s="3"/>
    </row>
    <row r="26" spans="1:22">
      <c r="A26" s="3"/>
      <c r="B26" s="3"/>
      <c r="C26" s="42"/>
      <c r="D26" s="42"/>
      <c r="E26" s="42"/>
      <c r="F26" s="42"/>
      <c r="G26" s="42"/>
      <c r="H26" s="42"/>
      <c r="I26" s="42"/>
      <c r="J26" s="42"/>
      <c r="K26" s="42"/>
      <c r="L26" s="42"/>
      <c r="M26" s="42"/>
      <c r="N26" s="42"/>
      <c r="O26" s="42"/>
      <c r="P26" s="42"/>
      <c r="Q26" s="42"/>
      <c r="R26" s="42"/>
      <c r="S26" s="42"/>
      <c r="T26" s="3"/>
      <c r="U26" s="3"/>
      <c r="V26" s="3"/>
    </row>
    <row r="27" spans="1:22">
      <c r="A27" s="3"/>
      <c r="B27" s="3"/>
      <c r="C27" s="3"/>
      <c r="D27" s="3"/>
      <c r="E27" s="3"/>
      <c r="F27" s="3"/>
      <c r="G27" s="3"/>
      <c r="H27" s="3"/>
      <c r="I27" s="3"/>
      <c r="J27" s="3"/>
      <c r="K27" s="3"/>
      <c r="L27" s="3"/>
      <c r="M27" s="3"/>
      <c r="N27" s="3"/>
      <c r="O27" s="3"/>
      <c r="P27" s="3"/>
      <c r="Q27" s="3"/>
      <c r="R27" s="3"/>
      <c r="S27" s="3"/>
      <c r="T27" s="3"/>
      <c r="U27" s="3"/>
      <c r="V27" s="3"/>
    </row>
  </sheetData>
  <sheetProtection selectLockedCells="1" selectUnlockedCells="1"/>
  <mergeCells count="15">
    <mergeCell ref="A1:E1"/>
    <mergeCell ref="A3:S3"/>
    <mergeCell ref="A4:S4"/>
    <mergeCell ref="A6:S6"/>
    <mergeCell ref="A5:S5"/>
    <mergeCell ref="A7:S7"/>
    <mergeCell ref="A11:B13"/>
    <mergeCell ref="A14:B16"/>
    <mergeCell ref="A17:B19"/>
    <mergeCell ref="A20:B22"/>
    <mergeCell ref="Q8:S8"/>
    <mergeCell ref="A9:B10"/>
    <mergeCell ref="C9:C10"/>
    <mergeCell ref="D9:Q9"/>
    <mergeCell ref="R9:S9"/>
  </mergeCells>
  <phoneticPr fontId="4"/>
  <pageMargins left="0.78740157480314965" right="0.39370078740157483" top="0.39370078740157483" bottom="0.39370078740157483" header="0" footer="0"/>
  <pageSetup paperSize="9" scale="88"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27"/>
  <sheetViews>
    <sheetView view="pageLayout" zoomScaleNormal="100" workbookViewId="0">
      <selection activeCell="K4" sqref="K4"/>
    </sheetView>
  </sheetViews>
  <sheetFormatPr defaultColWidth="9" defaultRowHeight="14.4"/>
  <cols>
    <col min="1" max="1" width="3.109375" style="44" customWidth="1"/>
    <col min="2" max="2" width="18" style="17" customWidth="1"/>
    <col min="3" max="14" width="9.21875" style="17" customWidth="1"/>
    <col min="15" max="16" width="9.44140625" style="17" customWidth="1"/>
    <col min="17" max="17" width="9.21875" style="17" customWidth="1"/>
    <col min="18" max="16384" width="9" style="17"/>
  </cols>
  <sheetData>
    <row r="1" spans="1:17" s="43" customFormat="1" ht="20.95" customHeight="1">
      <c r="A1" s="614" t="s">
        <v>115</v>
      </c>
      <c r="B1" s="614"/>
      <c r="C1" s="614"/>
      <c r="D1" s="8"/>
      <c r="E1" s="8"/>
      <c r="F1" s="8"/>
      <c r="G1" s="8"/>
      <c r="H1" s="8"/>
      <c r="I1" s="8"/>
      <c r="J1" s="8"/>
      <c r="K1" s="8"/>
      <c r="L1" s="8"/>
      <c r="M1" s="8"/>
      <c r="N1" s="8"/>
      <c r="O1" s="8"/>
      <c r="P1" s="8"/>
      <c r="Q1" s="8"/>
    </row>
    <row r="2" spans="1:17" ht="17.2" customHeight="1">
      <c r="A2" s="615" t="s">
        <v>1861</v>
      </c>
      <c r="B2" s="615"/>
      <c r="C2" s="615"/>
      <c r="D2" s="615"/>
      <c r="E2" s="615"/>
      <c r="F2" s="615"/>
      <c r="G2" s="615"/>
      <c r="H2" s="615"/>
      <c r="I2" s="615"/>
      <c r="J2" s="615"/>
      <c r="K2" s="615"/>
      <c r="L2" s="615"/>
      <c r="M2" s="615"/>
      <c r="N2" s="615"/>
      <c r="O2" s="615"/>
      <c r="P2" s="615"/>
      <c r="Q2" s="615"/>
    </row>
    <row r="3" spans="1:17" s="43" customFormat="1" ht="20.95" customHeight="1">
      <c r="A3" s="615" t="s">
        <v>116</v>
      </c>
      <c r="B3" s="615"/>
      <c r="C3" s="615"/>
      <c r="D3" s="615"/>
      <c r="E3" s="615"/>
      <c r="F3" s="615"/>
      <c r="G3" s="615"/>
      <c r="H3" s="615"/>
      <c r="I3" s="615"/>
      <c r="J3" s="615"/>
      <c r="K3" s="615"/>
      <c r="L3" s="615"/>
      <c r="M3" s="615"/>
      <c r="N3" s="615"/>
      <c r="O3" s="615"/>
      <c r="P3" s="615"/>
      <c r="Q3" s="615"/>
    </row>
    <row r="4" spans="1:17" ht="24.05" customHeight="1">
      <c r="A4" s="468" t="s">
        <v>1253</v>
      </c>
      <c r="B4" s="3"/>
      <c r="C4" s="3"/>
      <c r="D4" s="3"/>
      <c r="E4" s="3"/>
      <c r="F4" s="3"/>
      <c r="G4" s="3"/>
      <c r="H4" s="3"/>
      <c r="I4" s="3"/>
      <c r="J4" s="3"/>
      <c r="K4" s="3"/>
      <c r="L4" s="3"/>
      <c r="M4" s="3"/>
      <c r="N4" s="3"/>
      <c r="O4" s="3"/>
      <c r="P4" s="3"/>
      <c r="Q4" s="3"/>
    </row>
    <row r="5" spans="1:17" ht="24.05" customHeight="1">
      <c r="A5" s="468" t="s">
        <v>1862</v>
      </c>
      <c r="B5" s="3"/>
      <c r="C5" s="3"/>
      <c r="D5" s="3"/>
      <c r="E5" s="3"/>
      <c r="F5" s="3"/>
      <c r="G5" s="3"/>
      <c r="H5" s="3"/>
      <c r="I5" s="3"/>
      <c r="J5" s="3"/>
      <c r="K5" s="3"/>
      <c r="L5" s="3"/>
      <c r="M5" s="3"/>
      <c r="N5" s="3"/>
      <c r="O5" s="3"/>
      <c r="P5" s="3"/>
      <c r="Q5" s="3"/>
    </row>
    <row r="6" spans="1:17" ht="24.05" customHeight="1">
      <c r="A6" s="468" t="s">
        <v>1863</v>
      </c>
      <c r="B6" s="3"/>
      <c r="C6" s="3"/>
      <c r="D6" s="3"/>
      <c r="E6" s="3"/>
      <c r="F6" s="3"/>
      <c r="G6" s="3"/>
      <c r="H6" s="3"/>
      <c r="I6" s="3"/>
      <c r="J6" s="3"/>
      <c r="K6" s="3"/>
      <c r="L6" s="3"/>
      <c r="M6" s="3"/>
      <c r="N6" s="3"/>
      <c r="O6" s="3"/>
      <c r="P6" s="3"/>
      <c r="Q6" s="3"/>
    </row>
    <row r="7" spans="1:17" ht="19.5" customHeight="1">
      <c r="O7" s="607" t="s">
        <v>1257</v>
      </c>
      <c r="P7" s="527"/>
      <c r="Q7" s="527"/>
    </row>
    <row r="8" spans="1:17" s="47" customFormat="1" ht="29.95" customHeight="1">
      <c r="A8" s="612" t="s">
        <v>1523</v>
      </c>
      <c r="B8" s="613"/>
      <c r="C8" s="56" t="s">
        <v>117</v>
      </c>
      <c r="D8" s="56" t="s">
        <v>118</v>
      </c>
      <c r="E8" s="56" t="s">
        <v>119</v>
      </c>
      <c r="F8" s="56" t="s">
        <v>120</v>
      </c>
      <c r="G8" s="56" t="s">
        <v>121</v>
      </c>
      <c r="H8" s="56" t="s">
        <v>122</v>
      </c>
      <c r="I8" s="56" t="s">
        <v>123</v>
      </c>
      <c r="J8" s="56" t="s">
        <v>124</v>
      </c>
      <c r="K8" s="56" t="s">
        <v>125</v>
      </c>
      <c r="L8" s="56" t="s">
        <v>126</v>
      </c>
      <c r="M8" s="56" t="s">
        <v>127</v>
      </c>
      <c r="N8" s="56" t="s">
        <v>128</v>
      </c>
      <c r="O8" s="491" t="s">
        <v>129</v>
      </c>
      <c r="P8" s="495" t="s">
        <v>1256</v>
      </c>
      <c r="Q8" s="58" t="s">
        <v>130</v>
      </c>
    </row>
    <row r="9" spans="1:17" ht="26.2" customHeight="1">
      <c r="A9" s="59" t="s">
        <v>131</v>
      </c>
      <c r="B9" s="60" t="s">
        <v>132</v>
      </c>
      <c r="C9" s="61">
        <v>0</v>
      </c>
      <c r="D9" s="62">
        <v>0</v>
      </c>
      <c r="E9" s="62">
        <v>0</v>
      </c>
      <c r="F9" s="61">
        <v>0</v>
      </c>
      <c r="G9" s="61">
        <v>0</v>
      </c>
      <c r="H9" s="61">
        <v>0</v>
      </c>
      <c r="I9" s="61">
        <v>0</v>
      </c>
      <c r="J9" s="61">
        <v>3</v>
      </c>
      <c r="K9" s="61">
        <v>2201</v>
      </c>
      <c r="L9" s="61">
        <v>190960</v>
      </c>
      <c r="M9" s="61">
        <v>252286</v>
      </c>
      <c r="N9" s="61">
        <v>30823</v>
      </c>
      <c r="O9" s="492">
        <v>476273</v>
      </c>
      <c r="P9" s="496">
        <v>252958</v>
      </c>
      <c r="Q9" s="96">
        <v>1.8828145383818657</v>
      </c>
    </row>
    <row r="10" spans="1:17" ht="26.2" customHeight="1">
      <c r="A10" s="48" t="s">
        <v>133</v>
      </c>
      <c r="B10" s="49" t="s">
        <v>134</v>
      </c>
      <c r="C10" s="50">
        <v>0</v>
      </c>
      <c r="D10" s="51">
        <v>42</v>
      </c>
      <c r="E10" s="51">
        <v>125</v>
      </c>
      <c r="F10" s="50">
        <v>977</v>
      </c>
      <c r="G10" s="50">
        <v>599</v>
      </c>
      <c r="H10" s="50">
        <v>38</v>
      </c>
      <c r="I10" s="50">
        <v>3</v>
      </c>
      <c r="J10" s="50">
        <v>0</v>
      </c>
      <c r="K10" s="50">
        <v>0</v>
      </c>
      <c r="L10" s="50">
        <v>5</v>
      </c>
      <c r="M10" s="50">
        <v>0</v>
      </c>
      <c r="N10" s="50">
        <v>5</v>
      </c>
      <c r="O10" s="493">
        <v>1794</v>
      </c>
      <c r="P10" s="497">
        <v>4802</v>
      </c>
      <c r="Q10" s="80">
        <v>0.37359433569346107</v>
      </c>
    </row>
    <row r="11" spans="1:17" ht="26.2" customHeight="1">
      <c r="A11" s="48" t="s">
        <v>135</v>
      </c>
      <c r="B11" s="49" t="s">
        <v>136</v>
      </c>
      <c r="C11" s="50">
        <v>25887</v>
      </c>
      <c r="D11" s="51">
        <v>8106</v>
      </c>
      <c r="E11" s="51">
        <v>30524</v>
      </c>
      <c r="F11" s="50">
        <v>37357</v>
      </c>
      <c r="G11" s="50">
        <v>52601</v>
      </c>
      <c r="H11" s="50">
        <v>24511</v>
      </c>
      <c r="I11" s="50">
        <v>27953</v>
      </c>
      <c r="J11" s="50">
        <v>33188</v>
      </c>
      <c r="K11" s="50">
        <v>22525</v>
      </c>
      <c r="L11" s="50">
        <v>21049</v>
      </c>
      <c r="M11" s="50">
        <v>19808</v>
      </c>
      <c r="N11" s="50">
        <v>46107</v>
      </c>
      <c r="O11" s="493">
        <v>349616</v>
      </c>
      <c r="P11" s="497">
        <v>362192</v>
      </c>
      <c r="Q11" s="80">
        <v>0.96527808455183994</v>
      </c>
    </row>
    <row r="12" spans="1:17" ht="26.2" customHeight="1">
      <c r="A12" s="48" t="s">
        <v>137</v>
      </c>
      <c r="B12" s="49" t="s">
        <v>138</v>
      </c>
      <c r="C12" s="50">
        <v>313</v>
      </c>
      <c r="D12" s="51">
        <v>2546</v>
      </c>
      <c r="E12" s="51">
        <v>4020</v>
      </c>
      <c r="F12" s="50">
        <v>2602</v>
      </c>
      <c r="G12" s="50">
        <v>1439</v>
      </c>
      <c r="H12" s="50">
        <v>9316</v>
      </c>
      <c r="I12" s="50">
        <v>426</v>
      </c>
      <c r="J12" s="50">
        <v>5</v>
      </c>
      <c r="K12" s="50">
        <v>10824</v>
      </c>
      <c r="L12" s="50">
        <v>1903</v>
      </c>
      <c r="M12" s="50">
        <v>2257</v>
      </c>
      <c r="N12" s="50">
        <v>2632</v>
      </c>
      <c r="O12" s="493">
        <v>38283</v>
      </c>
      <c r="P12" s="497">
        <v>44441</v>
      </c>
      <c r="Q12" s="80">
        <v>0.86143426115523958</v>
      </c>
    </row>
    <row r="13" spans="1:17" ht="26.2" customHeight="1">
      <c r="A13" s="48" t="s">
        <v>139</v>
      </c>
      <c r="B13" s="49" t="s">
        <v>140</v>
      </c>
      <c r="C13" s="50">
        <v>8127</v>
      </c>
      <c r="D13" s="51">
        <v>6850</v>
      </c>
      <c r="E13" s="51">
        <v>12646</v>
      </c>
      <c r="F13" s="50">
        <v>17315</v>
      </c>
      <c r="G13" s="50">
        <v>18455</v>
      </c>
      <c r="H13" s="50">
        <v>32026</v>
      </c>
      <c r="I13" s="50">
        <v>3703</v>
      </c>
      <c r="J13" s="50">
        <v>1450</v>
      </c>
      <c r="K13" s="50">
        <v>25773</v>
      </c>
      <c r="L13" s="50">
        <v>11519</v>
      </c>
      <c r="M13" s="50">
        <v>12209</v>
      </c>
      <c r="N13" s="50">
        <v>9701</v>
      </c>
      <c r="O13" s="493">
        <v>159774</v>
      </c>
      <c r="P13" s="497">
        <v>173224</v>
      </c>
      <c r="Q13" s="80">
        <v>0.92235486999491989</v>
      </c>
    </row>
    <row r="14" spans="1:17" ht="26.2" customHeight="1">
      <c r="A14" s="48" t="s">
        <v>141</v>
      </c>
      <c r="B14" s="49" t="s">
        <v>142</v>
      </c>
      <c r="C14" s="50">
        <v>1807</v>
      </c>
      <c r="D14" s="51">
        <v>1189</v>
      </c>
      <c r="E14" s="51">
        <v>3141</v>
      </c>
      <c r="F14" s="50">
        <v>5834</v>
      </c>
      <c r="G14" s="50">
        <v>7265</v>
      </c>
      <c r="H14" s="50">
        <v>8785</v>
      </c>
      <c r="I14" s="50">
        <v>535</v>
      </c>
      <c r="J14" s="50">
        <v>240</v>
      </c>
      <c r="K14" s="50">
        <v>2316</v>
      </c>
      <c r="L14" s="50">
        <v>2574</v>
      </c>
      <c r="M14" s="50">
        <v>5518</v>
      </c>
      <c r="N14" s="50">
        <v>3884</v>
      </c>
      <c r="O14" s="493">
        <v>43088</v>
      </c>
      <c r="P14" s="497">
        <v>58630</v>
      </c>
      <c r="Q14" s="80">
        <v>0.73491386662118374</v>
      </c>
    </row>
    <row r="15" spans="1:17" ht="26.2" customHeight="1">
      <c r="A15" s="48" t="s">
        <v>143</v>
      </c>
      <c r="B15" s="49" t="s">
        <v>144</v>
      </c>
      <c r="C15" s="50">
        <v>12</v>
      </c>
      <c r="D15" s="51">
        <v>448</v>
      </c>
      <c r="E15" s="51">
        <v>626</v>
      </c>
      <c r="F15" s="50">
        <v>219</v>
      </c>
      <c r="G15" s="50">
        <v>18</v>
      </c>
      <c r="H15" s="50">
        <v>3519</v>
      </c>
      <c r="I15" s="50">
        <v>18</v>
      </c>
      <c r="J15" s="50">
        <v>0</v>
      </c>
      <c r="K15" s="50">
        <v>1671</v>
      </c>
      <c r="L15" s="50">
        <v>2930</v>
      </c>
      <c r="M15" s="50">
        <v>709</v>
      </c>
      <c r="N15" s="50">
        <v>76</v>
      </c>
      <c r="O15" s="493">
        <v>10246</v>
      </c>
      <c r="P15" s="497">
        <v>2648</v>
      </c>
      <c r="Q15" s="80">
        <v>3.869335347432024</v>
      </c>
    </row>
    <row r="16" spans="1:17" ht="26.2" customHeight="1">
      <c r="A16" s="48" t="s">
        <v>145</v>
      </c>
      <c r="B16" s="49" t="s">
        <v>146</v>
      </c>
      <c r="C16" s="50">
        <v>101035</v>
      </c>
      <c r="D16" s="51">
        <v>139397</v>
      </c>
      <c r="E16" s="51">
        <v>34691</v>
      </c>
      <c r="F16" s="50">
        <v>8933</v>
      </c>
      <c r="G16" s="50">
        <v>14459</v>
      </c>
      <c r="H16" s="50">
        <v>4489</v>
      </c>
      <c r="I16" s="50">
        <v>707</v>
      </c>
      <c r="J16" s="50">
        <v>496</v>
      </c>
      <c r="K16" s="50">
        <v>50945</v>
      </c>
      <c r="L16" s="50">
        <v>40942</v>
      </c>
      <c r="M16" s="50">
        <v>32551</v>
      </c>
      <c r="N16" s="50">
        <v>68520</v>
      </c>
      <c r="O16" s="493">
        <v>497165</v>
      </c>
      <c r="P16" s="497">
        <v>326328</v>
      </c>
      <c r="Q16" s="80">
        <v>1.523513152411071</v>
      </c>
    </row>
    <row r="17" spans="1:17" ht="26.2" customHeight="1">
      <c r="A17" s="48" t="s">
        <v>147</v>
      </c>
      <c r="B17" s="49" t="s">
        <v>148</v>
      </c>
      <c r="C17" s="50">
        <v>6174</v>
      </c>
      <c r="D17" s="51">
        <v>2469</v>
      </c>
      <c r="E17" s="51">
        <v>217</v>
      </c>
      <c r="F17" s="50">
        <v>163</v>
      </c>
      <c r="G17" s="50">
        <v>1593</v>
      </c>
      <c r="H17" s="50">
        <v>1754</v>
      </c>
      <c r="I17" s="50">
        <v>30</v>
      </c>
      <c r="J17" s="50">
        <v>4</v>
      </c>
      <c r="K17" s="50">
        <v>3143</v>
      </c>
      <c r="L17" s="50">
        <v>1743</v>
      </c>
      <c r="M17" s="50">
        <v>693</v>
      </c>
      <c r="N17" s="50">
        <v>178</v>
      </c>
      <c r="O17" s="493">
        <v>18161</v>
      </c>
      <c r="P17" s="497">
        <v>24603</v>
      </c>
      <c r="Q17" s="80">
        <v>0.73816201276267124</v>
      </c>
    </row>
    <row r="18" spans="1:17" ht="26.2" customHeight="1">
      <c r="A18" s="48" t="s">
        <v>149</v>
      </c>
      <c r="B18" s="49" t="s">
        <v>150</v>
      </c>
      <c r="C18" s="50">
        <v>8</v>
      </c>
      <c r="D18" s="51">
        <v>48</v>
      </c>
      <c r="E18" s="51">
        <v>125</v>
      </c>
      <c r="F18" s="50">
        <v>12</v>
      </c>
      <c r="G18" s="50">
        <v>77</v>
      </c>
      <c r="H18" s="50">
        <v>1694</v>
      </c>
      <c r="I18" s="50">
        <v>628</v>
      </c>
      <c r="J18" s="50">
        <v>120</v>
      </c>
      <c r="K18" s="50">
        <v>19258</v>
      </c>
      <c r="L18" s="50">
        <v>2327</v>
      </c>
      <c r="M18" s="50">
        <v>194</v>
      </c>
      <c r="N18" s="50">
        <v>144</v>
      </c>
      <c r="O18" s="493">
        <v>24635</v>
      </c>
      <c r="P18" s="497">
        <v>13814</v>
      </c>
      <c r="Q18" s="80">
        <v>1.7833357463442885</v>
      </c>
    </row>
    <row r="19" spans="1:17" ht="26.2" customHeight="1">
      <c r="A19" s="48" t="s">
        <v>151</v>
      </c>
      <c r="B19" s="49" t="s">
        <v>152</v>
      </c>
      <c r="C19" s="50">
        <v>11083</v>
      </c>
      <c r="D19" s="51">
        <v>15202</v>
      </c>
      <c r="E19" s="51">
        <v>18274</v>
      </c>
      <c r="F19" s="50">
        <v>7771</v>
      </c>
      <c r="G19" s="50">
        <v>50</v>
      </c>
      <c r="H19" s="50">
        <v>20</v>
      </c>
      <c r="I19" s="50">
        <v>4</v>
      </c>
      <c r="J19" s="50">
        <v>0</v>
      </c>
      <c r="K19" s="50">
        <v>0</v>
      </c>
      <c r="L19" s="50">
        <v>0</v>
      </c>
      <c r="M19" s="50">
        <v>4</v>
      </c>
      <c r="N19" s="50">
        <v>1168</v>
      </c>
      <c r="O19" s="493">
        <v>53576</v>
      </c>
      <c r="P19" s="497">
        <v>23915</v>
      </c>
      <c r="Q19" s="80">
        <v>2.240267614467907</v>
      </c>
    </row>
    <row r="20" spans="1:17" ht="26.2" customHeight="1">
      <c r="A20" s="48" t="s">
        <v>153</v>
      </c>
      <c r="B20" s="49" t="s">
        <v>154</v>
      </c>
      <c r="C20" s="50">
        <v>79259</v>
      </c>
      <c r="D20" s="51">
        <v>117768</v>
      </c>
      <c r="E20" s="51">
        <v>62807</v>
      </c>
      <c r="F20" s="50">
        <v>5407</v>
      </c>
      <c r="G20" s="50">
        <v>5855</v>
      </c>
      <c r="H20" s="50">
        <v>1817</v>
      </c>
      <c r="I20" s="50">
        <v>1</v>
      </c>
      <c r="J20" s="50">
        <v>0</v>
      </c>
      <c r="K20" s="50">
        <v>90</v>
      </c>
      <c r="L20" s="50">
        <v>9219</v>
      </c>
      <c r="M20" s="50">
        <v>114958</v>
      </c>
      <c r="N20" s="50">
        <v>72492</v>
      </c>
      <c r="O20" s="493">
        <v>469673</v>
      </c>
      <c r="P20" s="497">
        <v>322548</v>
      </c>
      <c r="Q20" s="80">
        <v>1.4561336607264654</v>
      </c>
    </row>
    <row r="21" spans="1:17" ht="26.2" customHeight="1">
      <c r="A21" s="48" t="s">
        <v>155</v>
      </c>
      <c r="B21" s="49" t="s">
        <v>156</v>
      </c>
      <c r="C21" s="50">
        <v>2186</v>
      </c>
      <c r="D21" s="51">
        <v>2247</v>
      </c>
      <c r="E21" s="51">
        <v>4946</v>
      </c>
      <c r="F21" s="50">
        <v>3916</v>
      </c>
      <c r="G21" s="50">
        <v>2507</v>
      </c>
      <c r="H21" s="50">
        <v>5377</v>
      </c>
      <c r="I21" s="50">
        <v>288</v>
      </c>
      <c r="J21" s="50">
        <v>42</v>
      </c>
      <c r="K21" s="50">
        <v>7436</v>
      </c>
      <c r="L21" s="50">
        <v>3173</v>
      </c>
      <c r="M21" s="50">
        <v>3359</v>
      </c>
      <c r="N21" s="50">
        <v>5046</v>
      </c>
      <c r="O21" s="493">
        <v>40523</v>
      </c>
      <c r="P21" s="497">
        <v>53887</v>
      </c>
      <c r="Q21" s="80">
        <v>0.75199955462356416</v>
      </c>
    </row>
    <row r="22" spans="1:17" ht="26.2" customHeight="1">
      <c r="A22" s="48" t="s">
        <v>157</v>
      </c>
      <c r="B22" s="49" t="s">
        <v>158</v>
      </c>
      <c r="C22" s="50">
        <v>0</v>
      </c>
      <c r="D22" s="51">
        <v>32</v>
      </c>
      <c r="E22" s="51">
        <v>194</v>
      </c>
      <c r="F22" s="50">
        <v>19908</v>
      </c>
      <c r="G22" s="50">
        <v>0</v>
      </c>
      <c r="H22" s="50">
        <v>0</v>
      </c>
      <c r="I22" s="50">
        <v>1</v>
      </c>
      <c r="J22" s="50">
        <v>0</v>
      </c>
      <c r="K22" s="50">
        <v>4</v>
      </c>
      <c r="L22" s="50">
        <v>0</v>
      </c>
      <c r="M22" s="50">
        <v>0</v>
      </c>
      <c r="N22" s="50">
        <v>0</v>
      </c>
      <c r="O22" s="493">
        <v>20139</v>
      </c>
      <c r="P22" s="497">
        <v>1515</v>
      </c>
      <c r="Q22" s="80">
        <v>13.293069306930693</v>
      </c>
    </row>
    <row r="23" spans="1:17" ht="26.2" customHeight="1">
      <c r="A23" s="48" t="s">
        <v>159</v>
      </c>
      <c r="B23" s="49" t="s">
        <v>160</v>
      </c>
      <c r="C23" s="50">
        <v>692</v>
      </c>
      <c r="D23" s="51">
        <v>314</v>
      </c>
      <c r="E23" s="51">
        <v>1049</v>
      </c>
      <c r="F23" s="50">
        <v>8910</v>
      </c>
      <c r="G23" s="50">
        <v>342140</v>
      </c>
      <c r="H23" s="50">
        <v>47815</v>
      </c>
      <c r="I23" s="50">
        <v>11134</v>
      </c>
      <c r="J23" s="50">
        <v>4197</v>
      </c>
      <c r="K23" s="50">
        <v>3369</v>
      </c>
      <c r="L23" s="50">
        <v>11976</v>
      </c>
      <c r="M23" s="50">
        <v>56705</v>
      </c>
      <c r="N23" s="50">
        <v>45192</v>
      </c>
      <c r="O23" s="493">
        <v>533493</v>
      </c>
      <c r="P23" s="497">
        <v>475451</v>
      </c>
      <c r="Q23" s="80">
        <v>1.1220777745761392</v>
      </c>
    </row>
    <row r="24" spans="1:17" ht="26.2" customHeight="1">
      <c r="A24" s="48" t="s">
        <v>161</v>
      </c>
      <c r="B24" s="49" t="s">
        <v>162</v>
      </c>
      <c r="C24" s="50">
        <v>1477</v>
      </c>
      <c r="D24" s="51">
        <v>3780</v>
      </c>
      <c r="E24" s="51">
        <v>6349</v>
      </c>
      <c r="F24" s="50">
        <v>12115</v>
      </c>
      <c r="G24" s="50">
        <v>8538</v>
      </c>
      <c r="H24" s="50">
        <v>4181</v>
      </c>
      <c r="I24" s="50">
        <v>4963</v>
      </c>
      <c r="J24" s="50">
        <v>2780</v>
      </c>
      <c r="K24" s="50">
        <v>10594</v>
      </c>
      <c r="L24" s="50">
        <v>7598</v>
      </c>
      <c r="M24" s="50">
        <v>4757</v>
      </c>
      <c r="N24" s="50">
        <v>10124</v>
      </c>
      <c r="O24" s="493">
        <v>77256</v>
      </c>
      <c r="P24" s="497">
        <v>65166</v>
      </c>
      <c r="Q24" s="80">
        <v>1.1855261946413773</v>
      </c>
    </row>
    <row r="25" spans="1:17" ht="26.2" customHeight="1">
      <c r="A25" s="52" t="s">
        <v>163</v>
      </c>
      <c r="B25" s="53" t="s">
        <v>164</v>
      </c>
      <c r="C25" s="54">
        <v>2</v>
      </c>
      <c r="D25" s="55">
        <v>9</v>
      </c>
      <c r="E25" s="55">
        <v>3</v>
      </c>
      <c r="F25" s="54">
        <v>7</v>
      </c>
      <c r="G25" s="54">
        <v>316</v>
      </c>
      <c r="H25" s="54">
        <v>1817</v>
      </c>
      <c r="I25" s="54">
        <v>2001</v>
      </c>
      <c r="J25" s="54">
        <v>1071</v>
      </c>
      <c r="K25" s="54">
        <v>546</v>
      </c>
      <c r="L25" s="54">
        <v>109</v>
      </c>
      <c r="M25" s="54">
        <v>14</v>
      </c>
      <c r="N25" s="54">
        <v>0</v>
      </c>
      <c r="O25" s="494">
        <v>5895</v>
      </c>
      <c r="P25" s="498">
        <v>6234</v>
      </c>
      <c r="Q25" s="78">
        <v>0.94562078922040427</v>
      </c>
    </row>
    <row r="26" spans="1:17" ht="11.3" customHeight="1"/>
    <row r="27" spans="1:17" ht="16.55" customHeight="1"/>
  </sheetData>
  <sheetProtection selectLockedCells="1" selectUnlockedCells="1"/>
  <mergeCells count="5">
    <mergeCell ref="O7:Q7"/>
    <mergeCell ref="A8:B8"/>
    <mergeCell ref="A1:C1"/>
    <mergeCell ref="A2:Q2"/>
    <mergeCell ref="A3:Q3"/>
  </mergeCells>
  <phoneticPr fontId="4"/>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6</vt:i4>
      </vt:variant>
    </vt:vector>
  </HeadingPairs>
  <TitlesOfParts>
    <vt:vector size="46" baseType="lpstr">
      <vt:lpstr>表紙</vt: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'P14'!Print_Area</vt:lpstr>
      <vt:lpstr>'P24'!Print_Area</vt:lpstr>
      <vt:lpstr>'P26'!Print_Area</vt:lpstr>
      <vt:lpstr>'P6'!Print_Area</vt:lpstr>
      <vt:lpstr>'P7'!Print_Area</vt:lpstr>
      <vt:lpstr>'P8'!Print_Area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2025-08-06T05:15:34Z</dcterms:modified>
</cp:coreProperties>
</file>