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filterPrivacy="1" defaultThemeVersion="124226"/>
  <xr:revisionPtr revIDLastSave="0" documentId="13_ncr:1_{CEC06195-AB49-4570-B693-6BE9AC745BC5}" xr6:coauthVersionLast="47" xr6:coauthVersionMax="47" xr10:uidLastSave="{00000000-0000-0000-0000-000000000000}"/>
  <bookViews>
    <workbookView xWindow="-118" yWindow="-118" windowWidth="33749" windowHeight="18471" xr2:uid="{00000000-000D-0000-FFFF-FFFF00000000}"/>
  </bookViews>
  <sheets>
    <sheet name="表紙" sheetId="4" r:id="rId1"/>
    <sheet name="目次" sheetId="6" r:id="rId2"/>
    <sheet name="P1" sheetId="7" r:id="rId3"/>
    <sheet name="P2" sheetId="46" r:id="rId4"/>
    <sheet name="P3" sheetId="9" r:id="rId5"/>
    <sheet name="P4" sheetId="10" r:id="rId6"/>
    <sheet name="P5" sheetId="11" r:id="rId7"/>
    <sheet name="P6" sheetId="12" r:id="rId8"/>
    <sheet name="P7" sheetId="13" r:id="rId9"/>
    <sheet name="P8" sheetId="14" r:id="rId10"/>
    <sheet name="P9" sheetId="15" r:id="rId11"/>
    <sheet name="P10" sheetId="16" r:id="rId12"/>
    <sheet name="P11" sheetId="17" r:id="rId13"/>
    <sheet name="P12" sheetId="18" r:id="rId14"/>
    <sheet name="P13" sheetId="19" r:id="rId15"/>
    <sheet name="P14" sheetId="20" r:id="rId16"/>
    <sheet name="P15" sheetId="21" r:id="rId17"/>
    <sheet name="P16" sheetId="22" r:id="rId18"/>
    <sheet name="P17" sheetId="23" r:id="rId19"/>
    <sheet name="P18" sheetId="24" r:id="rId20"/>
    <sheet name="P19" sheetId="25" r:id="rId21"/>
    <sheet name="P20" sheetId="47" r:id="rId22"/>
    <sheet name="P21" sheetId="27" r:id="rId23"/>
    <sheet name="P22" sheetId="28" r:id="rId24"/>
    <sheet name="P23" sheetId="29" r:id="rId25"/>
    <sheet name="P24" sheetId="30" r:id="rId26"/>
    <sheet name="P25" sheetId="31" r:id="rId27"/>
    <sheet name="P26" sheetId="32" r:id="rId28"/>
    <sheet name="P27" sheetId="33" r:id="rId29"/>
    <sheet name="P28" sheetId="34" r:id="rId30"/>
    <sheet name="P29" sheetId="36" r:id="rId31"/>
    <sheet name="P30" sheetId="37" r:id="rId32"/>
    <sheet name="P31" sheetId="38" r:id="rId33"/>
    <sheet name="P32" sheetId="39" r:id="rId34"/>
    <sheet name="P33" sheetId="40" r:id="rId35"/>
    <sheet name="P34" sheetId="41" r:id="rId36"/>
    <sheet name="P35" sheetId="42" r:id="rId37"/>
    <sheet name="P36" sheetId="43" r:id="rId38"/>
    <sheet name="P37" sheetId="44" r:id="rId39"/>
    <sheet name="P38" sheetId="45" r:id="rId40"/>
  </sheets>
  <definedNames>
    <definedName name="_xlnm._FilterDatabase" localSheetId="17" hidden="1">'P16'!$A$2:$V$41</definedName>
    <definedName name="a">"$#REF!.$#REF!$#REF!"</definedName>
    <definedName name="Excel_BuiltIn__FilterDatabase_1">"$#REF!.$C$3:$V$42"</definedName>
    <definedName name="_xlnm.Print_Area" localSheetId="15">'P14'!$A$1:$L$20</definedName>
    <definedName name="_xlnm.Print_Area" localSheetId="25">'P24'!$A$1:$N$30</definedName>
    <definedName name="_xlnm.Print_Area" localSheetId="27">'P26'!$A$1:$L$21</definedName>
    <definedName name="_xlnm.Print_Area" localSheetId="7">'P6'!$A$1:$S$22</definedName>
    <definedName name="_xlnm.Print_Area" localSheetId="8">'P7'!$A$1:$Q$26</definedName>
    <definedName name="_xlnm.Print_Area" localSheetId="9">'P8'!$A$1:$Q$29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9" i="45" l="1"/>
  <c r="M19" i="45"/>
  <c r="L19" i="45"/>
  <c r="K19" i="45"/>
  <c r="J19" i="45"/>
  <c r="I19" i="45"/>
  <c r="H19" i="45"/>
  <c r="G19" i="45"/>
  <c r="F19" i="45"/>
  <c r="E19" i="45"/>
  <c r="D19" i="45"/>
  <c r="C19" i="45"/>
  <c r="O27" i="41"/>
  <c r="S27" i="41" s="1"/>
  <c r="J27" i="41"/>
  <c r="M27" i="41" s="1"/>
  <c r="S24" i="41"/>
  <c r="M24" i="41"/>
  <c r="S23" i="41"/>
  <c r="M23" i="41"/>
  <c r="S22" i="41"/>
  <c r="S19" i="41"/>
  <c r="S18" i="41"/>
  <c r="G15" i="41"/>
  <c r="G14" i="41"/>
  <c r="G11" i="41"/>
  <c r="G10" i="41"/>
  <c r="S9" i="41"/>
  <c r="P9" i="41"/>
  <c r="G9" i="41"/>
  <c r="G6" i="41"/>
  <c r="S5" i="41"/>
  <c r="AZ18" i="40"/>
  <c r="AV18" i="40"/>
  <c r="AP18" i="40"/>
  <c r="AL18" i="40"/>
  <c r="AF18" i="40"/>
  <c r="AB18" i="40"/>
  <c r="W18" i="40"/>
  <c r="R18" i="40"/>
  <c r="M18" i="40"/>
  <c r="BD41" i="39"/>
  <c r="AP41" i="39"/>
  <c r="AL41" i="39"/>
  <c r="AJ41" i="39"/>
  <c r="Q41" i="39"/>
  <c r="L41" i="39"/>
  <c r="I41" i="39"/>
  <c r="BD40" i="39"/>
  <c r="BB40" i="39"/>
  <c r="BB41" i="39" s="1"/>
  <c r="AR40" i="39"/>
  <c r="AR41" i="39" s="1"/>
  <c r="AP40" i="39"/>
  <c r="AL40" i="39"/>
  <c r="AJ40" i="39"/>
  <c r="AF40" i="39"/>
  <c r="AF41" i="39" s="1"/>
  <c r="AD40" i="39"/>
  <c r="AD41" i="39" s="1"/>
  <c r="AP4" i="39"/>
  <c r="G25" i="38"/>
  <c r="G23" i="38"/>
  <c r="G21" i="38"/>
  <c r="G19" i="38"/>
  <c r="G17" i="38"/>
  <c r="G15" i="38"/>
  <c r="G13" i="38"/>
  <c r="G11" i="38"/>
  <c r="F38" i="37"/>
  <c r="F36" i="37"/>
  <c r="F34" i="37"/>
  <c r="F32" i="37"/>
  <c r="F30" i="37"/>
  <c r="F28" i="37"/>
  <c r="F26" i="37"/>
  <c r="F24" i="37"/>
  <c r="F22" i="37"/>
  <c r="F20" i="37"/>
  <c r="F18" i="37"/>
  <c r="F16" i="37"/>
  <c r="F14" i="37"/>
  <c r="F12" i="37"/>
  <c r="F10" i="37"/>
  <c r="F8" i="37"/>
  <c r="F6" i="37"/>
  <c r="CC26" i="36"/>
  <c r="BX26" i="36"/>
  <c r="BS26" i="36"/>
  <c r="BM26" i="36"/>
  <c r="BX25" i="36"/>
  <c r="BX24" i="36"/>
  <c r="BX23" i="36"/>
  <c r="BX22" i="36"/>
  <c r="BX21" i="36"/>
  <c r="BX20" i="36"/>
  <c r="BX19" i="36"/>
  <c r="BX18" i="36"/>
  <c r="AJ6" i="36"/>
  <c r="K19" i="32"/>
  <c r="K14" i="32"/>
  <c r="J9" i="32"/>
  <c r="M29" i="30"/>
  <c r="L29" i="30"/>
  <c r="J29" i="30"/>
  <c r="I29" i="30"/>
  <c r="H29" i="30"/>
  <c r="F29" i="30"/>
  <c r="E29" i="30"/>
  <c r="G29" i="30" s="1"/>
  <c r="M24" i="30"/>
  <c r="L24" i="30"/>
  <c r="J24" i="30"/>
  <c r="I24" i="30"/>
  <c r="H24" i="30"/>
  <c r="F24" i="30"/>
  <c r="E24" i="30"/>
  <c r="G24" i="30" s="1"/>
  <c r="M13" i="30"/>
  <c r="L13" i="30"/>
  <c r="J13" i="30"/>
  <c r="I13" i="30"/>
  <c r="H13" i="30"/>
  <c r="F13" i="30"/>
  <c r="E13" i="30"/>
  <c r="AC24" i="29"/>
  <c r="X24" i="29"/>
  <c r="AC21" i="29"/>
  <c r="X21" i="29"/>
  <c r="AC18" i="29"/>
  <c r="X18" i="29"/>
  <c r="AC15" i="29"/>
  <c r="X15" i="29"/>
  <c r="AC12" i="29"/>
  <c r="X12" i="29"/>
  <c r="AC9" i="29"/>
  <c r="X9" i="29"/>
  <c r="K16" i="25"/>
  <c r="J16" i="25"/>
  <c r="I16" i="25"/>
  <c r="H16" i="25"/>
  <c r="G16" i="25"/>
  <c r="F16" i="25"/>
  <c r="E16" i="25"/>
  <c r="D16" i="25"/>
  <c r="L15" i="25"/>
  <c r="L14" i="25"/>
  <c r="L13" i="25"/>
  <c r="O35" i="23"/>
  <c r="N35" i="23"/>
  <c r="M35" i="23"/>
  <c r="L35" i="23"/>
  <c r="K35" i="23"/>
  <c r="J35" i="23"/>
  <c r="I35" i="23"/>
  <c r="H35" i="23"/>
  <c r="P34" i="23"/>
  <c r="P33" i="23"/>
  <c r="P32" i="23"/>
  <c r="P31" i="23"/>
  <c r="P30" i="23"/>
  <c r="P29" i="23"/>
  <c r="P28" i="23"/>
  <c r="P27" i="23"/>
  <c r="P26" i="23"/>
  <c r="P25" i="23"/>
  <c r="P24" i="23"/>
  <c r="P23" i="23"/>
  <c r="P22" i="23"/>
  <c r="P21" i="23"/>
  <c r="P20" i="23"/>
  <c r="P19" i="23"/>
  <c r="P18" i="23"/>
  <c r="P17" i="23"/>
  <c r="P35" i="23" s="1"/>
  <c r="T41" i="22"/>
  <c r="R41" i="22"/>
  <c r="O41" i="22"/>
  <c r="N41" i="22"/>
  <c r="K41" i="22"/>
  <c r="J41" i="22"/>
  <c r="H41" i="22"/>
  <c r="G41" i="22"/>
  <c r="V40" i="22"/>
  <c r="S40" i="22"/>
  <c r="S39" i="22"/>
  <c r="V39" i="22" s="1"/>
  <c r="V38" i="22"/>
  <c r="S38" i="22"/>
  <c r="S37" i="22"/>
  <c r="V37" i="22" s="1"/>
  <c r="V36" i="22"/>
  <c r="S36" i="22"/>
  <c r="V35" i="22"/>
  <c r="S35" i="22"/>
  <c r="V34" i="22"/>
  <c r="S34" i="22"/>
  <c r="S33" i="22"/>
  <c r="V33" i="22" s="1"/>
  <c r="V32" i="22"/>
  <c r="S32" i="22"/>
  <c r="S31" i="22"/>
  <c r="V31" i="22" s="1"/>
  <c r="V30" i="22"/>
  <c r="S30" i="22"/>
  <c r="U29" i="22"/>
  <c r="U41" i="22" s="1"/>
  <c r="T29" i="22"/>
  <c r="R29" i="22"/>
  <c r="Q29" i="22"/>
  <c r="Q41" i="22" s="1"/>
  <c r="P29" i="22"/>
  <c r="P41" i="22" s="1"/>
  <c r="N29" i="22"/>
  <c r="M29" i="22"/>
  <c r="M41" i="22" s="1"/>
  <c r="L29" i="22"/>
  <c r="L41" i="22" s="1"/>
  <c r="K29" i="22"/>
  <c r="J29" i="22"/>
  <c r="I29" i="22"/>
  <c r="I41" i="22" s="1"/>
  <c r="H29" i="22"/>
  <c r="G29" i="22"/>
  <c r="F29" i="22"/>
  <c r="F41" i="22" s="1"/>
  <c r="E29" i="22"/>
  <c r="E41" i="22" s="1"/>
  <c r="D29" i="22"/>
  <c r="D41" i="22" s="1"/>
  <c r="C29" i="22"/>
  <c r="C41" i="22" s="1"/>
  <c r="S28" i="22"/>
  <c r="V28" i="22" s="1"/>
  <c r="V27" i="22"/>
  <c r="S27" i="22"/>
  <c r="S26" i="22"/>
  <c r="V26" i="22" s="1"/>
  <c r="S25" i="22"/>
  <c r="V25" i="22" s="1"/>
  <c r="V24" i="22"/>
  <c r="S24" i="22"/>
  <c r="S23" i="22"/>
  <c r="V23" i="22" s="1"/>
  <c r="S22" i="22"/>
  <c r="V22" i="22" s="1"/>
  <c r="V21" i="22"/>
  <c r="S21" i="22"/>
  <c r="S20" i="22"/>
  <c r="V20" i="22" s="1"/>
  <c r="S19" i="22"/>
  <c r="V19" i="22" s="1"/>
  <c r="V18" i="22"/>
  <c r="S18" i="22"/>
  <c r="S17" i="22"/>
  <c r="V17" i="22" s="1"/>
  <c r="S16" i="22"/>
  <c r="V16" i="22" s="1"/>
  <c r="V15" i="22"/>
  <c r="S15" i="22"/>
  <c r="S14" i="22"/>
  <c r="V14" i="22" s="1"/>
  <c r="S13" i="22"/>
  <c r="V13" i="22" s="1"/>
  <c r="V12" i="22"/>
  <c r="S12" i="22"/>
  <c r="S11" i="22"/>
  <c r="V11" i="22" s="1"/>
  <c r="S10" i="22"/>
  <c r="V10" i="22" s="1"/>
  <c r="V9" i="22"/>
  <c r="S9" i="22"/>
  <c r="S8" i="22"/>
  <c r="V8" i="22" s="1"/>
  <c r="S7" i="22"/>
  <c r="V7" i="22" s="1"/>
  <c r="V6" i="22"/>
  <c r="S6" i="22"/>
  <c r="S5" i="22"/>
  <c r="V5" i="22" s="1"/>
  <c r="S4" i="22"/>
  <c r="V4" i="22" s="1"/>
  <c r="V3" i="22"/>
  <c r="V29" i="22" s="1"/>
  <c r="V41" i="22" s="1"/>
  <c r="S3" i="22"/>
  <c r="S29" i="22" s="1"/>
  <c r="S41" i="22" s="1"/>
  <c r="T42" i="21"/>
  <c r="P42" i="21"/>
  <c r="O42" i="21"/>
  <c r="M42" i="21"/>
  <c r="L42" i="21"/>
  <c r="K42" i="21"/>
  <c r="H42" i="21"/>
  <c r="D42" i="21"/>
  <c r="C42" i="21"/>
  <c r="S41" i="21"/>
  <c r="V41" i="21" s="1"/>
  <c r="V40" i="21"/>
  <c r="S40" i="21"/>
  <c r="S39" i="21"/>
  <c r="V39" i="21" s="1"/>
  <c r="S38" i="21"/>
  <c r="V38" i="21" s="1"/>
  <c r="V37" i="21"/>
  <c r="S37" i="21"/>
  <c r="S36" i="21"/>
  <c r="V36" i="21" s="1"/>
  <c r="S35" i="21"/>
  <c r="V35" i="21" s="1"/>
  <c r="V34" i="21"/>
  <c r="S34" i="21"/>
  <c r="S33" i="21"/>
  <c r="V33" i="21" s="1"/>
  <c r="S32" i="21"/>
  <c r="V32" i="21" s="1"/>
  <c r="V31" i="21"/>
  <c r="S31" i="21"/>
  <c r="U30" i="21"/>
  <c r="U42" i="21" s="1"/>
  <c r="T30" i="21"/>
  <c r="R30" i="21"/>
  <c r="R42" i="21" s="1"/>
  <c r="Q30" i="21"/>
  <c r="Q42" i="21" s="1"/>
  <c r="P30" i="21"/>
  <c r="O30" i="21"/>
  <c r="N30" i="21"/>
  <c r="N42" i="21" s="1"/>
  <c r="M30" i="21"/>
  <c r="L30" i="21"/>
  <c r="K30" i="21"/>
  <c r="J30" i="21"/>
  <c r="J42" i="21" s="1"/>
  <c r="I30" i="21"/>
  <c r="I42" i="21" s="1"/>
  <c r="H30" i="21"/>
  <c r="G30" i="21"/>
  <c r="G42" i="21" s="1"/>
  <c r="F30" i="21"/>
  <c r="S30" i="21" s="1"/>
  <c r="E30" i="21"/>
  <c r="E42" i="21" s="1"/>
  <c r="D30" i="21"/>
  <c r="C30" i="21"/>
  <c r="S29" i="21"/>
  <c r="V29" i="21" s="1"/>
  <c r="V28" i="21"/>
  <c r="S28" i="21"/>
  <c r="S27" i="21"/>
  <c r="V27" i="21" s="1"/>
  <c r="S26" i="21"/>
  <c r="V26" i="21" s="1"/>
  <c r="V25" i="21"/>
  <c r="S25" i="21"/>
  <c r="S24" i="21"/>
  <c r="V24" i="21" s="1"/>
  <c r="S23" i="21"/>
  <c r="V23" i="21" s="1"/>
  <c r="V22" i="21"/>
  <c r="S22" i="21"/>
  <c r="S21" i="21"/>
  <c r="V21" i="21" s="1"/>
  <c r="S20" i="21"/>
  <c r="V20" i="21" s="1"/>
  <c r="V19" i="21"/>
  <c r="S19" i="21"/>
  <c r="S18" i="21"/>
  <c r="V18" i="21" s="1"/>
  <c r="S17" i="21"/>
  <c r="V17" i="21" s="1"/>
  <c r="V16" i="21"/>
  <c r="S16" i="21"/>
  <c r="S15" i="21"/>
  <c r="V15" i="21" s="1"/>
  <c r="S14" i="21"/>
  <c r="V14" i="21" s="1"/>
  <c r="V13" i="21"/>
  <c r="S13" i="21"/>
  <c r="S12" i="21"/>
  <c r="V12" i="21" s="1"/>
  <c r="S11" i="21"/>
  <c r="V11" i="21" s="1"/>
  <c r="V10" i="21"/>
  <c r="S10" i="21"/>
  <c r="S9" i="21"/>
  <c r="V9" i="21" s="1"/>
  <c r="S8" i="21"/>
  <c r="V8" i="21" s="1"/>
  <c r="V7" i="21"/>
  <c r="S7" i="21"/>
  <c r="S6" i="21"/>
  <c r="V6" i="21" s="1"/>
  <c r="S5" i="21"/>
  <c r="V5" i="21" s="1"/>
  <c r="V4" i="21"/>
  <c r="S4" i="21"/>
  <c r="S22" i="12"/>
  <c r="R22" i="12"/>
  <c r="P22" i="12"/>
  <c r="O22" i="12"/>
  <c r="N22" i="12"/>
  <c r="M22" i="12"/>
  <c r="L22" i="12"/>
  <c r="K22" i="12"/>
  <c r="J22" i="12"/>
  <c r="I22" i="12"/>
  <c r="G22" i="12"/>
  <c r="F22" i="12"/>
  <c r="E22" i="12"/>
  <c r="D22" i="12"/>
  <c r="S21" i="12"/>
  <c r="R21" i="12"/>
  <c r="O21" i="12"/>
  <c r="N21" i="12"/>
  <c r="M21" i="12"/>
  <c r="L21" i="12"/>
  <c r="K21" i="12"/>
  <c r="J21" i="12"/>
  <c r="I21" i="12"/>
  <c r="H21" i="12"/>
  <c r="G21" i="12"/>
  <c r="F21" i="12"/>
  <c r="E21" i="12"/>
  <c r="D21" i="12"/>
  <c r="S20" i="12"/>
  <c r="R20" i="12"/>
  <c r="O20" i="12"/>
  <c r="N20" i="12"/>
  <c r="M20" i="12"/>
  <c r="L20" i="12"/>
  <c r="K20" i="12"/>
  <c r="J20" i="12"/>
  <c r="I20" i="12"/>
  <c r="H20" i="12"/>
  <c r="G20" i="12"/>
  <c r="F20" i="12"/>
  <c r="E20" i="12"/>
  <c r="D20" i="12"/>
  <c r="P19" i="12"/>
  <c r="Q19" i="12" s="1"/>
  <c r="H19" i="12"/>
  <c r="P18" i="12"/>
  <c r="Q18" i="12" s="1"/>
  <c r="H18" i="12"/>
  <c r="P17" i="12"/>
  <c r="H17" i="12"/>
  <c r="Q17" i="12" s="1"/>
  <c r="Q16" i="12"/>
  <c r="P16" i="12"/>
  <c r="H16" i="12"/>
  <c r="P15" i="12"/>
  <c r="P21" i="12" s="1"/>
  <c r="H15" i="12"/>
  <c r="P14" i="12"/>
  <c r="Q14" i="12" s="1"/>
  <c r="H14" i="12"/>
  <c r="P13" i="12"/>
  <c r="H13" i="12"/>
  <c r="Q13" i="12" s="1"/>
  <c r="Q22" i="12" s="1"/>
  <c r="Q12" i="12"/>
  <c r="P12" i="12"/>
  <c r="H12" i="12"/>
  <c r="P11" i="12"/>
  <c r="Q11" i="12" s="1"/>
  <c r="H11" i="12"/>
  <c r="D19" i="11"/>
  <c r="B19" i="11"/>
  <c r="C36" i="9"/>
  <c r="I22" i="9"/>
  <c r="I24" i="9"/>
  <c r="A18" i="42"/>
  <c r="A12" i="42"/>
  <c r="J28" i="41"/>
  <c r="M28" i="41" s="1"/>
  <c r="D15" i="41"/>
  <c r="P15" i="41"/>
  <c r="BB35" i="39"/>
  <c r="BD35" i="39"/>
  <c r="BB39" i="39"/>
  <c r="BD39" i="39"/>
  <c r="O5" i="38"/>
  <c r="Q20" i="12" l="1"/>
  <c r="S42" i="21"/>
  <c r="V30" i="21"/>
  <c r="V42" i="21" s="1"/>
  <c r="Q15" i="12"/>
  <c r="Q21" i="12" s="1"/>
  <c r="P20" i="12"/>
  <c r="H22" i="12"/>
  <c r="F42" i="21"/>
  <c r="S28" i="41"/>
  <c r="S15" i="41"/>
  <c r="O28" i="41"/>
  <c r="G28" i="30" l="1"/>
  <c r="G27" i="30"/>
  <c r="G26" i="30"/>
  <c r="G25" i="30"/>
  <c r="G23" i="30"/>
  <c r="G22" i="30"/>
  <c r="G21" i="30"/>
  <c r="G20" i="30"/>
  <c r="G19" i="30"/>
  <c r="G18" i="30"/>
  <c r="G17" i="30"/>
  <c r="G16" i="30"/>
  <c r="G15" i="30"/>
  <c r="G14" i="30"/>
  <c r="G12" i="30"/>
  <c r="G11" i="30"/>
  <c r="G10" i="30"/>
  <c r="G9" i="30"/>
  <c r="G13" i="3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 authorId="0" shapeId="0" xr:uid="{00000000-0006-0000-0700-000001000000}">
      <text>
        <r>
          <rPr>
            <b/>
            <sz val="9"/>
            <color indexed="8"/>
            <rFont val="ＭＳ Ｐゴシック"/>
            <family val="3"/>
            <charset val="128"/>
          </rPr>
          <t>出典：山形県農林水産統計年報
水産編（抜粋）平成18年～19年　　Ⅳ水産業の部　215ページ
１　漁業基本構造統計
（１）漁業経営体数
ア　経営体階層別経営体数</t>
        </r>
      </text>
    </comment>
    <comment ref="A15" authorId="0" shapeId="0" xr:uid="{00000000-0006-0000-0700-000002000000}">
      <text>
        <r>
          <rPr>
            <b/>
            <sz val="9"/>
            <color indexed="8"/>
            <rFont val="ＭＳ Ｐゴシック"/>
            <family val="3"/>
            <charset val="128"/>
          </rPr>
          <t xml:space="preserve">出典：2013年（第12次）漁業センサス
第２巻　海面漁業に関する統計（都道府県編）
5　漁業就業者
（1）漁業就業者数(p72)
(2)男女別年齢階層別漁業者数（ｐ74）
</t>
        </r>
      </text>
    </comment>
  </commentList>
</comments>
</file>

<file path=xl/sharedStrings.xml><?xml version="1.0" encoding="utf-8"?>
<sst xmlns="http://schemas.openxmlformats.org/spreadsheetml/2006/main" count="3599" uniqueCount="1921">
  <si>
    <t>山形県</t>
    <rPh sb="0" eb="3">
      <t>ヤマガタケン</t>
    </rPh>
    <phoneticPr fontId="4"/>
  </si>
  <si>
    <t>山形県の水産</t>
    <rPh sb="0" eb="3">
      <t>ヤマガタケン</t>
    </rPh>
    <rPh sb="4" eb="6">
      <t>スイサン</t>
    </rPh>
    <phoneticPr fontId="4"/>
  </si>
  <si>
    <r>
      <rPr>
        <sz val="14"/>
        <color theme="1"/>
        <rFont val="ＭＳ 明朝"/>
        <family val="1"/>
        <charset val="128"/>
      </rPr>
      <t>目　　　　　　次　</t>
    </r>
    <rPh sb="0" eb="1">
      <t>メ</t>
    </rPh>
    <rPh sb="7" eb="8">
      <t>ツギ</t>
    </rPh>
    <phoneticPr fontId="4"/>
  </si>
  <si>
    <r>
      <rPr>
        <sz val="10"/>
        <color theme="1"/>
        <rFont val="ＭＳ 明朝"/>
        <family val="1"/>
        <charset val="128"/>
      </rPr>
      <t>さけ人工ふ化場位置略図･････････････････････････</t>
    </r>
  </si>
  <si>
    <t>7~ 8</t>
  </si>
  <si>
    <t>9~10</t>
  </si>
  <si>
    <r>
      <t xml:space="preserve">1 </t>
    </r>
    <r>
      <rPr>
        <sz val="10"/>
        <color theme="1"/>
        <rFont val="ＭＳ 明朝"/>
        <family val="1"/>
        <charset val="128"/>
      </rPr>
      <t>山形県沖合漁場概要図･･･････････････････････････････</t>
    </r>
    <phoneticPr fontId="4"/>
  </si>
  <si>
    <r>
      <t xml:space="preserve">2 </t>
    </r>
    <r>
      <rPr>
        <sz val="10"/>
        <color theme="1"/>
        <rFont val="ＭＳ 明朝"/>
        <family val="1"/>
        <charset val="128"/>
      </rPr>
      <t>水産行政･研究組織機構･････････････････････････</t>
    </r>
    <phoneticPr fontId="4"/>
  </si>
  <si>
    <r>
      <t xml:space="preserve">3 </t>
    </r>
    <r>
      <rPr>
        <sz val="10"/>
        <color theme="1"/>
        <rFont val="ＭＳ 明朝"/>
        <family val="1"/>
        <charset val="128"/>
      </rPr>
      <t>委員会･附属機関等･･･････････････････････････</t>
    </r>
    <phoneticPr fontId="4"/>
  </si>
  <si>
    <r>
      <t xml:space="preserve">5 </t>
    </r>
    <r>
      <rPr>
        <sz val="10"/>
        <color theme="1"/>
        <rFont val="ＭＳ 明朝"/>
        <family val="1"/>
        <charset val="128"/>
      </rPr>
      <t>主要魚種の漁期･漁場･･･････････････････････････</t>
    </r>
    <phoneticPr fontId="4"/>
  </si>
  <si>
    <r>
      <t xml:space="preserve">6 </t>
    </r>
    <r>
      <rPr>
        <sz val="10"/>
        <color theme="1"/>
        <rFont val="ＭＳ 明朝"/>
        <family val="1"/>
        <charset val="128"/>
      </rPr>
      <t>漁業経営体数････････････････････････････････････</t>
    </r>
    <phoneticPr fontId="4"/>
  </si>
  <si>
    <r>
      <t xml:space="preserve">7 </t>
    </r>
    <r>
      <rPr>
        <sz val="10"/>
        <color theme="1"/>
        <rFont val="ＭＳ 明朝"/>
        <family val="1"/>
        <charset val="128"/>
      </rPr>
      <t>海面漁業就業者数･････････････････････････････････</t>
    </r>
    <phoneticPr fontId="4"/>
  </si>
  <si>
    <r>
      <t xml:space="preserve">8 </t>
    </r>
    <r>
      <rPr>
        <sz val="10"/>
        <color theme="1"/>
        <rFont val="ＭＳ 明朝"/>
        <family val="1"/>
        <charset val="128"/>
      </rPr>
      <t>漁船勢力･････････････････････････････････････</t>
    </r>
    <phoneticPr fontId="4"/>
  </si>
  <si>
    <r>
      <rPr>
        <sz val="10"/>
        <color theme="1"/>
        <rFont val="ＭＳ 明朝"/>
        <family val="1"/>
        <charset val="128"/>
      </rPr>
      <t>　ｱ</t>
    </r>
    <r>
      <rPr>
        <sz val="10"/>
        <color theme="1"/>
        <rFont val="Century"/>
        <family val="1"/>
      </rPr>
      <t xml:space="preserve"> </t>
    </r>
    <r>
      <rPr>
        <sz val="10"/>
        <color theme="1"/>
        <rFont val="ＭＳ 明朝"/>
        <family val="1"/>
        <charset val="128"/>
      </rPr>
      <t>魚種別漁獲量･･･････････････････････････････</t>
    </r>
    <phoneticPr fontId="4"/>
  </si>
  <si>
    <r>
      <rPr>
        <sz val="10"/>
        <color theme="1"/>
        <rFont val="ＭＳ 明朝"/>
        <family val="1"/>
        <charset val="128"/>
      </rPr>
      <t>　ｲ</t>
    </r>
    <r>
      <rPr>
        <sz val="10"/>
        <color theme="1"/>
        <rFont val="Century"/>
        <family val="1"/>
      </rPr>
      <t xml:space="preserve"> </t>
    </r>
    <r>
      <rPr>
        <sz val="10"/>
        <color theme="1"/>
        <rFont val="ＭＳ 明朝"/>
        <family val="1"/>
        <charset val="128"/>
      </rPr>
      <t>魚種別生産額････････････････････････････････</t>
    </r>
    <phoneticPr fontId="4"/>
  </si>
  <si>
    <r>
      <rPr>
        <sz val="10"/>
        <color theme="1"/>
        <rFont val="ＭＳ 明朝"/>
        <family val="1"/>
        <charset val="128"/>
      </rPr>
      <t>　ｳ</t>
    </r>
    <r>
      <rPr>
        <sz val="10"/>
        <color theme="1"/>
        <rFont val="Century"/>
        <family val="1"/>
      </rPr>
      <t xml:space="preserve"> </t>
    </r>
    <r>
      <rPr>
        <sz val="10"/>
        <color theme="1"/>
        <rFont val="ＭＳ 明朝"/>
        <family val="1"/>
        <charset val="128"/>
      </rPr>
      <t>漁業種類別漁獲量･･････････････････････････････</t>
    </r>
    <phoneticPr fontId="4"/>
  </si>
  <si>
    <r>
      <rPr>
        <sz val="10"/>
        <color theme="1"/>
        <rFont val="ＭＳ 明朝"/>
        <family val="1"/>
        <charset val="128"/>
      </rPr>
      <t>　ｴ</t>
    </r>
    <r>
      <rPr>
        <sz val="10"/>
        <color theme="1"/>
        <rFont val="Century"/>
        <family val="1"/>
      </rPr>
      <t xml:space="preserve"> </t>
    </r>
    <r>
      <rPr>
        <sz val="10"/>
        <color theme="1"/>
        <rFont val="ＭＳ 明朝"/>
        <family val="1"/>
        <charset val="128"/>
      </rPr>
      <t>漁業種類別生産額････････････････････････････････</t>
    </r>
    <phoneticPr fontId="4"/>
  </si>
  <si>
    <r>
      <rPr>
        <sz val="10"/>
        <color theme="1"/>
        <rFont val="ＭＳ 明朝"/>
        <family val="1"/>
        <charset val="128"/>
      </rPr>
      <t>　ｵ</t>
    </r>
    <r>
      <rPr>
        <sz val="10"/>
        <color theme="1"/>
        <rFont val="Century"/>
        <family val="1"/>
      </rPr>
      <t xml:space="preserve"> </t>
    </r>
    <r>
      <rPr>
        <sz val="10"/>
        <color theme="1"/>
        <rFont val="ＭＳ 明朝"/>
        <family val="1"/>
        <charset val="128"/>
      </rPr>
      <t>地区別漁獲量･･････････････････････････････････</t>
    </r>
    <phoneticPr fontId="4"/>
  </si>
  <si>
    <r>
      <rPr>
        <sz val="10"/>
        <color theme="1"/>
        <rFont val="ＭＳ 明朝"/>
        <family val="1"/>
        <charset val="128"/>
      </rPr>
      <t>　ｶ</t>
    </r>
    <r>
      <rPr>
        <sz val="10"/>
        <color theme="1"/>
        <rFont val="Century"/>
        <family val="1"/>
      </rPr>
      <t xml:space="preserve"> </t>
    </r>
    <r>
      <rPr>
        <sz val="10"/>
        <color theme="1"/>
        <rFont val="ＭＳ 明朝"/>
        <family val="1"/>
        <charset val="128"/>
      </rPr>
      <t>地区別生産額････････････････････････････････</t>
    </r>
    <phoneticPr fontId="4"/>
  </si>
  <si>
    <r>
      <rPr>
        <sz val="10"/>
        <color theme="1"/>
        <rFont val="ＭＳ 明朝"/>
        <family val="1"/>
        <charset val="128"/>
      </rPr>
      <t>　ｱ</t>
    </r>
    <r>
      <rPr>
        <sz val="10"/>
        <color theme="1"/>
        <rFont val="Century"/>
        <family val="1"/>
      </rPr>
      <t xml:space="preserve"> </t>
    </r>
    <r>
      <rPr>
        <sz val="10"/>
        <color theme="1"/>
        <rFont val="ＭＳ 明朝"/>
        <family val="1"/>
        <charset val="128"/>
      </rPr>
      <t>漁業協同組合別､河川別漁獲量･････････････････････</t>
    </r>
    <phoneticPr fontId="4"/>
  </si>
  <si>
    <r>
      <rPr>
        <sz val="10"/>
        <color theme="1"/>
        <rFont val="ＭＳ 明朝"/>
        <family val="1"/>
        <charset val="128"/>
      </rPr>
      <t>　ｲ</t>
    </r>
    <r>
      <rPr>
        <sz val="10"/>
        <color theme="1"/>
        <rFont val="Century"/>
        <family val="1"/>
      </rPr>
      <t xml:space="preserve"> </t>
    </r>
    <r>
      <rPr>
        <sz val="10"/>
        <color theme="1"/>
        <rFont val="ＭＳ 明朝"/>
        <family val="1"/>
        <charset val="128"/>
      </rPr>
      <t>漁業協同組合別､河川別生産額･････････････････････</t>
    </r>
    <phoneticPr fontId="4"/>
  </si>
  <si>
    <t xml:space="preserve"> 023-630-3257</t>
    <phoneticPr fontId="14"/>
  </si>
  <si>
    <t xml:space="preserve"> 023-630-3298</t>
    <phoneticPr fontId="14"/>
  </si>
  <si>
    <t xml:space="preserve"> 0234-24-6046</t>
  </si>
  <si>
    <t xml:space="preserve"> 0238-38-3214</t>
  </si>
  <si>
    <t xml:space="preserve"> 023-630-3096</t>
  </si>
  <si>
    <t>Fax</t>
  </si>
  <si>
    <t xml:space="preserve"> 023-630</t>
  </si>
  <si>
    <r>
      <rPr>
        <sz val="12"/>
        <color theme="1"/>
        <rFont val="ＭＳ 明朝"/>
        <family val="1"/>
        <charset val="128"/>
      </rPr>
      <t>３　委員会･附属機関等</t>
    </r>
    <r>
      <rPr>
        <sz val="11"/>
        <color theme="1"/>
        <rFont val="Century"/>
        <family val="1"/>
      </rPr>
      <t/>
    </r>
    <phoneticPr fontId="4"/>
  </si>
  <si>
    <r>
      <rPr>
        <sz val="11"/>
        <color theme="1"/>
        <rFont val="ＭＳ 明朝"/>
        <family val="1"/>
        <charset val="128"/>
      </rPr>
      <t>委員数</t>
    </r>
  </si>
  <si>
    <r>
      <rPr>
        <sz val="11"/>
        <color theme="1"/>
        <rFont val="ＭＳ 明朝"/>
        <family val="1"/>
        <charset val="128"/>
      </rPr>
      <t>委員選任方法</t>
    </r>
  </si>
  <si>
    <r>
      <rPr>
        <sz val="11"/>
        <color theme="1"/>
        <rFont val="ＭＳ 明朝"/>
        <family val="1"/>
        <charset val="128"/>
      </rPr>
      <t>根拠法</t>
    </r>
  </si>
  <si>
    <r>
      <rPr>
        <sz val="11"/>
        <color theme="1"/>
        <rFont val="ＭＳ 明朝"/>
        <family val="1"/>
        <charset val="128"/>
      </rPr>
      <t>山形海区漁業調整委員会</t>
    </r>
  </si>
  <si>
    <r>
      <rPr>
        <sz val="11"/>
        <color theme="1"/>
        <rFont val="ＭＳ 明朝"/>
        <family val="1"/>
        <charset val="128"/>
      </rPr>
      <t>山形県酒田市山居町二丁目</t>
    </r>
    <r>
      <rPr>
        <sz val="11"/>
        <color theme="1"/>
        <rFont val="Century"/>
        <family val="1"/>
      </rPr>
      <t>14</t>
    </r>
    <r>
      <rPr>
        <sz val="11"/>
        <color theme="1"/>
        <rFont val="ＭＳ 明朝"/>
        <family val="1"/>
        <charset val="128"/>
      </rPr>
      <t>番地</t>
    </r>
    <r>
      <rPr>
        <sz val="11"/>
        <color theme="1"/>
        <rFont val="Century"/>
        <family val="1"/>
      </rPr>
      <t>23</t>
    </r>
    <r>
      <rPr>
        <sz val="11"/>
        <color theme="1"/>
        <rFont val="ＭＳ 明朝"/>
        <family val="1"/>
        <charset val="128"/>
      </rPr>
      <t>号</t>
    </r>
    <phoneticPr fontId="4"/>
  </si>
  <si>
    <r>
      <t>10</t>
    </r>
    <r>
      <rPr>
        <sz val="11"/>
        <color theme="1"/>
        <rFont val="ＭＳ 明朝"/>
        <family val="1"/>
        <charset val="128"/>
      </rPr>
      <t>名</t>
    </r>
  </si>
  <si>
    <r>
      <rPr>
        <sz val="11"/>
        <color theme="1"/>
        <rFont val="ＭＳ 明朝"/>
        <family val="1"/>
        <charset val="128"/>
      </rPr>
      <t>公</t>
    </r>
    <r>
      <rPr>
        <sz val="11"/>
        <color theme="1"/>
        <rFont val="Century"/>
        <family val="1"/>
      </rPr>
      <t xml:space="preserve"> </t>
    </r>
    <r>
      <rPr>
        <sz val="11"/>
        <color theme="1"/>
        <rFont val="ＭＳ 明朝"/>
        <family val="1"/>
        <charset val="128"/>
      </rPr>
      <t>選</t>
    </r>
    <r>
      <rPr>
        <sz val="11"/>
        <color theme="1"/>
        <rFont val="Century"/>
        <family val="1"/>
      </rPr>
      <t xml:space="preserve">       </t>
    </r>
    <r>
      <rPr>
        <sz val="11"/>
        <color theme="1"/>
        <rFont val="ＭＳ 明朝"/>
        <family val="1"/>
        <charset val="128"/>
      </rPr>
      <t>　</t>
    </r>
    <r>
      <rPr>
        <sz val="11"/>
        <color theme="1"/>
        <rFont val="Century"/>
        <family val="1"/>
      </rPr>
      <t>6</t>
    </r>
    <r>
      <rPr>
        <sz val="11"/>
        <color theme="1"/>
        <rFont val="ＭＳ 明朝"/>
        <family val="1"/>
        <charset val="128"/>
      </rPr>
      <t>名</t>
    </r>
    <phoneticPr fontId="4"/>
  </si>
  <si>
    <r>
      <rPr>
        <sz val="11"/>
        <color theme="1"/>
        <rFont val="ＭＳ 明朝"/>
        <family val="1"/>
        <charset val="128"/>
      </rPr>
      <t>漁業法</t>
    </r>
  </si>
  <si>
    <r>
      <rPr>
        <sz val="11"/>
        <color theme="1"/>
        <rFont val="ＭＳ 明朝"/>
        <family val="1"/>
        <charset val="128"/>
      </rPr>
      <t>山形県庄内総合支庁産業経済部水産振興課内</t>
    </r>
  </si>
  <si>
    <r>
      <rPr>
        <sz val="11"/>
        <color theme="1"/>
        <rFont val="ＭＳ 明朝"/>
        <family val="1"/>
        <charset val="128"/>
      </rPr>
      <t>知事選任　</t>
    </r>
    <r>
      <rPr>
        <sz val="11"/>
        <color theme="1"/>
        <rFont val="Century"/>
        <family val="1"/>
      </rPr>
      <t>4</t>
    </r>
    <r>
      <rPr>
        <sz val="11"/>
        <color theme="1"/>
        <rFont val="ＭＳ 明朝"/>
        <family val="1"/>
        <charset val="128"/>
      </rPr>
      <t>名</t>
    </r>
  </si>
  <si>
    <r>
      <rPr>
        <sz val="11"/>
        <color theme="1"/>
        <rFont val="ＭＳ 明朝"/>
        <family val="1"/>
        <charset val="128"/>
      </rPr>
      <t>山形県内水面漁場管理委員会</t>
    </r>
  </si>
  <si>
    <r>
      <rPr>
        <sz val="11"/>
        <color theme="1"/>
        <rFont val="ＭＳ 明朝"/>
        <family val="1"/>
        <charset val="128"/>
      </rPr>
      <t>山形県山形市松波二丁目</t>
    </r>
    <r>
      <rPr>
        <sz val="11"/>
        <color theme="1"/>
        <rFont val="Century"/>
        <family val="1"/>
      </rPr>
      <t>8</t>
    </r>
    <r>
      <rPr>
        <sz val="11"/>
        <color theme="1"/>
        <rFont val="ＭＳ 明朝"/>
        <family val="1"/>
        <charset val="128"/>
      </rPr>
      <t>番</t>
    </r>
    <r>
      <rPr>
        <sz val="11"/>
        <color theme="1"/>
        <rFont val="Century"/>
        <family val="1"/>
      </rPr>
      <t>1</t>
    </r>
    <r>
      <rPr>
        <sz val="11"/>
        <color theme="1"/>
        <rFont val="ＭＳ 明朝"/>
        <family val="1"/>
        <charset val="128"/>
      </rPr>
      <t>号</t>
    </r>
  </si>
  <si>
    <r>
      <rPr>
        <sz val="11"/>
        <color theme="1"/>
        <rFont val="ＭＳ 明朝"/>
        <family val="1"/>
        <charset val="128"/>
      </rPr>
      <t>知事選任</t>
    </r>
    <r>
      <rPr>
        <sz val="11"/>
        <color theme="1"/>
        <rFont val="Century"/>
        <family val="1"/>
      </rPr>
      <t xml:space="preserve">  10</t>
    </r>
    <r>
      <rPr>
        <sz val="11"/>
        <color theme="1"/>
        <rFont val="ＭＳ 明朝"/>
        <family val="1"/>
        <charset val="128"/>
      </rPr>
      <t>名</t>
    </r>
    <phoneticPr fontId="4"/>
  </si>
  <si>
    <r>
      <rPr>
        <sz val="11"/>
        <color theme="1"/>
        <rFont val="ＭＳ 明朝"/>
        <family val="1"/>
        <charset val="128"/>
      </rPr>
      <t>〃</t>
    </r>
  </si>
  <si>
    <r>
      <rPr>
        <sz val="11"/>
        <color theme="1"/>
        <rFont val="ＭＳ 明朝"/>
        <family val="1"/>
        <charset val="128"/>
      </rPr>
      <t>山形県農林水産部水産振興課内</t>
    </r>
  </si>
  <si>
    <r>
      <rPr>
        <sz val="11"/>
        <color theme="1"/>
        <rFont val="ＭＳ 明朝"/>
        <family val="1"/>
        <charset val="128"/>
      </rPr>
      <t>山形県海面利用協議会</t>
    </r>
  </si>
  <si>
    <r>
      <rPr>
        <sz val="11"/>
        <color theme="1"/>
        <rFont val="ＭＳ 明朝"/>
        <family val="1"/>
        <charset val="128"/>
      </rPr>
      <t>山形県酒田市山居町二丁目</t>
    </r>
    <r>
      <rPr>
        <sz val="11"/>
        <color theme="1"/>
        <rFont val="Century"/>
        <family val="1"/>
      </rPr>
      <t>14</t>
    </r>
    <r>
      <rPr>
        <sz val="11"/>
        <color theme="1"/>
        <rFont val="ＭＳ 明朝"/>
        <family val="1"/>
        <charset val="128"/>
      </rPr>
      <t>番地</t>
    </r>
    <r>
      <rPr>
        <sz val="11"/>
        <color theme="1"/>
        <rFont val="Century"/>
        <family val="1"/>
      </rPr>
      <t>23</t>
    </r>
    <r>
      <rPr>
        <sz val="11"/>
        <color theme="1"/>
        <rFont val="ＭＳ 明朝"/>
        <family val="1"/>
        <charset val="128"/>
      </rPr>
      <t>号</t>
    </r>
  </si>
  <si>
    <r>
      <t>19</t>
    </r>
    <r>
      <rPr>
        <sz val="11"/>
        <color theme="1"/>
        <rFont val="ＭＳ 明朝"/>
        <family val="1"/>
        <charset val="128"/>
      </rPr>
      <t>名</t>
    </r>
  </si>
  <si>
    <r>
      <rPr>
        <sz val="11"/>
        <color theme="1"/>
        <rFont val="ＭＳ 明朝"/>
        <family val="1"/>
        <charset val="128"/>
      </rPr>
      <t>知事選任</t>
    </r>
    <r>
      <rPr>
        <sz val="11"/>
        <color theme="1"/>
        <rFont val="Century"/>
        <family val="1"/>
      </rPr>
      <t xml:space="preserve">  19</t>
    </r>
    <r>
      <rPr>
        <sz val="11"/>
        <color theme="1"/>
        <rFont val="ＭＳ 明朝"/>
        <family val="1"/>
        <charset val="128"/>
      </rPr>
      <t>名</t>
    </r>
    <phoneticPr fontId="4"/>
  </si>
  <si>
    <r>
      <rPr>
        <sz val="11"/>
        <color theme="1"/>
        <rFont val="ＭＳ 明朝"/>
        <family val="1"/>
        <charset val="128"/>
      </rPr>
      <t>規約</t>
    </r>
  </si>
  <si>
    <r>
      <t>60</t>
    </r>
    <r>
      <rPr>
        <sz val="11"/>
        <color indexed="8"/>
        <rFont val="ＭＳ 明朝"/>
        <family val="1"/>
        <charset val="128"/>
      </rPr>
      <t>歳以上</t>
    </r>
  </si>
  <si>
    <r>
      <t>40</t>
    </r>
    <r>
      <rPr>
        <sz val="11"/>
        <color indexed="8"/>
        <rFont val="ＭＳ 明朝"/>
        <family val="1"/>
        <charset val="128"/>
      </rPr>
      <t>～</t>
    </r>
    <r>
      <rPr>
        <sz val="11"/>
        <color indexed="8"/>
        <rFont val="Century"/>
        <family val="1"/>
      </rPr>
      <t>59</t>
    </r>
  </si>
  <si>
    <r>
      <t>25</t>
    </r>
    <r>
      <rPr>
        <sz val="11"/>
        <color indexed="8"/>
        <rFont val="ＭＳ 明朝"/>
        <family val="1"/>
        <charset val="128"/>
      </rPr>
      <t>～</t>
    </r>
    <r>
      <rPr>
        <sz val="11"/>
        <color indexed="8"/>
        <rFont val="Century"/>
        <family val="1"/>
      </rPr>
      <t>39</t>
    </r>
  </si>
  <si>
    <r>
      <t>15</t>
    </r>
    <r>
      <rPr>
        <sz val="11"/>
        <color indexed="8"/>
        <rFont val="ＭＳ 明朝"/>
        <family val="1"/>
        <charset val="128"/>
      </rPr>
      <t>～</t>
    </r>
    <r>
      <rPr>
        <sz val="11"/>
        <color indexed="8"/>
        <rFont val="Century"/>
        <family val="1"/>
      </rPr>
      <t>24</t>
    </r>
  </si>
  <si>
    <r>
      <rPr>
        <sz val="11"/>
        <color indexed="8"/>
        <rFont val="ＭＳ 明朝"/>
        <family val="1"/>
        <charset val="128"/>
      </rPr>
      <t>小計</t>
    </r>
  </si>
  <si>
    <r>
      <rPr>
        <sz val="11"/>
        <color indexed="8"/>
        <rFont val="ＭＳ 明朝"/>
        <family val="1"/>
        <charset val="128"/>
      </rPr>
      <t>女</t>
    </r>
  </si>
  <si>
    <r>
      <rPr>
        <sz val="11"/>
        <color indexed="8"/>
        <rFont val="ＭＳ 明朝"/>
        <family val="1"/>
        <charset val="128"/>
      </rPr>
      <t>男</t>
    </r>
  </si>
  <si>
    <r>
      <rPr>
        <sz val="11"/>
        <color indexed="8"/>
        <rFont val="ＭＳ 明朝"/>
        <family val="1"/>
        <charset val="128"/>
      </rPr>
      <t>男</t>
    </r>
    <r>
      <rPr>
        <sz val="11"/>
        <color indexed="8"/>
        <rFont val="Century"/>
        <family val="1"/>
      </rPr>
      <t xml:space="preserve"> </t>
    </r>
    <r>
      <rPr>
        <sz val="11"/>
        <color indexed="8"/>
        <rFont val="ＭＳ 明朝"/>
        <family val="1"/>
        <charset val="128"/>
      </rPr>
      <t>女</t>
    </r>
    <r>
      <rPr>
        <sz val="11"/>
        <color indexed="8"/>
        <rFont val="Century"/>
        <family val="1"/>
      </rPr>
      <t xml:space="preserve"> </t>
    </r>
    <r>
      <rPr>
        <sz val="11"/>
        <color indexed="8"/>
        <rFont val="ＭＳ 明朝"/>
        <family val="1"/>
        <charset val="128"/>
      </rPr>
      <t>年</t>
    </r>
    <r>
      <rPr>
        <sz val="11"/>
        <color indexed="8"/>
        <rFont val="Century"/>
        <family val="1"/>
      </rPr>
      <t xml:space="preserve"> </t>
    </r>
    <r>
      <rPr>
        <sz val="11"/>
        <color indexed="8"/>
        <rFont val="ＭＳ 明朝"/>
        <family val="1"/>
        <charset val="128"/>
      </rPr>
      <t>齢</t>
    </r>
    <r>
      <rPr>
        <sz val="11"/>
        <color indexed="8"/>
        <rFont val="Century"/>
        <family val="1"/>
      </rPr>
      <t xml:space="preserve"> </t>
    </r>
    <r>
      <rPr>
        <sz val="11"/>
        <color indexed="8"/>
        <rFont val="ＭＳ 明朝"/>
        <family val="1"/>
        <charset val="128"/>
      </rPr>
      <t>別</t>
    </r>
  </si>
  <si>
    <r>
      <rPr>
        <sz val="11"/>
        <color indexed="8"/>
        <rFont val="ＭＳ 明朝"/>
        <family val="1"/>
        <charset val="128"/>
      </rPr>
      <t>計</t>
    </r>
  </si>
  <si>
    <r>
      <rPr>
        <sz val="11"/>
        <color indexed="8"/>
        <rFont val="ＭＳ 明朝"/>
        <family val="1"/>
        <charset val="128"/>
      </rPr>
      <t>区</t>
    </r>
    <r>
      <rPr>
        <sz val="11"/>
        <color indexed="8"/>
        <rFont val="Century"/>
        <family val="1"/>
      </rPr>
      <t xml:space="preserve">   </t>
    </r>
    <r>
      <rPr>
        <sz val="11"/>
        <color indexed="8"/>
        <rFont val="ＭＳ 明朝"/>
        <family val="1"/>
        <charset val="128"/>
      </rPr>
      <t>分</t>
    </r>
  </si>
  <si>
    <r>
      <rPr>
        <sz val="12"/>
        <color indexed="8"/>
        <rFont val="ＭＳ 明朝"/>
        <family val="1"/>
        <charset val="128"/>
      </rPr>
      <t>７　海面漁業就業者数</t>
    </r>
  </si>
  <si>
    <t>―</t>
  </si>
  <si>
    <r>
      <rPr>
        <sz val="11"/>
        <color indexed="8"/>
        <rFont val="ＭＳ 明朝"/>
        <family val="1"/>
        <charset val="128"/>
      </rPr>
      <t>念珠関</t>
    </r>
  </si>
  <si>
    <r>
      <rPr>
        <sz val="11"/>
        <color indexed="8"/>
        <rFont val="ＭＳ 明朝"/>
        <family val="1"/>
        <charset val="128"/>
      </rPr>
      <t>温海</t>
    </r>
  </si>
  <si>
    <r>
      <rPr>
        <sz val="11"/>
        <color indexed="8"/>
        <rFont val="ＭＳ 明朝"/>
        <family val="1"/>
        <charset val="128"/>
      </rPr>
      <t>豊浦</t>
    </r>
  </si>
  <si>
    <r>
      <rPr>
        <sz val="11"/>
        <color indexed="8"/>
        <rFont val="ＭＳ 明朝"/>
        <family val="1"/>
        <charset val="128"/>
      </rPr>
      <t>由良</t>
    </r>
  </si>
  <si>
    <r>
      <rPr>
        <sz val="11"/>
        <color indexed="8"/>
        <rFont val="ＭＳ 明朝"/>
        <family val="1"/>
        <charset val="128"/>
      </rPr>
      <t>加茂</t>
    </r>
  </si>
  <si>
    <r>
      <rPr>
        <sz val="11"/>
        <color indexed="8"/>
        <rFont val="ＭＳ 明朝"/>
        <family val="1"/>
        <charset val="128"/>
      </rPr>
      <t>飛島</t>
    </r>
  </si>
  <si>
    <r>
      <rPr>
        <sz val="11"/>
        <color indexed="8"/>
        <rFont val="ＭＳ 明朝"/>
        <family val="1"/>
        <charset val="128"/>
      </rPr>
      <t>遊佐</t>
    </r>
  </si>
  <si>
    <r>
      <rPr>
        <sz val="11"/>
        <color indexed="8"/>
        <rFont val="ＭＳ 明朝"/>
        <family val="1"/>
        <charset val="128"/>
      </rPr>
      <t>地区別経営体数</t>
    </r>
  </si>
  <si>
    <r>
      <t>200</t>
    </r>
    <r>
      <rPr>
        <sz val="11"/>
        <color indexed="8"/>
        <rFont val="ＭＳ 明朝"/>
        <family val="1"/>
        <charset val="128"/>
      </rPr>
      <t>～</t>
    </r>
  </si>
  <si>
    <r>
      <t>100</t>
    </r>
    <r>
      <rPr>
        <sz val="11"/>
        <color indexed="8"/>
        <rFont val="ＭＳ 明朝"/>
        <family val="1"/>
        <charset val="128"/>
      </rPr>
      <t>～</t>
    </r>
    <r>
      <rPr>
        <sz val="11"/>
        <color indexed="8"/>
        <rFont val="Century"/>
        <family val="1"/>
      </rPr>
      <t>200</t>
    </r>
  </si>
  <si>
    <r>
      <t>50</t>
    </r>
    <r>
      <rPr>
        <sz val="11"/>
        <color indexed="8"/>
        <rFont val="ＭＳ 明朝"/>
        <family val="1"/>
        <charset val="128"/>
      </rPr>
      <t>～</t>
    </r>
    <r>
      <rPr>
        <sz val="11"/>
        <color indexed="8"/>
        <rFont val="Century"/>
        <family val="1"/>
      </rPr>
      <t>100</t>
    </r>
  </si>
  <si>
    <r>
      <t>30</t>
    </r>
    <r>
      <rPr>
        <sz val="11"/>
        <color indexed="8"/>
        <rFont val="ＭＳ 明朝"/>
        <family val="1"/>
        <charset val="128"/>
      </rPr>
      <t>～</t>
    </r>
    <r>
      <rPr>
        <sz val="11"/>
        <color indexed="8"/>
        <rFont val="Century"/>
        <family val="1"/>
      </rPr>
      <t>50</t>
    </r>
  </si>
  <si>
    <r>
      <t>20</t>
    </r>
    <r>
      <rPr>
        <sz val="11"/>
        <color indexed="8"/>
        <rFont val="ＭＳ 明朝"/>
        <family val="1"/>
        <charset val="128"/>
      </rPr>
      <t>～</t>
    </r>
    <r>
      <rPr>
        <sz val="11"/>
        <color indexed="8"/>
        <rFont val="Century"/>
        <family val="1"/>
      </rPr>
      <t>30</t>
    </r>
  </si>
  <si>
    <r>
      <t>10</t>
    </r>
    <r>
      <rPr>
        <sz val="11"/>
        <color indexed="8"/>
        <rFont val="ＭＳ 明朝"/>
        <family val="1"/>
        <charset val="128"/>
      </rPr>
      <t>～</t>
    </r>
    <r>
      <rPr>
        <sz val="11"/>
        <color indexed="8"/>
        <rFont val="Century"/>
        <family val="1"/>
      </rPr>
      <t>20</t>
    </r>
  </si>
  <si>
    <r>
      <t>5</t>
    </r>
    <r>
      <rPr>
        <sz val="11"/>
        <color indexed="8"/>
        <rFont val="ＭＳ 明朝"/>
        <family val="1"/>
        <charset val="128"/>
      </rPr>
      <t>～</t>
    </r>
    <r>
      <rPr>
        <sz val="11"/>
        <color indexed="8"/>
        <rFont val="Century"/>
        <family val="1"/>
      </rPr>
      <t>10</t>
    </r>
  </si>
  <si>
    <r>
      <t>3</t>
    </r>
    <r>
      <rPr>
        <sz val="11"/>
        <color indexed="8"/>
        <rFont val="ＭＳ 明朝"/>
        <family val="1"/>
        <charset val="128"/>
      </rPr>
      <t>～</t>
    </r>
    <r>
      <rPr>
        <sz val="11"/>
        <color indexed="8"/>
        <rFont val="Century"/>
        <family val="1"/>
      </rPr>
      <t>5</t>
    </r>
  </si>
  <si>
    <r>
      <t>1</t>
    </r>
    <r>
      <rPr>
        <sz val="11"/>
        <color indexed="8"/>
        <rFont val="ＭＳ 明朝"/>
        <family val="1"/>
        <charset val="128"/>
      </rPr>
      <t>～</t>
    </r>
    <r>
      <rPr>
        <sz val="11"/>
        <color indexed="8"/>
        <rFont val="Century"/>
        <family val="1"/>
      </rPr>
      <t>3</t>
    </r>
  </si>
  <si>
    <r>
      <t>1t</t>
    </r>
    <r>
      <rPr>
        <sz val="11"/>
        <color indexed="8"/>
        <rFont val="ＭＳ 明朝"/>
        <family val="1"/>
        <charset val="128"/>
      </rPr>
      <t>未満</t>
    </r>
  </si>
  <si>
    <r>
      <rPr>
        <sz val="11"/>
        <color indexed="8"/>
        <rFont val="ＭＳ 明朝"/>
        <family val="1"/>
        <charset val="128"/>
      </rPr>
      <t>海面養殖</t>
    </r>
  </si>
  <si>
    <r>
      <rPr>
        <sz val="11"/>
        <color indexed="8"/>
        <rFont val="ＭＳ 明朝"/>
        <family val="1"/>
        <charset val="128"/>
      </rPr>
      <t>小型定置</t>
    </r>
  </si>
  <si>
    <r>
      <rPr>
        <sz val="11"/>
        <color indexed="8"/>
        <rFont val="ＭＳ 明朝"/>
        <family val="1"/>
        <charset val="128"/>
      </rPr>
      <t>動</t>
    </r>
    <r>
      <rPr>
        <sz val="11"/>
        <color indexed="8"/>
        <rFont val="Century"/>
        <family val="1"/>
      </rPr>
      <t xml:space="preserve">            </t>
    </r>
    <r>
      <rPr>
        <sz val="11"/>
        <color indexed="8"/>
        <rFont val="ＭＳ 明朝"/>
        <family val="1"/>
        <charset val="128"/>
      </rPr>
      <t>力</t>
    </r>
  </si>
  <si>
    <r>
      <rPr>
        <sz val="11"/>
        <color indexed="8"/>
        <rFont val="ＭＳ 明朝"/>
        <family val="1"/>
        <charset val="128"/>
      </rPr>
      <t>無動力</t>
    </r>
  </si>
  <si>
    <r>
      <rPr>
        <sz val="11"/>
        <color indexed="8"/>
        <rFont val="ＭＳ 明朝"/>
        <family val="1"/>
        <charset val="128"/>
      </rPr>
      <t>漁</t>
    </r>
    <r>
      <rPr>
        <sz val="11"/>
        <color indexed="8"/>
        <rFont val="Century"/>
        <family val="1"/>
      </rPr>
      <t xml:space="preserve"> </t>
    </r>
    <r>
      <rPr>
        <sz val="11"/>
        <color indexed="8"/>
        <rFont val="ＭＳ 明朝"/>
        <family val="1"/>
        <charset val="128"/>
      </rPr>
      <t>船
非使用</t>
    </r>
  </si>
  <si>
    <r>
      <rPr>
        <sz val="11"/>
        <color indexed="8"/>
        <rFont val="ＭＳ 明朝"/>
        <family val="1"/>
        <charset val="128"/>
      </rPr>
      <t>漁業地区専兼別</t>
    </r>
  </si>
  <si>
    <r>
      <rPr>
        <sz val="11"/>
        <color indexed="8"/>
        <rFont val="ＭＳ 明朝"/>
        <family val="1"/>
        <charset val="128"/>
      </rPr>
      <t>平成</t>
    </r>
    <r>
      <rPr>
        <sz val="11"/>
        <color indexed="8"/>
        <rFont val="Century"/>
        <family val="1"/>
      </rPr>
      <t>25</t>
    </r>
    <r>
      <rPr>
        <sz val="11"/>
        <color indexed="8"/>
        <rFont val="ＭＳ 明朝"/>
        <family val="1"/>
        <charset val="128"/>
      </rPr>
      <t>年</t>
    </r>
    <r>
      <rPr>
        <sz val="11"/>
        <color indexed="8"/>
        <rFont val="Century"/>
        <family val="1"/>
      </rPr>
      <t>11</t>
    </r>
    <r>
      <rPr>
        <sz val="11"/>
        <color indexed="8"/>
        <rFont val="ＭＳ 明朝"/>
        <family val="1"/>
        <charset val="128"/>
      </rPr>
      <t>月</t>
    </r>
    <r>
      <rPr>
        <sz val="11"/>
        <color indexed="8"/>
        <rFont val="Century"/>
        <family val="1"/>
      </rPr>
      <t>1</t>
    </r>
    <r>
      <rPr>
        <sz val="11"/>
        <color indexed="8"/>
        <rFont val="ＭＳ 明朝"/>
        <family val="1"/>
        <charset val="128"/>
      </rPr>
      <t>日現在</t>
    </r>
    <phoneticPr fontId="14"/>
  </si>
  <si>
    <r>
      <rPr>
        <sz val="12"/>
        <color indexed="8"/>
        <rFont val="ＭＳ 明朝"/>
        <family val="1"/>
        <charset val="128"/>
      </rPr>
      <t>６　漁業経営体数</t>
    </r>
    <phoneticPr fontId="14"/>
  </si>
  <si>
    <r>
      <rPr>
        <sz val="12"/>
        <rFont val="ＭＳ 明朝"/>
        <family val="1"/>
        <charset val="128"/>
      </rPr>
      <t>８　漁　船　勢　力</t>
    </r>
  </si>
  <si>
    <r>
      <t>&lt;</t>
    </r>
    <r>
      <rPr>
        <sz val="11"/>
        <rFont val="ＭＳ 明朝"/>
        <family val="1"/>
        <charset val="128"/>
      </rPr>
      <t>隻数</t>
    </r>
    <r>
      <rPr>
        <sz val="11"/>
        <rFont val="Century"/>
        <family val="1"/>
      </rPr>
      <t>&gt;</t>
    </r>
  </si>
  <si>
    <r>
      <t>&lt;</t>
    </r>
    <r>
      <rPr>
        <sz val="11"/>
        <rFont val="ＭＳ 明朝"/>
        <family val="1"/>
        <charset val="128"/>
      </rPr>
      <t>ﾄﾝ数､馬力数</t>
    </r>
    <r>
      <rPr>
        <sz val="11"/>
        <rFont val="Century"/>
        <family val="1"/>
      </rPr>
      <t>&gt;</t>
    </r>
  </si>
  <si>
    <r>
      <rPr>
        <sz val="11"/>
        <rFont val="ＭＳ 明朝"/>
        <family val="1"/>
        <charset val="128"/>
      </rPr>
      <t>船質</t>
    </r>
  </si>
  <si>
    <r>
      <rPr>
        <sz val="11"/>
        <rFont val="ＭＳ 明朝"/>
        <family val="1"/>
        <charset val="128"/>
      </rPr>
      <t>区</t>
    </r>
    <r>
      <rPr>
        <sz val="11"/>
        <rFont val="Century"/>
        <family val="1"/>
      </rPr>
      <t xml:space="preserve">  </t>
    </r>
    <r>
      <rPr>
        <sz val="11"/>
        <rFont val="ＭＳ 明朝"/>
        <family val="1"/>
        <charset val="128"/>
      </rPr>
      <t>分</t>
    </r>
  </si>
  <si>
    <r>
      <rPr>
        <sz val="11"/>
        <rFont val="ＭＳ 明朝"/>
        <family val="1"/>
        <charset val="128"/>
      </rPr>
      <t>海</t>
    </r>
    <r>
      <rPr>
        <sz val="11"/>
        <rFont val="Century"/>
        <family val="1"/>
      </rPr>
      <t xml:space="preserve">                            </t>
    </r>
    <r>
      <rPr>
        <sz val="11"/>
        <rFont val="ＭＳ 明朝"/>
        <family val="1"/>
        <charset val="128"/>
      </rPr>
      <t>面</t>
    </r>
  </si>
  <si>
    <r>
      <rPr>
        <sz val="11"/>
        <rFont val="ＭＳ 明朝"/>
        <family val="1"/>
        <charset val="128"/>
      </rPr>
      <t>内</t>
    </r>
    <r>
      <rPr>
        <sz val="11"/>
        <rFont val="Century"/>
        <family val="1"/>
      </rPr>
      <t xml:space="preserve"> </t>
    </r>
    <r>
      <rPr>
        <sz val="11"/>
        <rFont val="ＭＳ 明朝"/>
        <family val="1"/>
        <charset val="128"/>
      </rPr>
      <t>水</t>
    </r>
    <r>
      <rPr>
        <sz val="11"/>
        <rFont val="Century"/>
        <family val="1"/>
      </rPr>
      <t xml:space="preserve"> </t>
    </r>
    <r>
      <rPr>
        <sz val="11"/>
        <rFont val="ＭＳ 明朝"/>
        <family val="1"/>
        <charset val="128"/>
      </rPr>
      <t>面</t>
    </r>
  </si>
  <si>
    <r>
      <rPr>
        <sz val="11"/>
        <rFont val="ＭＳ 明朝"/>
        <family val="1"/>
        <charset val="128"/>
      </rPr>
      <t>無動力</t>
    </r>
  </si>
  <si>
    <r>
      <t>1</t>
    </r>
    <r>
      <rPr>
        <sz val="11"/>
        <rFont val="ＭＳ 明朝"/>
        <family val="1"/>
        <charset val="128"/>
      </rPr>
      <t>ﾄﾝ
未満</t>
    </r>
  </si>
  <si>
    <t>1~2.9</t>
  </si>
  <si>
    <t>3~4.9</t>
  </si>
  <si>
    <r>
      <t>5</t>
    </r>
    <r>
      <rPr>
        <sz val="11"/>
        <rFont val="ＭＳ 明朝"/>
        <family val="1"/>
        <charset val="128"/>
      </rPr>
      <t>ﾄﾝ
未満計</t>
    </r>
    <phoneticPr fontId="14"/>
  </si>
  <si>
    <t>5~9</t>
  </si>
  <si>
    <t>10~19</t>
  </si>
  <si>
    <t>20~29</t>
  </si>
  <si>
    <t>30~49</t>
  </si>
  <si>
    <t>50~99</t>
  </si>
  <si>
    <t>100~199</t>
  </si>
  <si>
    <r>
      <t>200</t>
    </r>
    <r>
      <rPr>
        <sz val="11"/>
        <rFont val="ＭＳ 明朝"/>
        <family val="1"/>
        <charset val="128"/>
      </rPr>
      <t>ﾄﾝ
以上</t>
    </r>
  </si>
  <si>
    <r>
      <t>5</t>
    </r>
    <r>
      <rPr>
        <sz val="11"/>
        <rFont val="ＭＳ 明朝"/>
        <family val="1"/>
        <charset val="128"/>
      </rPr>
      <t>ﾄﾝ
以上計</t>
    </r>
  </si>
  <si>
    <r>
      <rPr>
        <sz val="11"/>
        <rFont val="ＭＳ 明朝"/>
        <family val="1"/>
        <charset val="128"/>
      </rPr>
      <t>計</t>
    </r>
  </si>
  <si>
    <r>
      <rPr>
        <sz val="11"/>
        <rFont val="ＭＳ 明朝"/>
        <family val="1"/>
        <charset val="128"/>
      </rPr>
      <t>動力</t>
    </r>
  </si>
  <si>
    <r>
      <rPr>
        <sz val="11"/>
        <rFont val="ＭＳ 明朝"/>
        <family val="1"/>
        <charset val="128"/>
      </rPr>
      <t>木</t>
    </r>
  </si>
  <si>
    <r>
      <rPr>
        <sz val="11"/>
        <rFont val="ＭＳ 明朝"/>
        <family val="1"/>
        <charset val="128"/>
      </rPr>
      <t>隻</t>
    </r>
    <r>
      <rPr>
        <sz val="11"/>
        <rFont val="Century"/>
        <family val="1"/>
      </rPr>
      <t xml:space="preserve"> </t>
    </r>
    <r>
      <rPr>
        <sz val="11"/>
        <rFont val="ＭＳ 明朝"/>
        <family val="1"/>
        <charset val="128"/>
      </rPr>
      <t>数</t>
    </r>
  </si>
  <si>
    <r>
      <rPr>
        <sz val="11"/>
        <rFont val="ＭＳ 明朝"/>
        <family val="1"/>
        <charset val="128"/>
      </rPr>
      <t>ﾄﾝ数</t>
    </r>
  </si>
  <si>
    <r>
      <rPr>
        <sz val="11"/>
        <rFont val="ＭＳ 明朝"/>
        <family val="1"/>
        <charset val="128"/>
      </rPr>
      <t>馬力数</t>
    </r>
  </si>
  <si>
    <r>
      <rPr>
        <sz val="11"/>
        <rFont val="ＭＳ 明朝"/>
        <family val="1"/>
        <charset val="128"/>
      </rPr>
      <t>鋼</t>
    </r>
  </si>
  <si>
    <t>FRP</t>
  </si>
  <si>
    <r>
      <rPr>
        <sz val="12"/>
        <rFont val="ＭＳ 明朝"/>
        <family val="1"/>
        <charset val="128"/>
      </rPr>
      <t>　</t>
    </r>
    <r>
      <rPr>
        <sz val="12"/>
        <rFont val="Century"/>
        <family val="1"/>
      </rPr>
      <t>9</t>
    </r>
    <r>
      <rPr>
        <sz val="12"/>
        <rFont val="ＭＳ 明朝"/>
        <family val="1"/>
        <charset val="128"/>
      </rPr>
      <t>　</t>
    </r>
    <r>
      <rPr>
        <sz val="12"/>
        <rFont val="Century"/>
        <family val="1"/>
      </rPr>
      <t xml:space="preserve"> </t>
    </r>
    <r>
      <rPr>
        <sz val="12"/>
        <rFont val="ＭＳ 明朝"/>
        <family val="1"/>
        <charset val="128"/>
      </rPr>
      <t>生</t>
    </r>
    <r>
      <rPr>
        <sz val="12"/>
        <rFont val="Century"/>
        <family val="1"/>
      </rPr>
      <t xml:space="preserve"> </t>
    </r>
    <r>
      <rPr>
        <sz val="12"/>
        <rFont val="ＭＳ 明朝"/>
        <family val="1"/>
        <charset val="128"/>
      </rPr>
      <t>産</t>
    </r>
    <r>
      <rPr>
        <sz val="12"/>
        <rFont val="Century"/>
        <family val="1"/>
      </rPr>
      <t xml:space="preserve"> </t>
    </r>
    <r>
      <rPr>
        <sz val="12"/>
        <rFont val="ＭＳ 明朝"/>
        <family val="1"/>
        <charset val="128"/>
      </rPr>
      <t>高</t>
    </r>
    <phoneticPr fontId="14"/>
  </si>
  <si>
    <r>
      <rPr>
        <sz val="12"/>
        <rFont val="ＭＳ 明朝"/>
        <family val="1"/>
        <charset val="128"/>
      </rPr>
      <t>　ア　魚種別漁獲量</t>
    </r>
    <r>
      <rPr>
        <sz val="12"/>
        <rFont val="Century"/>
        <family val="1"/>
      </rPr>
      <t xml:space="preserve"> </t>
    </r>
    <phoneticPr fontId="14"/>
  </si>
  <si>
    <r>
      <t xml:space="preserve">1  </t>
    </r>
    <r>
      <rPr>
        <sz val="11"/>
        <color indexed="8"/>
        <rFont val="ＭＳ 明朝"/>
        <family val="1"/>
        <charset val="128"/>
      </rPr>
      <t>月</t>
    </r>
    <phoneticPr fontId="14"/>
  </si>
  <si>
    <r>
      <t xml:space="preserve">2  </t>
    </r>
    <r>
      <rPr>
        <sz val="11"/>
        <color indexed="8"/>
        <rFont val="ＭＳ 明朝"/>
        <family val="1"/>
        <charset val="128"/>
      </rPr>
      <t>月</t>
    </r>
    <phoneticPr fontId="14"/>
  </si>
  <si>
    <r>
      <t xml:space="preserve">3  </t>
    </r>
    <r>
      <rPr>
        <sz val="11"/>
        <color indexed="8"/>
        <rFont val="ＭＳ 明朝"/>
        <family val="1"/>
        <charset val="128"/>
      </rPr>
      <t>月</t>
    </r>
    <phoneticPr fontId="14"/>
  </si>
  <si>
    <r>
      <t xml:space="preserve">4  </t>
    </r>
    <r>
      <rPr>
        <sz val="11"/>
        <color indexed="8"/>
        <rFont val="ＭＳ 明朝"/>
        <family val="1"/>
        <charset val="128"/>
      </rPr>
      <t>月</t>
    </r>
    <phoneticPr fontId="14"/>
  </si>
  <si>
    <r>
      <t xml:space="preserve">5  </t>
    </r>
    <r>
      <rPr>
        <sz val="11"/>
        <color indexed="8"/>
        <rFont val="ＭＳ 明朝"/>
        <family val="1"/>
        <charset val="128"/>
      </rPr>
      <t>月</t>
    </r>
    <phoneticPr fontId="14"/>
  </si>
  <si>
    <r>
      <t xml:space="preserve">6  </t>
    </r>
    <r>
      <rPr>
        <sz val="11"/>
        <color indexed="8"/>
        <rFont val="ＭＳ 明朝"/>
        <family val="1"/>
        <charset val="128"/>
      </rPr>
      <t>月</t>
    </r>
    <phoneticPr fontId="14"/>
  </si>
  <si>
    <r>
      <t xml:space="preserve">7  </t>
    </r>
    <r>
      <rPr>
        <sz val="11"/>
        <color indexed="8"/>
        <rFont val="ＭＳ 明朝"/>
        <family val="1"/>
        <charset val="128"/>
      </rPr>
      <t>月</t>
    </r>
    <phoneticPr fontId="14"/>
  </si>
  <si>
    <r>
      <t xml:space="preserve">8  </t>
    </r>
    <r>
      <rPr>
        <sz val="11"/>
        <color indexed="8"/>
        <rFont val="ＭＳ 明朝"/>
        <family val="1"/>
        <charset val="128"/>
      </rPr>
      <t>月</t>
    </r>
    <phoneticPr fontId="14"/>
  </si>
  <si>
    <r>
      <t xml:space="preserve">9  </t>
    </r>
    <r>
      <rPr>
        <sz val="11"/>
        <color indexed="8"/>
        <rFont val="ＭＳ 明朝"/>
        <family val="1"/>
        <charset val="128"/>
      </rPr>
      <t>月</t>
    </r>
    <phoneticPr fontId="14"/>
  </si>
  <si>
    <r>
      <t xml:space="preserve">10  </t>
    </r>
    <r>
      <rPr>
        <sz val="11"/>
        <color indexed="8"/>
        <rFont val="ＭＳ 明朝"/>
        <family val="1"/>
        <charset val="128"/>
      </rPr>
      <t>月</t>
    </r>
    <phoneticPr fontId="14"/>
  </si>
  <si>
    <r>
      <t xml:space="preserve">11  </t>
    </r>
    <r>
      <rPr>
        <sz val="11"/>
        <color indexed="8"/>
        <rFont val="ＭＳ 明朝"/>
        <family val="1"/>
        <charset val="128"/>
      </rPr>
      <t>月</t>
    </r>
    <phoneticPr fontId="14"/>
  </si>
  <si>
    <r>
      <t xml:space="preserve">12  </t>
    </r>
    <r>
      <rPr>
        <sz val="11"/>
        <color indexed="8"/>
        <rFont val="ＭＳ 明朝"/>
        <family val="1"/>
        <charset val="128"/>
      </rPr>
      <t>月</t>
    </r>
    <phoneticPr fontId="14"/>
  </si>
  <si>
    <r>
      <rPr>
        <sz val="11"/>
        <color indexed="8"/>
        <rFont val="ＭＳ 明朝"/>
        <family val="1"/>
        <charset val="128"/>
      </rPr>
      <t>合</t>
    </r>
    <r>
      <rPr>
        <sz val="11"/>
        <color indexed="8"/>
        <rFont val="Century"/>
        <family val="1"/>
      </rPr>
      <t xml:space="preserve">  </t>
    </r>
    <r>
      <rPr>
        <sz val="11"/>
        <color indexed="8"/>
        <rFont val="ＭＳ 明朝"/>
        <family val="1"/>
        <charset val="128"/>
      </rPr>
      <t>計</t>
    </r>
  </si>
  <si>
    <r>
      <rPr>
        <sz val="11"/>
        <color indexed="8"/>
        <rFont val="ＭＳ 明朝"/>
        <family val="1"/>
        <charset val="128"/>
      </rPr>
      <t>前年比</t>
    </r>
  </si>
  <si>
    <t>1</t>
  </si>
  <si>
    <r>
      <rPr>
        <sz val="11"/>
        <color indexed="8"/>
        <rFont val="ＭＳ 明朝"/>
        <family val="1"/>
        <charset val="128"/>
      </rPr>
      <t>さけ</t>
    </r>
  </si>
  <si>
    <t>2</t>
  </si>
  <si>
    <r>
      <rPr>
        <sz val="11"/>
        <color indexed="8"/>
        <rFont val="ＭＳ 明朝"/>
        <family val="1"/>
        <charset val="128"/>
      </rPr>
      <t>ます</t>
    </r>
  </si>
  <si>
    <t>3</t>
  </si>
  <si>
    <r>
      <rPr>
        <sz val="11"/>
        <color indexed="8"/>
        <rFont val="ＭＳ 明朝"/>
        <family val="1"/>
        <charset val="128"/>
      </rPr>
      <t>たい類</t>
    </r>
  </si>
  <si>
    <t>4</t>
  </si>
  <si>
    <r>
      <rPr>
        <sz val="11"/>
        <color indexed="8"/>
        <rFont val="ＭＳ 明朝"/>
        <family val="1"/>
        <charset val="128"/>
      </rPr>
      <t>まがれい</t>
    </r>
  </si>
  <si>
    <t>5</t>
  </si>
  <si>
    <r>
      <rPr>
        <sz val="11"/>
        <color indexed="8"/>
        <rFont val="ＭＳ 明朝"/>
        <family val="1"/>
        <charset val="128"/>
      </rPr>
      <t>その他のかれい類</t>
    </r>
  </si>
  <si>
    <t>6</t>
  </si>
  <si>
    <r>
      <rPr>
        <sz val="11"/>
        <color indexed="8"/>
        <rFont val="ＭＳ 明朝"/>
        <family val="1"/>
        <charset val="128"/>
      </rPr>
      <t>ひらめ</t>
    </r>
  </si>
  <si>
    <t>7</t>
  </si>
  <si>
    <r>
      <rPr>
        <sz val="11"/>
        <color indexed="8"/>
        <rFont val="ＭＳ 明朝"/>
        <family val="1"/>
        <charset val="128"/>
      </rPr>
      <t>にぎす</t>
    </r>
  </si>
  <si>
    <t>8</t>
  </si>
  <si>
    <r>
      <rPr>
        <sz val="11"/>
        <color indexed="8"/>
        <rFont val="ＭＳ 明朝"/>
        <family val="1"/>
        <charset val="128"/>
      </rPr>
      <t>たら</t>
    </r>
  </si>
  <si>
    <t>9</t>
  </si>
  <si>
    <r>
      <rPr>
        <sz val="11"/>
        <color indexed="8"/>
        <rFont val="ＭＳ 明朝"/>
        <family val="1"/>
        <charset val="128"/>
      </rPr>
      <t>すけとうだら</t>
    </r>
  </si>
  <si>
    <t>10</t>
  </si>
  <si>
    <r>
      <rPr>
        <sz val="11"/>
        <color indexed="8"/>
        <rFont val="ＭＳ 明朝"/>
        <family val="1"/>
        <charset val="128"/>
      </rPr>
      <t>ほっけ</t>
    </r>
  </si>
  <si>
    <t>11</t>
  </si>
  <si>
    <r>
      <rPr>
        <sz val="11"/>
        <color indexed="8"/>
        <rFont val="ＭＳ 明朝"/>
        <family val="1"/>
        <charset val="128"/>
      </rPr>
      <t>さめ</t>
    </r>
  </si>
  <si>
    <t>12</t>
  </si>
  <si>
    <r>
      <rPr>
        <sz val="11"/>
        <color indexed="8"/>
        <rFont val="ＭＳ 明朝"/>
        <family val="1"/>
        <charset val="128"/>
      </rPr>
      <t>はたはた</t>
    </r>
  </si>
  <si>
    <t>13</t>
  </si>
  <si>
    <r>
      <rPr>
        <sz val="11"/>
        <color indexed="8"/>
        <rFont val="ＭＳ 明朝"/>
        <family val="1"/>
        <charset val="128"/>
      </rPr>
      <t>あんこう</t>
    </r>
  </si>
  <si>
    <t>14</t>
  </si>
  <si>
    <r>
      <rPr>
        <sz val="11"/>
        <color indexed="8"/>
        <rFont val="ＭＳ 明朝"/>
        <family val="1"/>
        <charset val="128"/>
      </rPr>
      <t>いわし</t>
    </r>
  </si>
  <si>
    <t>15</t>
  </si>
  <si>
    <r>
      <rPr>
        <sz val="11"/>
        <color indexed="8"/>
        <rFont val="ＭＳ 明朝"/>
        <family val="1"/>
        <charset val="128"/>
      </rPr>
      <t>ぶり･いなだ</t>
    </r>
  </si>
  <si>
    <t>16</t>
  </si>
  <si>
    <r>
      <rPr>
        <sz val="11"/>
        <color indexed="8"/>
        <rFont val="ＭＳ 明朝"/>
        <family val="1"/>
        <charset val="128"/>
      </rPr>
      <t>めばる類</t>
    </r>
  </si>
  <si>
    <t>17</t>
  </si>
  <si>
    <r>
      <rPr>
        <sz val="11"/>
        <color indexed="8"/>
        <rFont val="ＭＳ 明朝"/>
        <family val="1"/>
        <charset val="128"/>
      </rPr>
      <t>きす</t>
    </r>
  </si>
  <si>
    <t>18</t>
    <phoneticPr fontId="14"/>
  </si>
  <si>
    <r>
      <rPr>
        <sz val="11"/>
        <color indexed="8"/>
        <rFont val="ＭＳ 明朝"/>
        <family val="1"/>
        <charset val="128"/>
      </rPr>
      <t>かながしら</t>
    </r>
  </si>
  <si>
    <t>19</t>
  </si>
  <si>
    <r>
      <rPr>
        <sz val="11"/>
        <color indexed="8"/>
        <rFont val="ＭＳ 明朝"/>
        <family val="1"/>
        <charset val="128"/>
      </rPr>
      <t>あじ</t>
    </r>
  </si>
  <si>
    <t>20</t>
  </si>
  <si>
    <r>
      <rPr>
        <sz val="11"/>
        <color indexed="8"/>
        <rFont val="ＭＳ 明朝"/>
        <family val="1"/>
        <charset val="128"/>
      </rPr>
      <t>まぐろ類</t>
    </r>
  </si>
  <si>
    <t>21</t>
  </si>
  <si>
    <r>
      <rPr>
        <sz val="11"/>
        <color indexed="8"/>
        <rFont val="ＭＳ 明朝"/>
        <family val="1"/>
        <charset val="128"/>
      </rPr>
      <t>さわら</t>
    </r>
  </si>
  <si>
    <t>22</t>
  </si>
  <si>
    <r>
      <rPr>
        <sz val="11"/>
        <color indexed="8"/>
        <rFont val="ＭＳ 明朝"/>
        <family val="1"/>
        <charset val="128"/>
      </rPr>
      <t>その他の魚類</t>
    </r>
  </si>
  <si>
    <t>23</t>
  </si>
  <si>
    <r>
      <rPr>
        <sz val="11"/>
        <color indexed="8"/>
        <rFont val="ＭＳ 明朝"/>
        <family val="1"/>
        <charset val="128"/>
      </rPr>
      <t>するめいか</t>
    </r>
  </si>
  <si>
    <t>24</t>
  </si>
  <si>
    <r>
      <rPr>
        <sz val="11"/>
        <color indexed="8"/>
        <rFont val="ＭＳ 明朝"/>
        <family val="1"/>
        <charset val="128"/>
      </rPr>
      <t>やりいか</t>
    </r>
  </si>
  <si>
    <t>25</t>
  </si>
  <si>
    <r>
      <rPr>
        <sz val="11"/>
        <color indexed="8"/>
        <rFont val="ＭＳ 明朝"/>
        <family val="1"/>
        <charset val="128"/>
      </rPr>
      <t>その他のいか類</t>
    </r>
  </si>
  <si>
    <t>26</t>
  </si>
  <si>
    <r>
      <rPr>
        <sz val="11"/>
        <color indexed="8"/>
        <rFont val="ＭＳ 明朝"/>
        <family val="1"/>
        <charset val="128"/>
      </rPr>
      <t>くるまえび</t>
    </r>
  </si>
  <si>
    <t>27</t>
  </si>
  <si>
    <r>
      <rPr>
        <sz val="11"/>
        <color indexed="8"/>
        <rFont val="ＭＳ 明朝"/>
        <family val="1"/>
        <charset val="128"/>
      </rPr>
      <t>ほっこくあかえび</t>
    </r>
  </si>
  <si>
    <t>28</t>
  </si>
  <si>
    <r>
      <rPr>
        <sz val="11"/>
        <color indexed="8"/>
        <rFont val="ＭＳ 明朝"/>
        <family val="1"/>
        <charset val="128"/>
      </rPr>
      <t>その他のえび</t>
    </r>
  </si>
  <si>
    <t>29</t>
  </si>
  <si>
    <r>
      <rPr>
        <sz val="11"/>
        <color indexed="8"/>
        <rFont val="ＭＳ 明朝"/>
        <family val="1"/>
        <charset val="128"/>
      </rPr>
      <t>ずわいがに</t>
    </r>
  </si>
  <si>
    <t>30</t>
  </si>
  <si>
    <r>
      <rPr>
        <sz val="11"/>
        <color indexed="8"/>
        <rFont val="ＭＳ 明朝"/>
        <family val="1"/>
        <charset val="128"/>
      </rPr>
      <t>べにずわい</t>
    </r>
  </si>
  <si>
    <t>31</t>
  </si>
  <si>
    <r>
      <rPr>
        <sz val="11"/>
        <color indexed="8"/>
        <rFont val="ＭＳ 明朝"/>
        <family val="1"/>
        <charset val="128"/>
      </rPr>
      <t>がざみ</t>
    </r>
  </si>
  <si>
    <t>32</t>
  </si>
  <si>
    <r>
      <rPr>
        <sz val="11"/>
        <color indexed="8"/>
        <rFont val="ＭＳ 明朝"/>
        <family val="1"/>
        <charset val="128"/>
      </rPr>
      <t>その他の水産動物</t>
    </r>
  </si>
  <si>
    <t>33</t>
  </si>
  <si>
    <r>
      <rPr>
        <sz val="11"/>
        <color indexed="8"/>
        <rFont val="ＭＳ 明朝"/>
        <family val="1"/>
        <charset val="128"/>
      </rPr>
      <t>あわび</t>
    </r>
  </si>
  <si>
    <t>34</t>
  </si>
  <si>
    <r>
      <rPr>
        <sz val="11"/>
        <color indexed="8"/>
        <rFont val="ＭＳ 明朝"/>
        <family val="1"/>
        <charset val="128"/>
      </rPr>
      <t>さざえ</t>
    </r>
  </si>
  <si>
    <t>35</t>
  </si>
  <si>
    <r>
      <rPr>
        <sz val="11"/>
        <color indexed="8"/>
        <rFont val="ＭＳ 明朝"/>
        <family val="1"/>
        <charset val="128"/>
      </rPr>
      <t>いわがき</t>
    </r>
  </si>
  <si>
    <t>36</t>
  </si>
  <si>
    <r>
      <rPr>
        <sz val="11"/>
        <color indexed="8"/>
        <rFont val="ＭＳ 明朝"/>
        <family val="1"/>
        <charset val="128"/>
      </rPr>
      <t>こだまがい</t>
    </r>
  </si>
  <si>
    <t>37</t>
  </si>
  <si>
    <r>
      <rPr>
        <sz val="11"/>
        <color indexed="8"/>
        <rFont val="ＭＳ 明朝"/>
        <family val="1"/>
        <charset val="128"/>
      </rPr>
      <t>その他の貝類</t>
    </r>
  </si>
  <si>
    <t>38</t>
  </si>
  <si>
    <r>
      <rPr>
        <sz val="11"/>
        <color indexed="8"/>
        <rFont val="ＭＳ 明朝"/>
        <family val="1"/>
        <charset val="128"/>
      </rPr>
      <t>わかめ</t>
    </r>
  </si>
  <si>
    <t>39</t>
  </si>
  <si>
    <r>
      <rPr>
        <sz val="11"/>
        <color indexed="8"/>
        <rFont val="ＭＳ 明朝"/>
        <family val="1"/>
        <charset val="128"/>
      </rPr>
      <t>のり</t>
    </r>
  </si>
  <si>
    <t>40</t>
  </si>
  <si>
    <r>
      <rPr>
        <sz val="11"/>
        <color indexed="8"/>
        <rFont val="ＭＳ 明朝"/>
        <family val="1"/>
        <charset val="128"/>
      </rPr>
      <t>その他の藻類</t>
    </r>
  </si>
  <si>
    <r>
      <rPr>
        <sz val="11"/>
        <color indexed="8"/>
        <rFont val="ＭＳ 明朝"/>
        <family val="1"/>
        <charset val="128"/>
      </rPr>
      <t>合</t>
    </r>
    <r>
      <rPr>
        <sz val="11"/>
        <color indexed="8"/>
        <rFont val="Century"/>
        <family val="1"/>
      </rPr>
      <t xml:space="preserve">   </t>
    </r>
    <r>
      <rPr>
        <sz val="11"/>
        <color indexed="8"/>
        <rFont val="ＭＳ 明朝"/>
        <family val="1"/>
        <charset val="128"/>
      </rPr>
      <t>計</t>
    </r>
  </si>
  <si>
    <r>
      <rPr>
        <sz val="11"/>
        <color indexed="8"/>
        <rFont val="ＭＳ 明朝"/>
        <family val="1"/>
        <charset val="128"/>
      </rPr>
      <t>前</t>
    </r>
    <r>
      <rPr>
        <sz val="11"/>
        <color indexed="8"/>
        <rFont val="Century"/>
        <family val="1"/>
      </rPr>
      <t xml:space="preserve"> </t>
    </r>
    <r>
      <rPr>
        <sz val="11"/>
        <color indexed="8"/>
        <rFont val="ＭＳ 明朝"/>
        <family val="1"/>
        <charset val="128"/>
      </rPr>
      <t>年</t>
    </r>
    <r>
      <rPr>
        <sz val="11"/>
        <color indexed="8"/>
        <rFont val="Century"/>
        <family val="1"/>
      </rPr>
      <t xml:space="preserve"> </t>
    </r>
    <r>
      <rPr>
        <sz val="11"/>
        <color indexed="8"/>
        <rFont val="ＭＳ 明朝"/>
        <family val="1"/>
        <charset val="128"/>
      </rPr>
      <t>比</t>
    </r>
  </si>
  <si>
    <r>
      <rPr>
        <sz val="12"/>
        <color indexed="8"/>
        <rFont val="ＭＳ 明朝"/>
        <family val="1"/>
        <charset val="128"/>
      </rPr>
      <t>イ　魚種別生産額</t>
    </r>
  </si>
  <si>
    <r>
      <t xml:space="preserve">1  </t>
    </r>
    <r>
      <rPr>
        <sz val="11"/>
        <color indexed="8"/>
        <rFont val="ＭＳ 明朝"/>
        <family val="1"/>
        <charset val="128"/>
      </rPr>
      <t>月</t>
    </r>
  </si>
  <si>
    <r>
      <t xml:space="preserve">2  </t>
    </r>
    <r>
      <rPr>
        <sz val="11"/>
        <color indexed="8"/>
        <rFont val="ＭＳ 明朝"/>
        <family val="1"/>
        <charset val="128"/>
      </rPr>
      <t>月</t>
    </r>
  </si>
  <si>
    <r>
      <t xml:space="preserve">3  </t>
    </r>
    <r>
      <rPr>
        <sz val="11"/>
        <color indexed="8"/>
        <rFont val="ＭＳ 明朝"/>
        <family val="1"/>
        <charset val="128"/>
      </rPr>
      <t>月</t>
    </r>
  </si>
  <si>
    <r>
      <t xml:space="preserve">4  </t>
    </r>
    <r>
      <rPr>
        <sz val="11"/>
        <color indexed="8"/>
        <rFont val="ＭＳ 明朝"/>
        <family val="1"/>
        <charset val="128"/>
      </rPr>
      <t>月</t>
    </r>
  </si>
  <si>
    <r>
      <t xml:space="preserve">5  </t>
    </r>
    <r>
      <rPr>
        <sz val="11"/>
        <color indexed="8"/>
        <rFont val="ＭＳ 明朝"/>
        <family val="1"/>
        <charset val="128"/>
      </rPr>
      <t>月</t>
    </r>
  </si>
  <si>
    <r>
      <t xml:space="preserve">6  </t>
    </r>
    <r>
      <rPr>
        <sz val="11"/>
        <color indexed="8"/>
        <rFont val="ＭＳ 明朝"/>
        <family val="1"/>
        <charset val="128"/>
      </rPr>
      <t>月</t>
    </r>
  </si>
  <si>
    <r>
      <t xml:space="preserve">7  </t>
    </r>
    <r>
      <rPr>
        <sz val="11"/>
        <color indexed="8"/>
        <rFont val="ＭＳ 明朝"/>
        <family val="1"/>
        <charset val="128"/>
      </rPr>
      <t>月</t>
    </r>
  </si>
  <si>
    <r>
      <t xml:space="preserve">8  </t>
    </r>
    <r>
      <rPr>
        <sz val="11"/>
        <color indexed="8"/>
        <rFont val="ＭＳ 明朝"/>
        <family val="1"/>
        <charset val="128"/>
      </rPr>
      <t>月</t>
    </r>
  </si>
  <si>
    <r>
      <t xml:space="preserve">9  </t>
    </r>
    <r>
      <rPr>
        <sz val="11"/>
        <color indexed="8"/>
        <rFont val="ＭＳ 明朝"/>
        <family val="1"/>
        <charset val="128"/>
      </rPr>
      <t>月</t>
    </r>
  </si>
  <si>
    <r>
      <t xml:space="preserve">10  </t>
    </r>
    <r>
      <rPr>
        <sz val="11"/>
        <color indexed="8"/>
        <rFont val="ＭＳ 明朝"/>
        <family val="1"/>
        <charset val="128"/>
      </rPr>
      <t>月</t>
    </r>
  </si>
  <si>
    <r>
      <t xml:space="preserve">11  </t>
    </r>
    <r>
      <rPr>
        <sz val="11"/>
        <color indexed="8"/>
        <rFont val="ＭＳ 明朝"/>
        <family val="1"/>
        <charset val="128"/>
      </rPr>
      <t>月</t>
    </r>
  </si>
  <si>
    <r>
      <t xml:space="preserve">12  </t>
    </r>
    <r>
      <rPr>
        <sz val="11"/>
        <color indexed="8"/>
        <rFont val="ＭＳ 明朝"/>
        <family val="1"/>
        <charset val="128"/>
      </rPr>
      <t>月</t>
    </r>
  </si>
  <si>
    <t>18</t>
  </si>
  <si>
    <t>ウ　漁業種類別漁獲量</t>
    <phoneticPr fontId="14"/>
  </si>
  <si>
    <r>
      <t xml:space="preserve">1 </t>
    </r>
    <r>
      <rPr>
        <sz val="11"/>
        <rFont val="ＭＳ 明朝"/>
        <family val="1"/>
        <charset val="128"/>
      </rPr>
      <t>月</t>
    </r>
  </si>
  <si>
    <r>
      <t xml:space="preserve">2 </t>
    </r>
    <r>
      <rPr>
        <sz val="11"/>
        <rFont val="ＭＳ 明朝"/>
        <family val="1"/>
        <charset val="128"/>
      </rPr>
      <t>月</t>
    </r>
  </si>
  <si>
    <r>
      <t xml:space="preserve">3 </t>
    </r>
    <r>
      <rPr>
        <sz val="11"/>
        <rFont val="ＭＳ 明朝"/>
        <family val="1"/>
        <charset val="128"/>
      </rPr>
      <t>月</t>
    </r>
  </si>
  <si>
    <r>
      <t xml:space="preserve">4 </t>
    </r>
    <r>
      <rPr>
        <sz val="11"/>
        <rFont val="ＭＳ 明朝"/>
        <family val="1"/>
        <charset val="128"/>
      </rPr>
      <t>月</t>
    </r>
  </si>
  <si>
    <r>
      <t xml:space="preserve">5 </t>
    </r>
    <r>
      <rPr>
        <sz val="11"/>
        <rFont val="ＭＳ 明朝"/>
        <family val="1"/>
        <charset val="128"/>
      </rPr>
      <t>月</t>
    </r>
  </si>
  <si>
    <r>
      <t xml:space="preserve">6 </t>
    </r>
    <r>
      <rPr>
        <sz val="11"/>
        <rFont val="ＭＳ 明朝"/>
        <family val="1"/>
        <charset val="128"/>
      </rPr>
      <t>月</t>
    </r>
  </si>
  <si>
    <r>
      <t xml:space="preserve">7 </t>
    </r>
    <r>
      <rPr>
        <sz val="11"/>
        <rFont val="ＭＳ 明朝"/>
        <family val="1"/>
        <charset val="128"/>
      </rPr>
      <t>月</t>
    </r>
  </si>
  <si>
    <r>
      <t xml:space="preserve">8 </t>
    </r>
    <r>
      <rPr>
        <sz val="11"/>
        <rFont val="ＭＳ 明朝"/>
        <family val="1"/>
        <charset val="128"/>
      </rPr>
      <t>月</t>
    </r>
  </si>
  <si>
    <r>
      <t xml:space="preserve">9 </t>
    </r>
    <r>
      <rPr>
        <sz val="11"/>
        <rFont val="ＭＳ 明朝"/>
        <family val="1"/>
        <charset val="128"/>
      </rPr>
      <t>月</t>
    </r>
  </si>
  <si>
    <r>
      <t xml:space="preserve">10 </t>
    </r>
    <r>
      <rPr>
        <sz val="11"/>
        <rFont val="ＭＳ 明朝"/>
        <family val="1"/>
        <charset val="128"/>
      </rPr>
      <t>月</t>
    </r>
  </si>
  <si>
    <r>
      <t xml:space="preserve">11 </t>
    </r>
    <r>
      <rPr>
        <sz val="11"/>
        <rFont val="ＭＳ 明朝"/>
        <family val="1"/>
        <charset val="128"/>
      </rPr>
      <t>月</t>
    </r>
  </si>
  <si>
    <r>
      <t xml:space="preserve">12 </t>
    </r>
    <r>
      <rPr>
        <sz val="11"/>
        <rFont val="ＭＳ 明朝"/>
        <family val="1"/>
        <charset val="128"/>
      </rPr>
      <t>月</t>
    </r>
  </si>
  <si>
    <r>
      <rPr>
        <sz val="11"/>
        <rFont val="ＭＳ 明朝"/>
        <family val="1"/>
        <charset val="128"/>
      </rPr>
      <t>合</t>
    </r>
    <r>
      <rPr>
        <sz val="11"/>
        <rFont val="Century"/>
        <family val="1"/>
      </rPr>
      <t xml:space="preserve"> </t>
    </r>
    <r>
      <rPr>
        <sz val="11"/>
        <rFont val="ＭＳ 明朝"/>
        <family val="1"/>
        <charset val="128"/>
      </rPr>
      <t>計</t>
    </r>
  </si>
  <si>
    <r>
      <rPr>
        <sz val="11"/>
        <rFont val="ＭＳ 明朝"/>
        <family val="1"/>
        <charset val="128"/>
      </rPr>
      <t>前年比</t>
    </r>
  </si>
  <si>
    <r>
      <rPr>
        <sz val="11"/>
        <rFont val="ＭＳ 明朝"/>
        <family val="1"/>
        <charset val="128"/>
      </rPr>
      <t>底びき網漁業</t>
    </r>
  </si>
  <si>
    <r>
      <rPr>
        <sz val="11"/>
        <rFont val="ＭＳ 明朝"/>
        <family val="1"/>
        <charset val="128"/>
      </rPr>
      <t>その他の底びき網漁業</t>
    </r>
  </si>
  <si>
    <r>
      <rPr>
        <sz val="11"/>
        <rFont val="ＭＳ 明朝"/>
        <family val="1"/>
        <charset val="128"/>
      </rPr>
      <t>ごち網漁業</t>
    </r>
  </si>
  <si>
    <r>
      <rPr>
        <sz val="11"/>
        <rFont val="ＭＳ 明朝"/>
        <family val="1"/>
        <charset val="128"/>
      </rPr>
      <t>ます流し網漁業</t>
    </r>
  </si>
  <si>
    <t>―</t>
    <phoneticPr fontId="14"/>
  </si>
  <si>
    <r>
      <rPr>
        <sz val="11"/>
        <rFont val="ＭＳ 明朝"/>
        <family val="1"/>
        <charset val="128"/>
      </rPr>
      <t>その他の流し網漁業</t>
    </r>
  </si>
  <si>
    <r>
      <rPr>
        <sz val="11"/>
        <rFont val="ＭＳ 明朝"/>
        <family val="1"/>
        <charset val="128"/>
      </rPr>
      <t>さし網漁業</t>
    </r>
  </si>
  <si>
    <r>
      <rPr>
        <sz val="11"/>
        <rFont val="ＭＳ 明朝"/>
        <family val="1"/>
        <charset val="128"/>
      </rPr>
      <t>ますはえなわ漁業</t>
    </r>
  </si>
  <si>
    <r>
      <rPr>
        <sz val="11"/>
        <rFont val="ＭＳ 明朝"/>
        <family val="1"/>
        <charset val="128"/>
      </rPr>
      <t>その他のはえなわ漁業</t>
    </r>
  </si>
  <si>
    <r>
      <rPr>
        <sz val="11"/>
        <rFont val="ＭＳ 明朝"/>
        <family val="1"/>
        <charset val="128"/>
      </rPr>
      <t>いか一本釣漁業</t>
    </r>
  </si>
  <si>
    <r>
      <rPr>
        <sz val="11"/>
        <rFont val="ＭＳ 明朝"/>
        <family val="1"/>
        <charset val="128"/>
      </rPr>
      <t>その他の一本釣漁業</t>
    </r>
  </si>
  <si>
    <r>
      <rPr>
        <sz val="11"/>
        <rFont val="ＭＳ 明朝"/>
        <family val="1"/>
        <charset val="128"/>
      </rPr>
      <t>かご漁業</t>
    </r>
  </si>
  <si>
    <r>
      <rPr>
        <sz val="11"/>
        <rFont val="ＭＳ 明朝"/>
        <family val="1"/>
        <charset val="128"/>
      </rPr>
      <t>さけます定置網漁業</t>
    </r>
  </si>
  <si>
    <r>
      <rPr>
        <sz val="11"/>
        <rFont val="ＭＳ 明朝"/>
        <family val="1"/>
        <charset val="128"/>
      </rPr>
      <t>その他の定置網漁業</t>
    </r>
  </si>
  <si>
    <r>
      <rPr>
        <sz val="11"/>
        <rFont val="ＭＳ 明朝"/>
        <family val="1"/>
        <charset val="128"/>
      </rPr>
      <t>採貝藻漁業</t>
    </r>
  </si>
  <si>
    <r>
      <rPr>
        <sz val="11"/>
        <rFont val="ＭＳ 明朝"/>
        <family val="1"/>
        <charset val="128"/>
      </rPr>
      <t>その他の漁業</t>
    </r>
  </si>
  <si>
    <r>
      <rPr>
        <sz val="12"/>
        <rFont val="ＭＳ 明朝"/>
        <family val="1"/>
        <charset val="128"/>
      </rPr>
      <t>エ　漁業種類別生産額</t>
    </r>
  </si>
  <si>
    <t>酒田</t>
  </si>
  <si>
    <t>飛島</t>
  </si>
  <si>
    <t>吹浦</t>
  </si>
  <si>
    <t>加茂</t>
  </si>
  <si>
    <t>由良</t>
  </si>
  <si>
    <t>豊浦</t>
  </si>
  <si>
    <t>温海</t>
  </si>
  <si>
    <t>念珠関</t>
  </si>
  <si>
    <t>合計</t>
  </si>
  <si>
    <t>前年比</t>
  </si>
  <si>
    <t xml:space="preserve"> カ　地区別生産額</t>
  </si>
  <si>
    <t>　ア　漁業協同組合別、河川別漁獲量</t>
    <phoneticPr fontId="14"/>
  </si>
  <si>
    <r>
      <rPr>
        <sz val="11"/>
        <rFont val="ＭＳ 明朝"/>
        <family val="1"/>
        <charset val="128"/>
      </rPr>
      <t>平成</t>
    </r>
    <r>
      <rPr>
        <sz val="11"/>
        <rFont val="Century"/>
        <family val="1"/>
      </rPr>
      <t>23</t>
    </r>
    <r>
      <rPr>
        <sz val="11"/>
        <rFont val="ＭＳ 明朝"/>
        <family val="1"/>
        <charset val="128"/>
      </rPr>
      <t>年　単位：㎏</t>
    </r>
  </si>
  <si>
    <r>
      <rPr>
        <sz val="11"/>
        <rFont val="ＭＳ 明朝"/>
        <family val="1"/>
        <charset val="128"/>
      </rPr>
      <t>漁</t>
    </r>
    <r>
      <rPr>
        <sz val="11"/>
        <rFont val="Century"/>
        <family val="1"/>
      </rPr>
      <t xml:space="preserve"> </t>
    </r>
    <r>
      <rPr>
        <sz val="11"/>
        <rFont val="ＭＳ 明朝"/>
        <family val="1"/>
        <charset val="128"/>
      </rPr>
      <t>協</t>
    </r>
    <r>
      <rPr>
        <sz val="11"/>
        <rFont val="Century"/>
        <family val="1"/>
      </rPr>
      <t xml:space="preserve"> </t>
    </r>
    <r>
      <rPr>
        <sz val="11"/>
        <rFont val="ＭＳ 明朝"/>
        <family val="1"/>
        <charset val="128"/>
      </rPr>
      <t>名</t>
    </r>
  </si>
  <si>
    <r>
      <rPr>
        <sz val="11"/>
        <rFont val="ＭＳ 明朝"/>
        <family val="1"/>
        <charset val="128"/>
      </rPr>
      <t>さくらます</t>
    </r>
  </si>
  <si>
    <r>
      <rPr>
        <sz val="11"/>
        <rFont val="ＭＳ 明朝"/>
        <family val="1"/>
        <charset val="128"/>
      </rPr>
      <t>にじます</t>
    </r>
  </si>
  <si>
    <r>
      <rPr>
        <sz val="11"/>
        <rFont val="ＭＳ 明朝"/>
        <family val="1"/>
        <charset val="128"/>
      </rPr>
      <t>いわな</t>
    </r>
  </si>
  <si>
    <r>
      <rPr>
        <sz val="11"/>
        <rFont val="ＭＳ 明朝"/>
        <family val="1"/>
        <charset val="128"/>
      </rPr>
      <t>やまめ</t>
    </r>
  </si>
  <si>
    <r>
      <rPr>
        <sz val="11"/>
        <rFont val="ＭＳ 明朝"/>
        <family val="1"/>
        <charset val="128"/>
      </rPr>
      <t>ひめます</t>
    </r>
  </si>
  <si>
    <r>
      <rPr>
        <sz val="11"/>
        <rFont val="ＭＳ 明朝"/>
        <family val="1"/>
        <charset val="128"/>
      </rPr>
      <t>あゆ</t>
    </r>
  </si>
  <si>
    <r>
      <rPr>
        <sz val="11"/>
        <rFont val="ＭＳ 明朝"/>
        <family val="1"/>
        <charset val="128"/>
      </rPr>
      <t>こい</t>
    </r>
  </si>
  <si>
    <r>
      <rPr>
        <sz val="11"/>
        <rFont val="ＭＳ 明朝"/>
        <family val="1"/>
        <charset val="128"/>
      </rPr>
      <t>ふな</t>
    </r>
  </si>
  <si>
    <r>
      <rPr>
        <sz val="11"/>
        <rFont val="ＭＳ 明朝"/>
        <family val="1"/>
        <charset val="128"/>
      </rPr>
      <t>うぐい
は</t>
    </r>
    <r>
      <rPr>
        <sz val="11"/>
        <rFont val="Century"/>
        <family val="1"/>
      </rPr>
      <t xml:space="preserve">  </t>
    </r>
    <r>
      <rPr>
        <sz val="11"/>
        <rFont val="ＭＳ 明朝"/>
        <family val="1"/>
        <charset val="128"/>
      </rPr>
      <t>や</t>
    </r>
  </si>
  <si>
    <r>
      <rPr>
        <sz val="11"/>
        <rFont val="ＭＳ 明朝"/>
        <family val="1"/>
        <charset val="128"/>
      </rPr>
      <t>うなぎ</t>
    </r>
  </si>
  <si>
    <r>
      <rPr>
        <sz val="11"/>
        <rFont val="ＭＳ 明朝"/>
        <family val="1"/>
        <charset val="128"/>
      </rPr>
      <t>やつめ
うなぎ</t>
    </r>
  </si>
  <si>
    <r>
      <rPr>
        <sz val="11"/>
        <rFont val="ＭＳ 明朝"/>
        <family val="1"/>
        <charset val="128"/>
      </rPr>
      <t>かじか</t>
    </r>
  </si>
  <si>
    <r>
      <rPr>
        <sz val="11"/>
        <rFont val="ＭＳ 明朝"/>
        <family val="1"/>
        <charset val="128"/>
      </rPr>
      <t>どじょう</t>
    </r>
  </si>
  <si>
    <r>
      <rPr>
        <sz val="11"/>
        <rFont val="ＭＳ 明朝"/>
        <family val="1"/>
        <charset val="128"/>
      </rPr>
      <t>わかさぎ</t>
    </r>
  </si>
  <si>
    <r>
      <rPr>
        <sz val="11"/>
        <rFont val="ＭＳ 明朝"/>
        <family val="1"/>
        <charset val="128"/>
      </rPr>
      <t>なまず</t>
    </r>
  </si>
  <si>
    <r>
      <rPr>
        <sz val="11"/>
        <rFont val="ＭＳ 明朝"/>
        <family val="1"/>
        <charset val="128"/>
      </rPr>
      <t>その他</t>
    </r>
  </si>
  <si>
    <r>
      <rPr>
        <sz val="11"/>
        <rFont val="ＭＳ 明朝"/>
        <family val="1"/>
        <charset val="128"/>
      </rPr>
      <t>魚</t>
    </r>
    <r>
      <rPr>
        <sz val="11"/>
        <rFont val="Century"/>
        <family val="1"/>
      </rPr>
      <t xml:space="preserve"> </t>
    </r>
    <r>
      <rPr>
        <sz val="11"/>
        <rFont val="ＭＳ 明朝"/>
        <family val="1"/>
        <charset val="128"/>
      </rPr>
      <t>類
合</t>
    </r>
    <r>
      <rPr>
        <sz val="11"/>
        <rFont val="Century"/>
        <family val="1"/>
      </rPr>
      <t xml:space="preserve"> </t>
    </r>
    <r>
      <rPr>
        <sz val="11"/>
        <rFont val="ＭＳ 明朝"/>
        <family val="1"/>
        <charset val="128"/>
      </rPr>
      <t>計</t>
    </r>
  </si>
  <si>
    <r>
      <rPr>
        <sz val="11"/>
        <rFont val="ＭＳ 明朝"/>
        <family val="1"/>
        <charset val="128"/>
      </rPr>
      <t>え</t>
    </r>
    <r>
      <rPr>
        <sz val="11"/>
        <rFont val="Century"/>
        <family val="1"/>
      </rPr>
      <t xml:space="preserve"> </t>
    </r>
    <r>
      <rPr>
        <sz val="11"/>
        <rFont val="ＭＳ 明朝"/>
        <family val="1"/>
        <charset val="128"/>
      </rPr>
      <t>び
か</t>
    </r>
    <r>
      <rPr>
        <sz val="11"/>
        <rFont val="Century"/>
        <family val="1"/>
      </rPr>
      <t xml:space="preserve"> </t>
    </r>
    <r>
      <rPr>
        <sz val="11"/>
        <rFont val="ＭＳ 明朝"/>
        <family val="1"/>
        <charset val="128"/>
      </rPr>
      <t>に</t>
    </r>
  </si>
  <si>
    <r>
      <rPr>
        <sz val="11"/>
        <rFont val="ＭＳ 明朝"/>
        <family val="1"/>
        <charset val="128"/>
      </rPr>
      <t>総</t>
    </r>
    <r>
      <rPr>
        <sz val="11"/>
        <rFont val="Century"/>
        <family val="1"/>
      </rPr>
      <t xml:space="preserve">  </t>
    </r>
    <r>
      <rPr>
        <sz val="11"/>
        <rFont val="ＭＳ 明朝"/>
        <family val="1"/>
        <charset val="128"/>
      </rPr>
      <t>計</t>
    </r>
  </si>
  <si>
    <r>
      <rPr>
        <sz val="11"/>
        <rFont val="ＭＳ 明朝"/>
        <family val="1"/>
        <charset val="128"/>
      </rPr>
      <t>県南</t>
    </r>
  </si>
  <si>
    <r>
      <rPr>
        <sz val="11"/>
        <rFont val="ＭＳ 明朝"/>
        <family val="1"/>
        <charset val="128"/>
      </rPr>
      <t>最上川</t>
    </r>
  </si>
  <si>
    <r>
      <rPr>
        <sz val="11"/>
        <rFont val="ＭＳ 明朝"/>
        <family val="1"/>
        <charset val="128"/>
      </rPr>
      <t>羽黒川</t>
    </r>
  </si>
  <si>
    <r>
      <rPr>
        <sz val="11"/>
        <rFont val="ＭＳ 明朝"/>
        <family val="1"/>
        <charset val="128"/>
      </rPr>
      <t>鬼面川</t>
    </r>
  </si>
  <si>
    <r>
      <rPr>
        <sz val="11"/>
        <rFont val="ＭＳ 明朝"/>
        <family val="1"/>
        <charset val="128"/>
      </rPr>
      <t>西置賜</t>
    </r>
  </si>
  <si>
    <r>
      <rPr>
        <sz val="11"/>
        <rFont val="ＭＳ 明朝"/>
        <family val="1"/>
        <charset val="128"/>
      </rPr>
      <t>置賜白川</t>
    </r>
  </si>
  <si>
    <r>
      <rPr>
        <sz val="11"/>
        <rFont val="ＭＳ 明朝"/>
        <family val="1"/>
        <charset val="128"/>
      </rPr>
      <t>最上川第一</t>
    </r>
  </si>
  <si>
    <r>
      <rPr>
        <sz val="11"/>
        <rFont val="ＭＳ 明朝"/>
        <family val="1"/>
        <charset val="128"/>
      </rPr>
      <t>朝日川</t>
    </r>
  </si>
  <si>
    <r>
      <rPr>
        <sz val="11"/>
        <rFont val="ＭＳ 明朝"/>
        <family val="1"/>
        <charset val="128"/>
      </rPr>
      <t>月布川</t>
    </r>
  </si>
  <si>
    <r>
      <rPr>
        <sz val="11"/>
        <rFont val="ＭＳ 明朝"/>
        <family val="1"/>
        <charset val="128"/>
      </rPr>
      <t>最上川第二</t>
    </r>
  </si>
  <si>
    <r>
      <rPr>
        <sz val="11"/>
        <rFont val="ＭＳ 明朝"/>
        <family val="1"/>
        <charset val="128"/>
      </rPr>
      <t>寒河江川</t>
    </r>
  </si>
  <si>
    <r>
      <rPr>
        <sz val="11"/>
        <rFont val="ＭＳ 明朝"/>
        <family val="1"/>
        <charset val="128"/>
      </rPr>
      <t>丹生川</t>
    </r>
  </si>
  <si>
    <r>
      <rPr>
        <sz val="11"/>
        <rFont val="ＭＳ 明朝"/>
        <family val="1"/>
        <charset val="128"/>
      </rPr>
      <t>朧気川・野尻川</t>
    </r>
  </si>
  <si>
    <r>
      <rPr>
        <sz val="11"/>
        <rFont val="ＭＳ 明朝"/>
        <family val="1"/>
        <charset val="128"/>
      </rPr>
      <t>小国川</t>
    </r>
  </si>
  <si>
    <r>
      <rPr>
        <sz val="11"/>
        <rFont val="ＭＳ 明朝"/>
        <family val="1"/>
        <charset val="128"/>
      </rPr>
      <t>最北中部</t>
    </r>
  </si>
  <si>
    <r>
      <rPr>
        <sz val="11"/>
        <rFont val="ＭＳ 明朝"/>
        <family val="1"/>
        <charset val="128"/>
      </rPr>
      <t>銅山川</t>
    </r>
  </si>
  <si>
    <r>
      <rPr>
        <sz val="11"/>
        <rFont val="ＭＳ 明朝"/>
        <family val="1"/>
        <charset val="128"/>
      </rPr>
      <t>角川</t>
    </r>
  </si>
  <si>
    <r>
      <rPr>
        <sz val="11"/>
        <rFont val="ＭＳ 明朝"/>
        <family val="1"/>
        <charset val="128"/>
      </rPr>
      <t>泉田川その他</t>
    </r>
  </si>
  <si>
    <r>
      <rPr>
        <sz val="11"/>
        <rFont val="ＭＳ 明朝"/>
        <family val="1"/>
        <charset val="128"/>
      </rPr>
      <t>最上</t>
    </r>
  </si>
  <si>
    <r>
      <rPr>
        <sz val="11"/>
        <rFont val="ＭＳ 明朝"/>
        <family val="1"/>
        <charset val="128"/>
      </rPr>
      <t>鮭川</t>
    </r>
  </si>
  <si>
    <r>
      <rPr>
        <sz val="11"/>
        <rFont val="ＭＳ 明朝"/>
        <family val="1"/>
        <charset val="128"/>
      </rPr>
      <t>真室川</t>
    </r>
  </si>
  <si>
    <r>
      <rPr>
        <sz val="11"/>
        <rFont val="ＭＳ 明朝"/>
        <family val="1"/>
        <charset val="128"/>
      </rPr>
      <t>金山川</t>
    </r>
  </si>
  <si>
    <r>
      <rPr>
        <sz val="11"/>
        <rFont val="ＭＳ 明朝"/>
        <family val="1"/>
        <charset val="128"/>
      </rPr>
      <t>最上川第八</t>
    </r>
  </si>
  <si>
    <r>
      <rPr>
        <sz val="11"/>
        <rFont val="ＭＳ 明朝"/>
        <family val="1"/>
        <charset val="128"/>
      </rPr>
      <t>立谷沢川</t>
    </r>
  </si>
  <si>
    <r>
      <rPr>
        <sz val="11"/>
        <rFont val="ＭＳ 明朝"/>
        <family val="1"/>
        <charset val="128"/>
      </rPr>
      <t>相沢川</t>
    </r>
  </si>
  <si>
    <r>
      <rPr>
        <sz val="11"/>
        <rFont val="ＭＳ 明朝"/>
        <family val="1"/>
        <charset val="128"/>
      </rPr>
      <t>両羽</t>
    </r>
  </si>
  <si>
    <r>
      <rPr>
        <sz val="11"/>
        <rFont val="ＭＳ 明朝"/>
        <family val="1"/>
        <charset val="128"/>
      </rPr>
      <t>最上川水系　小計</t>
    </r>
  </si>
  <si>
    <r>
      <rPr>
        <sz val="11"/>
        <rFont val="ＭＳ 明朝"/>
        <family val="1"/>
        <charset val="128"/>
      </rPr>
      <t>赤川</t>
    </r>
  </si>
  <si>
    <r>
      <rPr>
        <sz val="11"/>
        <rFont val="ＭＳ 明朝"/>
        <family val="1"/>
        <charset val="128"/>
      </rPr>
      <t>日向荒瀬</t>
    </r>
  </si>
  <si>
    <r>
      <rPr>
        <sz val="11"/>
        <rFont val="ＭＳ 明朝"/>
        <family val="1"/>
        <charset val="128"/>
      </rPr>
      <t>日向川・荒瀬川</t>
    </r>
  </si>
  <si>
    <r>
      <rPr>
        <sz val="11"/>
        <rFont val="ＭＳ 明朝"/>
        <family val="1"/>
        <charset val="128"/>
      </rPr>
      <t>山戸</t>
    </r>
  </si>
  <si>
    <r>
      <rPr>
        <sz val="11"/>
        <rFont val="ＭＳ 明朝"/>
        <family val="1"/>
        <charset val="128"/>
      </rPr>
      <t>五十川</t>
    </r>
  </si>
  <si>
    <r>
      <rPr>
        <sz val="11"/>
        <rFont val="ＭＳ 明朝"/>
        <family val="1"/>
        <charset val="128"/>
      </rPr>
      <t>温海町</t>
    </r>
  </si>
  <si>
    <r>
      <rPr>
        <sz val="11"/>
        <rFont val="ＭＳ 明朝"/>
        <family val="1"/>
        <charset val="128"/>
      </rPr>
      <t>温海川</t>
    </r>
  </si>
  <si>
    <r>
      <rPr>
        <sz val="11"/>
        <rFont val="ＭＳ 明朝"/>
        <family val="1"/>
        <charset val="128"/>
      </rPr>
      <t>庄内小国川</t>
    </r>
  </si>
  <si>
    <r>
      <rPr>
        <sz val="11"/>
        <rFont val="ＭＳ 明朝"/>
        <family val="1"/>
        <charset val="128"/>
      </rPr>
      <t>鼠ヶ関川</t>
    </r>
  </si>
  <si>
    <r>
      <rPr>
        <sz val="11"/>
        <rFont val="ＭＳ 明朝"/>
        <family val="1"/>
        <charset val="128"/>
      </rPr>
      <t>月光川養</t>
    </r>
  </si>
  <si>
    <r>
      <rPr>
        <sz val="11"/>
        <rFont val="ＭＳ 明朝"/>
        <family val="1"/>
        <charset val="128"/>
      </rPr>
      <t>月光川</t>
    </r>
  </si>
  <si>
    <r>
      <rPr>
        <sz val="11"/>
        <rFont val="ＭＳ 明朝"/>
        <family val="1"/>
        <charset val="128"/>
      </rPr>
      <t>小国町</t>
    </r>
  </si>
  <si>
    <r>
      <rPr>
        <sz val="11"/>
        <rFont val="ＭＳ 明朝"/>
        <family val="1"/>
        <charset val="128"/>
      </rPr>
      <t>荒川</t>
    </r>
  </si>
  <si>
    <r>
      <rPr>
        <sz val="11"/>
        <rFont val="ＭＳ 明朝"/>
        <family val="1"/>
        <charset val="128"/>
      </rPr>
      <t>横川</t>
    </r>
  </si>
  <si>
    <r>
      <rPr>
        <sz val="11"/>
        <rFont val="ＭＳ 明朝"/>
        <family val="1"/>
        <charset val="128"/>
      </rPr>
      <t>玉川</t>
    </r>
  </si>
  <si>
    <r>
      <rPr>
        <sz val="11"/>
        <rFont val="ＭＳ 明朝"/>
        <family val="1"/>
        <charset val="128"/>
      </rPr>
      <t>作谷沢</t>
    </r>
  </si>
  <si>
    <r>
      <rPr>
        <sz val="11"/>
        <rFont val="ＭＳ 明朝"/>
        <family val="1"/>
        <charset val="128"/>
      </rPr>
      <t>大沼・荒沼</t>
    </r>
  </si>
  <si>
    <r>
      <rPr>
        <sz val="11"/>
        <rFont val="ＭＳ 明朝"/>
        <family val="1"/>
        <charset val="128"/>
      </rPr>
      <t>合　計</t>
    </r>
  </si>
  <si>
    <r>
      <t xml:space="preserve"> </t>
    </r>
    <r>
      <rPr>
        <sz val="11"/>
        <rFont val="ＭＳ 明朝"/>
        <family val="1"/>
        <charset val="128"/>
      </rPr>
      <t>イ　漁業協同組合別、河川別生産額</t>
    </r>
  </si>
  <si>
    <r>
      <rPr>
        <sz val="11"/>
        <rFont val="ＭＳ 明朝"/>
        <family val="1"/>
        <charset val="128"/>
      </rPr>
      <t>漁協名</t>
    </r>
  </si>
  <si>
    <r>
      <rPr>
        <sz val="12"/>
        <color theme="1"/>
        <rFont val="ＭＳ 明朝"/>
        <family val="1"/>
        <charset val="128"/>
      </rPr>
      <t>１０　免許・許可漁業</t>
    </r>
  </si>
  <si>
    <r>
      <rPr>
        <sz val="10"/>
        <color theme="1"/>
        <rFont val="ＭＳ 明朝"/>
        <family val="1"/>
        <charset val="128"/>
      </rPr>
      <t>海</t>
    </r>
    <r>
      <rPr>
        <sz val="10"/>
        <color theme="1"/>
        <rFont val="Century"/>
        <family val="1"/>
      </rPr>
      <t xml:space="preserve">                  </t>
    </r>
    <r>
      <rPr>
        <sz val="10"/>
        <color theme="1"/>
        <rFont val="ＭＳ 明朝"/>
        <family val="1"/>
        <charset val="128"/>
      </rPr>
      <t>面</t>
    </r>
  </si>
  <si>
    <r>
      <rPr>
        <sz val="10"/>
        <color theme="1"/>
        <rFont val="ＭＳ 明朝"/>
        <family val="1"/>
        <charset val="128"/>
      </rPr>
      <t>内</t>
    </r>
    <r>
      <rPr>
        <sz val="10"/>
        <color theme="1"/>
        <rFont val="Century"/>
        <family val="1"/>
      </rPr>
      <t xml:space="preserve">    </t>
    </r>
    <r>
      <rPr>
        <sz val="10"/>
        <color theme="1"/>
        <rFont val="ＭＳ 明朝"/>
        <family val="1"/>
        <charset val="128"/>
      </rPr>
      <t>水</t>
    </r>
    <r>
      <rPr>
        <sz val="10"/>
        <color theme="1"/>
        <rFont val="Century"/>
        <family val="1"/>
      </rPr>
      <t xml:space="preserve">    </t>
    </r>
    <r>
      <rPr>
        <sz val="10"/>
        <color theme="1"/>
        <rFont val="ＭＳ 明朝"/>
        <family val="1"/>
        <charset val="128"/>
      </rPr>
      <t>面</t>
    </r>
  </si>
  <si>
    <r>
      <rPr>
        <sz val="10"/>
        <color theme="1"/>
        <rFont val="ＭＳ 明朝"/>
        <family val="1"/>
        <charset val="128"/>
      </rPr>
      <t>定置漁業権</t>
    </r>
  </si>
  <si>
    <r>
      <rPr>
        <sz val="10"/>
        <color theme="1"/>
        <rFont val="ＭＳ 明朝"/>
        <family val="1"/>
        <charset val="128"/>
      </rPr>
      <t>共同漁業権</t>
    </r>
  </si>
  <si>
    <r>
      <rPr>
        <sz val="10"/>
        <color theme="1"/>
        <rFont val="ＭＳ 明朝"/>
        <family val="1"/>
        <charset val="128"/>
      </rPr>
      <t>第</t>
    </r>
    <r>
      <rPr>
        <sz val="10"/>
        <color theme="1"/>
        <rFont val="Century"/>
        <family val="1"/>
      </rPr>
      <t>1</t>
    </r>
    <r>
      <rPr>
        <sz val="10"/>
        <color theme="1"/>
        <rFont val="ＭＳ 明朝"/>
        <family val="1"/>
        <charset val="128"/>
      </rPr>
      <t>種・第</t>
    </r>
    <r>
      <rPr>
        <sz val="10"/>
        <color theme="1"/>
        <rFont val="Century"/>
        <family val="1"/>
      </rPr>
      <t>2</t>
    </r>
    <r>
      <rPr>
        <sz val="10"/>
        <color theme="1"/>
        <rFont val="ＭＳ 明朝"/>
        <family val="1"/>
        <charset val="128"/>
      </rPr>
      <t>種</t>
    </r>
  </si>
  <si>
    <r>
      <rPr>
        <sz val="10"/>
        <color theme="1"/>
        <rFont val="ＭＳ 明朝"/>
        <family val="1"/>
        <charset val="128"/>
      </rPr>
      <t>第</t>
    </r>
    <r>
      <rPr>
        <sz val="10"/>
        <color theme="1"/>
        <rFont val="Century"/>
        <family val="1"/>
      </rPr>
      <t>3</t>
    </r>
    <r>
      <rPr>
        <sz val="10"/>
        <color theme="1"/>
        <rFont val="ＭＳ 明朝"/>
        <family val="1"/>
        <charset val="128"/>
      </rPr>
      <t>種共同漁業</t>
    </r>
    <phoneticPr fontId="4"/>
  </si>
  <si>
    <r>
      <rPr>
        <sz val="10"/>
        <color theme="1"/>
        <rFont val="ＭＳ 明朝"/>
        <family val="1"/>
        <charset val="128"/>
      </rPr>
      <t>第</t>
    </r>
    <r>
      <rPr>
        <sz val="10"/>
        <color theme="1"/>
        <rFont val="Century"/>
        <family val="1"/>
      </rPr>
      <t>5</t>
    </r>
    <r>
      <rPr>
        <sz val="10"/>
        <color theme="1"/>
        <rFont val="ＭＳ 明朝"/>
        <family val="1"/>
        <charset val="128"/>
      </rPr>
      <t>種共同漁業</t>
    </r>
  </si>
  <si>
    <r>
      <rPr>
        <sz val="10"/>
        <color theme="1"/>
        <rFont val="ＭＳ 明朝"/>
        <family val="1"/>
        <charset val="128"/>
      </rPr>
      <t>共</t>
    </r>
    <r>
      <rPr>
        <sz val="10"/>
        <color theme="1"/>
        <rFont val="Century"/>
        <family val="1"/>
      </rPr>
      <t xml:space="preserve">  </t>
    </r>
    <r>
      <rPr>
        <sz val="10"/>
        <color theme="1"/>
        <rFont val="ＭＳ 明朝"/>
        <family val="1"/>
        <charset val="128"/>
      </rPr>
      <t>同</t>
    </r>
    <r>
      <rPr>
        <sz val="10"/>
        <color theme="1"/>
        <rFont val="Century"/>
        <family val="1"/>
      </rPr>
      <t xml:space="preserve">  </t>
    </r>
    <r>
      <rPr>
        <sz val="10"/>
        <color theme="1"/>
        <rFont val="ＭＳ 明朝"/>
        <family val="1"/>
        <charset val="128"/>
      </rPr>
      <t>漁</t>
    </r>
    <r>
      <rPr>
        <sz val="10"/>
        <color theme="1"/>
        <rFont val="Century"/>
        <family val="1"/>
      </rPr>
      <t xml:space="preserve">  </t>
    </r>
    <r>
      <rPr>
        <sz val="10"/>
        <color theme="1"/>
        <rFont val="ＭＳ 明朝"/>
        <family val="1"/>
        <charset val="128"/>
      </rPr>
      <t>業</t>
    </r>
  </si>
  <si>
    <r>
      <rPr>
        <sz val="10"/>
        <color theme="1"/>
        <rFont val="ＭＳ 明朝"/>
        <family val="1"/>
        <charset val="128"/>
      </rPr>
      <t>対</t>
    </r>
    <r>
      <rPr>
        <sz val="10"/>
        <color theme="1"/>
        <rFont val="Century"/>
        <family val="1"/>
      </rPr>
      <t xml:space="preserve"> </t>
    </r>
    <r>
      <rPr>
        <sz val="10"/>
        <color theme="1"/>
        <rFont val="ＭＳ 明朝"/>
        <family val="1"/>
        <charset val="128"/>
      </rPr>
      <t>象</t>
    </r>
    <r>
      <rPr>
        <sz val="10"/>
        <color theme="1"/>
        <rFont val="Century"/>
        <family val="1"/>
      </rPr>
      <t xml:space="preserve"> </t>
    </r>
    <r>
      <rPr>
        <sz val="10"/>
        <color theme="1"/>
        <rFont val="ＭＳ 明朝"/>
        <family val="1"/>
        <charset val="128"/>
      </rPr>
      <t>魚</t>
    </r>
    <r>
      <rPr>
        <sz val="10"/>
        <color theme="1"/>
        <rFont val="Century"/>
        <family val="1"/>
      </rPr>
      <t xml:space="preserve"> </t>
    </r>
    <r>
      <rPr>
        <sz val="10"/>
        <color theme="1"/>
        <rFont val="ＭＳ 明朝"/>
        <family val="1"/>
        <charset val="128"/>
      </rPr>
      <t>種</t>
    </r>
  </si>
  <si>
    <r>
      <rPr>
        <sz val="10"/>
        <color theme="1"/>
        <rFont val="ＭＳ 明朝"/>
        <family val="1"/>
        <charset val="128"/>
      </rPr>
      <t>ぶ</t>
    </r>
    <r>
      <rPr>
        <sz val="10"/>
        <color theme="1"/>
        <rFont val="Century"/>
        <family val="1"/>
      </rPr>
      <t xml:space="preserve"> </t>
    </r>
    <r>
      <rPr>
        <sz val="10"/>
        <color theme="1"/>
        <rFont val="ＭＳ 明朝"/>
        <family val="1"/>
        <charset val="128"/>
      </rPr>
      <t>り</t>
    </r>
  </si>
  <si>
    <r>
      <rPr>
        <sz val="10"/>
        <color theme="1"/>
        <rFont val="ＭＳ 明朝"/>
        <family val="1"/>
        <charset val="128"/>
      </rPr>
      <t>こ</t>
    </r>
    <r>
      <rPr>
        <sz val="10"/>
        <color theme="1"/>
        <rFont val="Century"/>
        <family val="1"/>
      </rPr>
      <t xml:space="preserve"> </t>
    </r>
    <r>
      <rPr>
        <sz val="10"/>
        <color theme="1"/>
        <rFont val="ＭＳ 明朝"/>
        <family val="1"/>
        <charset val="128"/>
      </rPr>
      <t>い</t>
    </r>
  </si>
  <si>
    <r>
      <rPr>
        <sz val="10"/>
        <color theme="1"/>
        <rFont val="ＭＳ 明朝"/>
        <family val="1"/>
        <charset val="128"/>
      </rPr>
      <t>にじます</t>
    </r>
  </si>
  <si>
    <r>
      <rPr>
        <sz val="10"/>
        <color theme="1"/>
        <rFont val="ＭＳ 明朝"/>
        <family val="1"/>
        <charset val="128"/>
      </rPr>
      <t>じゅんさい</t>
    </r>
  </si>
  <si>
    <r>
      <rPr>
        <sz val="10"/>
        <color theme="1"/>
        <rFont val="ＭＳ 明朝"/>
        <family val="1"/>
        <charset val="128"/>
      </rPr>
      <t>漁業種類</t>
    </r>
  </si>
  <si>
    <r>
      <rPr>
        <sz val="10"/>
        <color theme="1"/>
        <rFont val="ＭＳ 明朝"/>
        <family val="1"/>
        <charset val="128"/>
      </rPr>
      <t>許可の有効期間</t>
    </r>
  </si>
  <si>
    <r>
      <rPr>
        <sz val="10"/>
        <color theme="1"/>
        <rFont val="ＭＳ 明朝"/>
        <family val="1"/>
        <charset val="128"/>
      </rPr>
      <t>操業期間</t>
    </r>
  </si>
  <si>
    <r>
      <rPr>
        <sz val="10"/>
        <color theme="1"/>
        <rFont val="ＭＳ 明朝"/>
        <family val="1"/>
        <charset val="128"/>
      </rPr>
      <t>計</t>
    </r>
  </si>
  <si>
    <r>
      <rPr>
        <sz val="10"/>
        <color theme="1"/>
        <rFont val="ＭＳ 明朝"/>
        <family val="1"/>
        <charset val="128"/>
      </rPr>
      <t>飛島</t>
    </r>
  </si>
  <si>
    <r>
      <rPr>
        <sz val="10"/>
        <color theme="1"/>
        <rFont val="ＭＳ 明朝"/>
        <family val="1"/>
        <charset val="128"/>
      </rPr>
      <t>吹浦</t>
    </r>
  </si>
  <si>
    <r>
      <rPr>
        <sz val="10"/>
        <color theme="1"/>
        <rFont val="ＭＳ 明朝"/>
        <family val="1"/>
        <charset val="128"/>
      </rPr>
      <t>酒田</t>
    </r>
  </si>
  <si>
    <r>
      <rPr>
        <sz val="10"/>
        <color theme="1"/>
        <rFont val="ＭＳ 明朝"/>
        <family val="1"/>
        <charset val="128"/>
      </rPr>
      <t>加茂</t>
    </r>
  </si>
  <si>
    <r>
      <rPr>
        <sz val="10"/>
        <color theme="1"/>
        <rFont val="ＭＳ 明朝"/>
        <family val="1"/>
        <charset val="128"/>
      </rPr>
      <t>由良</t>
    </r>
  </si>
  <si>
    <r>
      <rPr>
        <sz val="10"/>
        <color theme="1"/>
        <rFont val="ＭＳ 明朝"/>
        <family val="1"/>
        <charset val="128"/>
      </rPr>
      <t>豊浦</t>
    </r>
  </si>
  <si>
    <r>
      <rPr>
        <sz val="10"/>
        <color theme="1"/>
        <rFont val="ＭＳ 明朝"/>
        <family val="1"/>
        <charset val="128"/>
      </rPr>
      <t>温海</t>
    </r>
  </si>
  <si>
    <r>
      <rPr>
        <sz val="10"/>
        <color theme="1"/>
        <rFont val="ＭＳ 明朝"/>
        <family val="1"/>
        <charset val="128"/>
      </rPr>
      <t>念珠関</t>
    </r>
  </si>
  <si>
    <r>
      <rPr>
        <sz val="10"/>
        <color theme="1"/>
        <rFont val="ＭＳ 明朝"/>
        <family val="1"/>
        <charset val="128"/>
      </rPr>
      <t>手繰第一種</t>
    </r>
  </si>
  <si>
    <t>27.7.1</t>
  </si>
  <si>
    <t>30.6.30</t>
  </si>
  <si>
    <r>
      <t>10</t>
    </r>
    <r>
      <rPr>
        <sz val="10"/>
        <color theme="1"/>
        <rFont val="ＭＳ 明朝"/>
        <family val="1"/>
        <charset val="128"/>
      </rPr>
      <t>ﾄﾝ以上</t>
    </r>
  </si>
  <si>
    <r>
      <rPr>
        <sz val="10"/>
        <color theme="1"/>
        <rFont val="ＭＳ 明朝"/>
        <family val="1"/>
        <charset val="128"/>
      </rPr>
      <t>〃</t>
    </r>
  </si>
  <si>
    <r>
      <t>10</t>
    </r>
    <r>
      <rPr>
        <sz val="10"/>
        <color theme="1"/>
        <rFont val="ＭＳ 明朝"/>
        <family val="1"/>
        <charset val="128"/>
      </rPr>
      <t>ﾄﾝ未満</t>
    </r>
  </si>
  <si>
    <r>
      <rPr>
        <sz val="10"/>
        <color theme="1"/>
        <rFont val="ＭＳ 明朝"/>
        <family val="1"/>
        <charset val="128"/>
      </rPr>
      <t>手繰第三種</t>
    </r>
  </si>
  <si>
    <r>
      <rPr>
        <sz val="10"/>
        <color theme="1"/>
        <rFont val="ＭＳ 明朝"/>
        <family val="1"/>
        <charset val="128"/>
      </rPr>
      <t>貝けた</t>
    </r>
  </si>
  <si>
    <r>
      <rPr>
        <sz val="10"/>
        <color theme="1"/>
        <rFont val="ＭＳ 明朝"/>
        <family val="1"/>
        <charset val="128"/>
      </rPr>
      <t>その他の小型機船底びき網</t>
    </r>
  </si>
  <si>
    <r>
      <rPr>
        <sz val="10"/>
        <color theme="1"/>
        <rFont val="ＭＳ 明朝"/>
        <family val="1"/>
        <charset val="128"/>
      </rPr>
      <t>こあみ､くろえび</t>
    </r>
  </si>
  <si>
    <t>27.5.1</t>
  </si>
  <si>
    <t>30.4.30</t>
  </si>
  <si>
    <r>
      <rPr>
        <sz val="10"/>
        <color theme="1"/>
        <rFont val="ＭＳ 明朝"/>
        <family val="1"/>
        <charset val="128"/>
      </rPr>
      <t>餌料びき</t>
    </r>
  </si>
  <si>
    <r>
      <rPr>
        <sz val="10"/>
        <color theme="1"/>
        <rFont val="ＭＳ 明朝"/>
        <family val="1"/>
        <charset val="128"/>
      </rPr>
      <t>ご</t>
    </r>
    <r>
      <rPr>
        <sz val="10"/>
        <color theme="1"/>
        <rFont val="Century"/>
        <family val="1"/>
      </rPr>
      <t xml:space="preserve">  </t>
    </r>
    <r>
      <rPr>
        <sz val="10"/>
        <color theme="1"/>
        <rFont val="ＭＳ 明朝"/>
        <family val="1"/>
        <charset val="128"/>
      </rPr>
      <t>ち</t>
    </r>
    <r>
      <rPr>
        <sz val="10"/>
        <color theme="1"/>
        <rFont val="Century"/>
        <family val="1"/>
      </rPr>
      <t xml:space="preserve">  </t>
    </r>
    <r>
      <rPr>
        <sz val="10"/>
        <color theme="1"/>
        <rFont val="ＭＳ 明朝"/>
        <family val="1"/>
        <charset val="128"/>
      </rPr>
      <t>網</t>
    </r>
  </si>
  <si>
    <t>27.5.15</t>
  </si>
  <si>
    <t>30.5.14</t>
  </si>
  <si>
    <t>11.30</t>
    <phoneticPr fontId="4"/>
  </si>
  <si>
    <r>
      <rPr>
        <sz val="10"/>
        <color theme="1"/>
        <rFont val="ＭＳ 明朝"/>
        <family val="1"/>
        <charset val="128"/>
      </rPr>
      <t>きすさし網</t>
    </r>
  </si>
  <si>
    <t>27.9.1</t>
  </si>
  <si>
    <t>30.8.31</t>
  </si>
  <si>
    <r>
      <rPr>
        <sz val="10"/>
        <color theme="1"/>
        <rFont val="ＭＳ 明朝"/>
        <family val="1"/>
        <charset val="128"/>
      </rPr>
      <t>あまだいさし網</t>
    </r>
  </si>
  <si>
    <r>
      <rPr>
        <sz val="10"/>
        <color theme="1"/>
        <rFont val="ＭＳ 明朝"/>
        <family val="1"/>
        <charset val="128"/>
      </rPr>
      <t>いわし流し網</t>
    </r>
  </si>
  <si>
    <r>
      <rPr>
        <sz val="10"/>
        <color theme="1"/>
        <rFont val="ＭＳ 明朝"/>
        <family val="1"/>
        <charset val="128"/>
      </rPr>
      <t>たらはえなわ</t>
    </r>
  </si>
  <si>
    <r>
      <rPr>
        <sz val="10"/>
        <color theme="1"/>
        <rFont val="ＭＳ 明朝"/>
        <family val="1"/>
        <charset val="128"/>
      </rPr>
      <t>ばいかご</t>
    </r>
  </si>
  <si>
    <r>
      <rPr>
        <sz val="10"/>
        <color theme="1"/>
        <rFont val="ＭＳ 明朝"/>
        <family val="1"/>
        <charset val="128"/>
      </rPr>
      <t>べにずわいがにかご</t>
    </r>
  </si>
  <si>
    <t>28.1.1</t>
  </si>
  <si>
    <t>30.12.31</t>
  </si>
  <si>
    <r>
      <rPr>
        <sz val="10"/>
        <color theme="1"/>
        <rFont val="ＭＳ 明朝"/>
        <family val="1"/>
        <charset val="128"/>
      </rPr>
      <t>かれいさし網</t>
    </r>
  </si>
  <si>
    <t>28.3.1</t>
  </si>
  <si>
    <r>
      <rPr>
        <sz val="10"/>
        <color theme="1"/>
        <rFont val="ＭＳ 明朝"/>
        <family val="1"/>
        <charset val="128"/>
      </rPr>
      <t>たらさし網</t>
    </r>
  </si>
  <si>
    <t>27.12.1</t>
  </si>
  <si>
    <t>30.11.30</t>
  </si>
  <si>
    <t>12.20</t>
    <phoneticPr fontId="4"/>
  </si>
  <si>
    <r>
      <rPr>
        <sz val="10"/>
        <color theme="1"/>
        <rFont val="ＭＳ 明朝"/>
        <family val="1"/>
        <charset val="128"/>
      </rPr>
      <t>さめさし網</t>
    </r>
  </si>
  <si>
    <t>28.2.20</t>
  </si>
  <si>
    <t>31.2.19</t>
  </si>
  <si>
    <t>2.20</t>
    <phoneticPr fontId="4"/>
  </si>
  <si>
    <r>
      <rPr>
        <sz val="10"/>
        <color theme="1"/>
        <rFont val="ＭＳ 明朝"/>
        <family val="1"/>
        <charset val="128"/>
      </rPr>
      <t>小型いかつり</t>
    </r>
  </si>
  <si>
    <r>
      <rPr>
        <sz val="10"/>
        <color theme="1"/>
        <rFont val="ＭＳ 明朝"/>
        <family val="1"/>
        <charset val="128"/>
      </rPr>
      <t>張網</t>
    </r>
  </si>
  <si>
    <r>
      <rPr>
        <sz val="10"/>
        <color theme="1"/>
        <rFont val="ＭＳ 明朝"/>
        <family val="1"/>
        <charset val="128"/>
      </rPr>
      <t>めばるさし網</t>
    </r>
  </si>
  <si>
    <t>9.30</t>
    <phoneticPr fontId="4"/>
  </si>
  <si>
    <r>
      <rPr>
        <sz val="11"/>
        <color rgb="FF000000"/>
        <rFont val="ＭＳ 明朝"/>
        <family val="1"/>
        <charset val="128"/>
      </rPr>
      <t>業種類</t>
    </r>
  </si>
  <si>
    <r>
      <rPr>
        <sz val="11"/>
        <color rgb="FF000000"/>
        <rFont val="ＭＳ 明朝"/>
        <family val="1"/>
        <charset val="128"/>
      </rPr>
      <t>許可の有効期間</t>
    </r>
  </si>
  <si>
    <r>
      <rPr>
        <sz val="11"/>
        <color rgb="FF000000"/>
        <rFont val="ＭＳ 明朝"/>
        <family val="1"/>
        <charset val="128"/>
      </rPr>
      <t>操</t>
    </r>
    <r>
      <rPr>
        <sz val="11"/>
        <color rgb="FF000000"/>
        <rFont val="Century"/>
        <family val="1"/>
      </rPr>
      <t xml:space="preserve"> </t>
    </r>
    <r>
      <rPr>
        <sz val="11"/>
        <color rgb="FF000000"/>
        <rFont val="ＭＳ 明朝"/>
        <family val="1"/>
        <charset val="128"/>
      </rPr>
      <t>業</t>
    </r>
    <r>
      <rPr>
        <sz val="11"/>
        <color rgb="FF000000"/>
        <rFont val="Century"/>
        <family val="1"/>
      </rPr>
      <t xml:space="preserve"> </t>
    </r>
    <r>
      <rPr>
        <sz val="11"/>
        <color rgb="FF000000"/>
        <rFont val="ＭＳ 明朝"/>
        <family val="1"/>
        <charset val="128"/>
      </rPr>
      <t>期</t>
    </r>
    <r>
      <rPr>
        <sz val="11"/>
        <color rgb="FF000000"/>
        <rFont val="Century"/>
        <family val="1"/>
      </rPr>
      <t xml:space="preserve"> </t>
    </r>
    <r>
      <rPr>
        <sz val="11"/>
        <color rgb="FF000000"/>
        <rFont val="ＭＳ 明朝"/>
        <family val="1"/>
        <charset val="128"/>
      </rPr>
      <t>間</t>
    </r>
  </si>
  <si>
    <r>
      <rPr>
        <sz val="11"/>
        <color rgb="FF000000"/>
        <rFont val="ＭＳ 明朝"/>
        <family val="1"/>
        <charset val="128"/>
      </rPr>
      <t>入</t>
    </r>
    <r>
      <rPr>
        <sz val="11"/>
        <color rgb="FF000000"/>
        <rFont val="Century"/>
        <family val="1"/>
      </rPr>
      <t xml:space="preserve"> </t>
    </r>
    <r>
      <rPr>
        <sz val="11"/>
        <color rgb="FF000000"/>
        <rFont val="ＭＳ 明朝"/>
        <family val="1"/>
        <charset val="128"/>
      </rPr>
      <t>会</t>
    </r>
    <r>
      <rPr>
        <sz val="11"/>
        <color rgb="FF000000"/>
        <rFont val="Century"/>
        <family val="1"/>
      </rPr>
      <t xml:space="preserve"> </t>
    </r>
    <r>
      <rPr>
        <sz val="11"/>
        <color rgb="FF000000"/>
        <rFont val="ＭＳ 明朝"/>
        <family val="1"/>
        <charset val="128"/>
      </rPr>
      <t>内</t>
    </r>
    <r>
      <rPr>
        <sz val="11"/>
        <color rgb="FF000000"/>
        <rFont val="Century"/>
        <family val="1"/>
      </rPr>
      <t xml:space="preserve"> </t>
    </r>
    <r>
      <rPr>
        <sz val="11"/>
        <color rgb="FF000000"/>
        <rFont val="ＭＳ 明朝"/>
        <family val="1"/>
        <charset val="128"/>
      </rPr>
      <t>容</t>
    </r>
  </si>
  <si>
    <r>
      <rPr>
        <sz val="11"/>
        <color rgb="FF000000"/>
        <rFont val="ＭＳ 明朝"/>
        <family val="1"/>
        <charset val="128"/>
      </rPr>
      <t>許</t>
    </r>
    <r>
      <rPr>
        <sz val="11"/>
        <color rgb="FF000000"/>
        <rFont val="Century"/>
        <family val="1"/>
      </rPr>
      <t xml:space="preserve"> </t>
    </r>
    <r>
      <rPr>
        <sz val="11"/>
        <color rgb="FF000000"/>
        <rFont val="ＭＳ 明朝"/>
        <family val="1"/>
        <charset val="128"/>
      </rPr>
      <t>可</t>
    </r>
    <r>
      <rPr>
        <sz val="11"/>
        <color rgb="FF000000"/>
        <rFont val="Century"/>
        <family val="1"/>
      </rPr>
      <t xml:space="preserve"> </t>
    </r>
    <r>
      <rPr>
        <sz val="11"/>
        <color rgb="FF000000"/>
        <rFont val="ＭＳ 明朝"/>
        <family val="1"/>
        <charset val="128"/>
      </rPr>
      <t>隻</t>
    </r>
    <r>
      <rPr>
        <sz val="11"/>
        <color rgb="FF000000"/>
        <rFont val="Century"/>
        <family val="1"/>
      </rPr>
      <t xml:space="preserve"> </t>
    </r>
    <r>
      <rPr>
        <sz val="11"/>
        <color rgb="FF000000"/>
        <rFont val="ＭＳ 明朝"/>
        <family val="1"/>
        <charset val="128"/>
      </rPr>
      <t>数</t>
    </r>
  </si>
  <si>
    <r>
      <rPr>
        <sz val="11"/>
        <color rgb="FF000000"/>
        <rFont val="ＭＳ 明朝"/>
        <family val="1"/>
        <charset val="128"/>
      </rPr>
      <t>手繰第一種</t>
    </r>
  </si>
  <si>
    <r>
      <t>9. 1</t>
    </r>
    <r>
      <rPr>
        <sz val="11"/>
        <color rgb="FF000000"/>
        <rFont val="ＭＳ 明朝"/>
        <family val="1"/>
        <charset val="128"/>
      </rPr>
      <t>～翌年</t>
    </r>
    <r>
      <rPr>
        <sz val="11"/>
        <color rgb="FF000000"/>
        <rFont val="Century"/>
        <family val="1"/>
      </rPr>
      <t>6.30</t>
    </r>
  </si>
  <si>
    <r>
      <rPr>
        <sz val="11"/>
        <color rgb="FF000000"/>
        <rFont val="ＭＳ 明朝"/>
        <family val="1"/>
        <charset val="128"/>
      </rPr>
      <t>新潟県との知事協定</t>
    </r>
  </si>
  <si>
    <r>
      <rPr>
        <sz val="11"/>
        <color rgb="FF000000"/>
        <rFont val="ＭＳ 明朝"/>
        <family val="1"/>
        <charset val="128"/>
      </rPr>
      <t>新潟</t>
    </r>
    <r>
      <rPr>
        <sz val="11"/>
        <color rgb="FF000000"/>
        <rFont val="Century"/>
        <family val="1"/>
      </rPr>
      <t xml:space="preserve"> </t>
    </r>
    <r>
      <rPr>
        <sz val="11"/>
        <color rgb="FF000000"/>
        <rFont val="ＭＳ 明朝"/>
        <family val="1"/>
        <charset val="128"/>
      </rPr>
      <t>→</t>
    </r>
    <r>
      <rPr>
        <sz val="11"/>
        <color rgb="FF000000"/>
        <rFont val="Century"/>
        <family val="1"/>
      </rPr>
      <t xml:space="preserve"> </t>
    </r>
    <r>
      <rPr>
        <sz val="11"/>
        <color rgb="FF000000"/>
        <rFont val="ＭＳ 明朝"/>
        <family val="1"/>
        <charset val="128"/>
      </rPr>
      <t>山形</t>
    </r>
    <r>
      <rPr>
        <sz val="11"/>
        <color rgb="FF000000"/>
        <rFont val="Century"/>
        <family val="1"/>
      </rPr>
      <t xml:space="preserve">  10</t>
    </r>
  </si>
  <si>
    <r>
      <rPr>
        <sz val="11"/>
        <color rgb="FF000000"/>
        <rFont val="ＭＳ 明朝"/>
        <family val="1"/>
        <charset val="128"/>
      </rPr>
      <t>〃</t>
    </r>
  </si>
  <si>
    <r>
      <rPr>
        <sz val="11"/>
        <color rgb="FF000000"/>
        <rFont val="ＭＳ 明朝"/>
        <family val="1"/>
        <charset val="128"/>
      </rPr>
      <t>新潟</t>
    </r>
    <r>
      <rPr>
        <sz val="11"/>
        <color rgb="FF000000"/>
        <rFont val="Century"/>
        <family val="1"/>
      </rPr>
      <t xml:space="preserve"> </t>
    </r>
    <r>
      <rPr>
        <sz val="11"/>
        <color rgb="FF000000"/>
        <rFont val="ＭＳ 明朝"/>
        <family val="1"/>
        <charset val="128"/>
      </rPr>
      <t>→</t>
    </r>
    <r>
      <rPr>
        <sz val="11"/>
        <color rgb="FF000000"/>
        <rFont val="Century"/>
        <family val="1"/>
      </rPr>
      <t xml:space="preserve"> </t>
    </r>
    <r>
      <rPr>
        <sz val="11"/>
        <color rgb="FF000000"/>
        <rFont val="ＭＳ 明朝"/>
        <family val="1"/>
        <charset val="128"/>
      </rPr>
      <t>山形</t>
    </r>
    <r>
      <rPr>
        <sz val="11"/>
        <color rgb="FF000000"/>
        <rFont val="Century"/>
        <family val="1"/>
      </rPr>
      <t xml:space="preserve">  11</t>
    </r>
  </si>
  <si>
    <r>
      <rPr>
        <sz val="11"/>
        <color rgb="FF000000"/>
        <rFont val="ＭＳ 明朝"/>
        <family val="1"/>
        <charset val="128"/>
      </rPr>
      <t>新潟</t>
    </r>
    <r>
      <rPr>
        <sz val="11"/>
        <color rgb="FF000000"/>
        <rFont val="Century"/>
        <family val="1"/>
      </rPr>
      <t xml:space="preserve"> </t>
    </r>
    <r>
      <rPr>
        <sz val="11"/>
        <color rgb="FF000000"/>
        <rFont val="ＭＳ 明朝"/>
        <family val="1"/>
        <charset val="128"/>
      </rPr>
      <t>→</t>
    </r>
    <r>
      <rPr>
        <sz val="11"/>
        <color rgb="FF000000"/>
        <rFont val="Century"/>
        <family val="1"/>
      </rPr>
      <t xml:space="preserve"> </t>
    </r>
    <r>
      <rPr>
        <sz val="11"/>
        <color rgb="FF000000"/>
        <rFont val="ＭＳ 明朝"/>
        <family val="1"/>
        <charset val="128"/>
      </rPr>
      <t>山形</t>
    </r>
    <r>
      <rPr>
        <sz val="11"/>
        <color rgb="FF000000"/>
        <rFont val="Century"/>
        <family val="1"/>
      </rPr>
      <t xml:space="preserve">   1</t>
    </r>
  </si>
  <si>
    <r>
      <rPr>
        <sz val="11"/>
        <color rgb="FF000000"/>
        <rFont val="ＭＳ 明朝"/>
        <family val="1"/>
        <charset val="128"/>
      </rPr>
      <t>山形</t>
    </r>
    <r>
      <rPr>
        <sz val="11"/>
        <color rgb="FF000000"/>
        <rFont val="Century"/>
        <family val="1"/>
      </rPr>
      <t xml:space="preserve"> </t>
    </r>
    <r>
      <rPr>
        <sz val="11"/>
        <color rgb="FF000000"/>
        <rFont val="ＭＳ 明朝"/>
        <family val="1"/>
        <charset val="128"/>
      </rPr>
      <t>→</t>
    </r>
    <r>
      <rPr>
        <sz val="11"/>
        <color rgb="FF000000"/>
        <rFont val="Century"/>
        <family val="1"/>
      </rPr>
      <t xml:space="preserve"> </t>
    </r>
    <r>
      <rPr>
        <sz val="11"/>
        <color rgb="FF000000"/>
        <rFont val="ＭＳ 明朝"/>
        <family val="1"/>
        <charset val="128"/>
      </rPr>
      <t>新潟</t>
    </r>
    <r>
      <rPr>
        <sz val="11"/>
        <color rgb="FF000000"/>
        <rFont val="Century"/>
        <family val="1"/>
      </rPr>
      <t xml:space="preserve">   0</t>
    </r>
  </si>
  <si>
    <r>
      <rPr>
        <sz val="11"/>
        <color rgb="FF000000"/>
        <rFont val="ＭＳ 明朝"/>
        <family val="1"/>
        <charset val="128"/>
      </rPr>
      <t>えびかご</t>
    </r>
  </si>
  <si>
    <r>
      <t>5.10</t>
    </r>
    <r>
      <rPr>
        <sz val="11"/>
        <color rgb="FF000000"/>
        <rFont val="ＭＳ 明朝"/>
        <family val="1"/>
        <charset val="128"/>
      </rPr>
      <t>～</t>
    </r>
    <r>
      <rPr>
        <sz val="11"/>
        <color rgb="FF000000"/>
        <rFont val="Century"/>
        <family val="1"/>
      </rPr>
      <t>6.30</t>
    </r>
    <r>
      <rPr>
        <sz val="11"/>
        <color rgb="FF000000"/>
        <rFont val="ＭＳ 明朝"/>
        <family val="1"/>
        <charset val="128"/>
      </rPr>
      <t>､</t>
    </r>
    <r>
      <rPr>
        <sz val="11"/>
        <color rgb="FF000000"/>
        <rFont val="Century"/>
        <family val="1"/>
      </rPr>
      <t>9.1</t>
    </r>
    <r>
      <rPr>
        <sz val="11"/>
        <color rgb="FF000000"/>
        <rFont val="ＭＳ 明朝"/>
        <family val="1"/>
        <charset val="128"/>
      </rPr>
      <t>～</t>
    </r>
    <r>
      <rPr>
        <sz val="11"/>
        <color rgb="FF000000"/>
        <rFont val="Century"/>
        <family val="1"/>
      </rPr>
      <t>10.31</t>
    </r>
  </si>
  <si>
    <r>
      <rPr>
        <sz val="11"/>
        <color rgb="FF000000"/>
        <rFont val="ＭＳ 明朝"/>
        <family val="1"/>
        <charset val="128"/>
      </rPr>
      <t>山形</t>
    </r>
    <r>
      <rPr>
        <sz val="11"/>
        <color rgb="FF000000"/>
        <rFont val="Century"/>
        <family val="1"/>
      </rPr>
      <t xml:space="preserve"> </t>
    </r>
    <r>
      <rPr>
        <sz val="11"/>
        <color rgb="FF000000"/>
        <rFont val="ＭＳ 明朝"/>
        <family val="1"/>
        <charset val="128"/>
      </rPr>
      <t>→</t>
    </r>
    <r>
      <rPr>
        <sz val="11"/>
        <color rgb="FF000000"/>
        <rFont val="Century"/>
        <family val="1"/>
      </rPr>
      <t xml:space="preserve"> </t>
    </r>
    <r>
      <rPr>
        <sz val="11"/>
        <color rgb="FF000000"/>
        <rFont val="ＭＳ 明朝"/>
        <family val="1"/>
        <charset val="128"/>
      </rPr>
      <t>新潟</t>
    </r>
    <r>
      <rPr>
        <sz val="11"/>
        <color rgb="FF000000"/>
        <rFont val="Century"/>
        <family val="1"/>
      </rPr>
      <t xml:space="preserve">   -  </t>
    </r>
  </si>
  <si>
    <r>
      <rPr>
        <sz val="11"/>
        <color rgb="FF000000"/>
        <rFont val="ＭＳ 明朝"/>
        <family val="1"/>
        <charset val="128"/>
      </rPr>
      <t>ごち網</t>
    </r>
  </si>
  <si>
    <r>
      <rPr>
        <sz val="11"/>
        <color rgb="FF000000"/>
        <rFont val="ＭＳ 明朝"/>
        <family val="1"/>
        <charset val="128"/>
      </rPr>
      <t>秋田海区との委員会協定</t>
    </r>
  </si>
  <si>
    <r>
      <rPr>
        <sz val="11"/>
        <color rgb="FF000000"/>
        <rFont val="ＭＳ 明朝"/>
        <family val="1"/>
        <charset val="128"/>
      </rPr>
      <t>秋田</t>
    </r>
    <r>
      <rPr>
        <sz val="11"/>
        <color rgb="FF000000"/>
        <rFont val="Century"/>
        <family val="1"/>
      </rPr>
      <t xml:space="preserve"> </t>
    </r>
    <r>
      <rPr>
        <sz val="11"/>
        <color rgb="FF000000"/>
        <rFont val="ＭＳ 明朝"/>
        <family val="1"/>
        <charset val="128"/>
      </rPr>
      <t>→</t>
    </r>
    <r>
      <rPr>
        <sz val="11"/>
        <color rgb="FF000000"/>
        <rFont val="Century"/>
        <family val="1"/>
      </rPr>
      <t xml:space="preserve"> </t>
    </r>
    <r>
      <rPr>
        <sz val="11"/>
        <color rgb="FF000000"/>
        <rFont val="ＭＳ 明朝"/>
        <family val="1"/>
        <charset val="128"/>
      </rPr>
      <t>山形</t>
    </r>
    <r>
      <rPr>
        <sz val="11"/>
        <color rgb="FF000000"/>
        <rFont val="Century"/>
        <family val="1"/>
      </rPr>
      <t xml:space="preserve">   0</t>
    </r>
  </si>
  <si>
    <r>
      <rPr>
        <sz val="11"/>
        <color rgb="FF000000"/>
        <rFont val="ＭＳ 明朝"/>
        <family val="1"/>
        <charset val="128"/>
      </rPr>
      <t>山形</t>
    </r>
    <r>
      <rPr>
        <sz val="11"/>
        <color rgb="FF000000"/>
        <rFont val="Century"/>
        <family val="1"/>
      </rPr>
      <t xml:space="preserve"> </t>
    </r>
    <r>
      <rPr>
        <sz val="11"/>
        <color rgb="FF000000"/>
        <rFont val="ＭＳ 明朝"/>
        <family val="1"/>
        <charset val="128"/>
      </rPr>
      <t>→</t>
    </r>
    <r>
      <rPr>
        <sz val="11"/>
        <color rgb="FF000000"/>
        <rFont val="Century"/>
        <family val="1"/>
      </rPr>
      <t xml:space="preserve"> </t>
    </r>
    <r>
      <rPr>
        <sz val="11"/>
        <color rgb="FF000000"/>
        <rFont val="ＭＳ 明朝"/>
        <family val="1"/>
        <charset val="128"/>
      </rPr>
      <t>秋田</t>
    </r>
    <r>
      <rPr>
        <sz val="11"/>
        <color rgb="FF000000"/>
        <rFont val="Century"/>
        <family val="1"/>
      </rPr>
      <t xml:space="preserve">   0</t>
    </r>
  </si>
  <si>
    <r>
      <rPr>
        <sz val="11"/>
        <color rgb="FF000000"/>
        <rFont val="ＭＳ 明朝"/>
        <family val="1"/>
        <charset val="128"/>
      </rPr>
      <t>計</t>
    </r>
  </si>
  <si>
    <r>
      <rPr>
        <sz val="11"/>
        <color rgb="FF000000"/>
        <rFont val="ＭＳ 明朝"/>
        <family val="1"/>
        <charset val="128"/>
      </rPr>
      <t>県</t>
    </r>
    <r>
      <rPr>
        <sz val="11"/>
        <color rgb="FF000000"/>
        <rFont val="Century"/>
        <family val="1"/>
      </rPr>
      <t xml:space="preserve">  </t>
    </r>
    <r>
      <rPr>
        <sz val="11"/>
        <color rgb="FF000000"/>
        <rFont val="ＭＳ 明朝"/>
        <family val="1"/>
        <charset val="128"/>
      </rPr>
      <t>名</t>
    </r>
  </si>
  <si>
    <r>
      <t>5</t>
    </r>
    <r>
      <rPr>
        <sz val="11"/>
        <color rgb="FF000000"/>
        <rFont val="ＭＳ 明朝"/>
        <family val="1"/>
        <charset val="128"/>
      </rPr>
      <t>ﾄﾝ以上</t>
    </r>
    <r>
      <rPr>
        <sz val="11"/>
        <color rgb="FF000000"/>
        <rFont val="Century"/>
        <family val="1"/>
      </rPr>
      <t>10</t>
    </r>
    <r>
      <rPr>
        <sz val="11"/>
        <color rgb="FF000000"/>
        <rFont val="ＭＳ 明朝"/>
        <family val="1"/>
        <charset val="128"/>
      </rPr>
      <t>ﾄﾝ未満</t>
    </r>
  </si>
  <si>
    <r>
      <t>10</t>
    </r>
    <r>
      <rPr>
        <sz val="11"/>
        <color rgb="FF000000"/>
        <rFont val="ＭＳ 明朝"/>
        <family val="1"/>
        <charset val="128"/>
      </rPr>
      <t>ﾄﾝ以上</t>
    </r>
    <r>
      <rPr>
        <sz val="11"/>
        <color rgb="FF000000"/>
        <rFont val="Century"/>
        <family val="1"/>
      </rPr>
      <t>15</t>
    </r>
    <r>
      <rPr>
        <sz val="11"/>
        <color rgb="FF000000"/>
        <rFont val="ＭＳ 明朝"/>
        <family val="1"/>
        <charset val="128"/>
      </rPr>
      <t>ﾄﾝ未満</t>
    </r>
  </si>
  <si>
    <r>
      <t>15</t>
    </r>
    <r>
      <rPr>
        <sz val="11"/>
        <color rgb="FF000000"/>
        <rFont val="ＭＳ 明朝"/>
        <family val="1"/>
        <charset val="128"/>
      </rPr>
      <t>ﾄﾝ以上</t>
    </r>
    <r>
      <rPr>
        <sz val="11"/>
        <color rgb="FF000000"/>
        <rFont val="Century"/>
        <family val="1"/>
      </rPr>
      <t>20</t>
    </r>
    <r>
      <rPr>
        <sz val="11"/>
        <color rgb="FF000000"/>
        <rFont val="ＭＳ 明朝"/>
        <family val="1"/>
        <charset val="128"/>
      </rPr>
      <t>ﾄﾝ未満</t>
    </r>
  </si>
  <si>
    <r>
      <t>20</t>
    </r>
    <r>
      <rPr>
        <sz val="11"/>
        <color rgb="FF000000"/>
        <rFont val="ＭＳ 明朝"/>
        <family val="1"/>
        <charset val="128"/>
      </rPr>
      <t>ﾄﾝ以上</t>
    </r>
    <r>
      <rPr>
        <sz val="11"/>
        <color rgb="FF000000"/>
        <rFont val="Century"/>
        <family val="1"/>
      </rPr>
      <t>30</t>
    </r>
    <r>
      <rPr>
        <sz val="11"/>
        <color rgb="FF000000"/>
        <rFont val="ＭＳ 明朝"/>
        <family val="1"/>
        <charset val="128"/>
      </rPr>
      <t>ﾄﾝ未満</t>
    </r>
  </si>
  <si>
    <r>
      <rPr>
        <sz val="11"/>
        <color rgb="FF000000"/>
        <rFont val="ＭＳ 明朝"/>
        <family val="1"/>
        <charset val="128"/>
      </rPr>
      <t>合</t>
    </r>
    <r>
      <rPr>
        <sz val="11"/>
        <color rgb="FF000000"/>
        <rFont val="Century"/>
        <family val="1"/>
      </rPr>
      <t xml:space="preserve">   </t>
    </r>
    <r>
      <rPr>
        <sz val="11"/>
        <color rgb="FF000000"/>
        <rFont val="ＭＳ 明朝"/>
        <family val="1"/>
        <charset val="128"/>
      </rPr>
      <t>計</t>
    </r>
  </si>
  <si>
    <r>
      <rPr>
        <sz val="11"/>
        <color rgb="FF000000"/>
        <rFont val="ＭＳ 明朝"/>
        <family val="1"/>
        <charset val="128"/>
      </rPr>
      <t>北</t>
    </r>
    <r>
      <rPr>
        <sz val="11"/>
        <color rgb="FF000000"/>
        <rFont val="Century"/>
        <family val="1"/>
      </rPr>
      <t xml:space="preserve"> </t>
    </r>
    <r>
      <rPr>
        <sz val="11"/>
        <color rgb="FF000000"/>
        <rFont val="ＭＳ 明朝"/>
        <family val="1"/>
        <charset val="128"/>
      </rPr>
      <t>海</t>
    </r>
    <r>
      <rPr>
        <sz val="11"/>
        <color rgb="FF000000"/>
        <rFont val="Century"/>
        <family val="1"/>
      </rPr>
      <t xml:space="preserve"> </t>
    </r>
    <r>
      <rPr>
        <sz val="11"/>
        <color rgb="FF000000"/>
        <rFont val="ＭＳ 明朝"/>
        <family val="1"/>
        <charset val="128"/>
      </rPr>
      <t>道</t>
    </r>
  </si>
  <si>
    <r>
      <rPr>
        <sz val="11"/>
        <color rgb="FF000000"/>
        <rFont val="ＭＳ 明朝"/>
        <family val="1"/>
        <charset val="128"/>
      </rPr>
      <t>青</t>
    </r>
    <r>
      <rPr>
        <sz val="11"/>
        <color rgb="FF000000"/>
        <rFont val="Century"/>
        <family val="1"/>
      </rPr>
      <t xml:space="preserve"> </t>
    </r>
    <r>
      <rPr>
        <sz val="11"/>
        <color rgb="FF000000"/>
        <rFont val="ＭＳ 明朝"/>
        <family val="1"/>
        <charset val="128"/>
      </rPr>
      <t>森</t>
    </r>
    <r>
      <rPr>
        <sz val="11"/>
        <color rgb="FF000000"/>
        <rFont val="Century"/>
        <family val="1"/>
      </rPr>
      <t xml:space="preserve"> </t>
    </r>
    <r>
      <rPr>
        <sz val="11"/>
        <color rgb="FF000000"/>
        <rFont val="ＭＳ 明朝"/>
        <family val="1"/>
        <charset val="128"/>
      </rPr>
      <t>県</t>
    </r>
  </si>
  <si>
    <r>
      <rPr>
        <sz val="11"/>
        <color rgb="FF000000"/>
        <rFont val="ＭＳ 明朝"/>
        <family val="1"/>
        <charset val="128"/>
      </rPr>
      <t>秋</t>
    </r>
    <r>
      <rPr>
        <sz val="11"/>
        <color rgb="FF000000"/>
        <rFont val="Century"/>
        <family val="1"/>
      </rPr>
      <t xml:space="preserve"> </t>
    </r>
    <r>
      <rPr>
        <sz val="11"/>
        <color rgb="FF000000"/>
        <rFont val="ＭＳ 明朝"/>
        <family val="1"/>
        <charset val="128"/>
      </rPr>
      <t>田</t>
    </r>
    <r>
      <rPr>
        <sz val="11"/>
        <color rgb="FF000000"/>
        <rFont val="Century"/>
        <family val="1"/>
      </rPr>
      <t xml:space="preserve"> </t>
    </r>
    <r>
      <rPr>
        <sz val="11"/>
        <color rgb="FF000000"/>
        <rFont val="ＭＳ 明朝"/>
        <family val="1"/>
        <charset val="128"/>
      </rPr>
      <t>県</t>
    </r>
  </si>
  <si>
    <r>
      <rPr>
        <sz val="11"/>
        <color rgb="FF000000"/>
        <rFont val="ＭＳ 明朝"/>
        <family val="1"/>
        <charset val="128"/>
      </rPr>
      <t>岩</t>
    </r>
    <r>
      <rPr>
        <sz val="11"/>
        <color rgb="FF000000"/>
        <rFont val="Century"/>
        <family val="1"/>
      </rPr>
      <t xml:space="preserve"> </t>
    </r>
    <r>
      <rPr>
        <sz val="11"/>
        <color rgb="FF000000"/>
        <rFont val="ＭＳ 明朝"/>
        <family val="1"/>
        <charset val="128"/>
      </rPr>
      <t>手</t>
    </r>
    <r>
      <rPr>
        <sz val="11"/>
        <color rgb="FF000000"/>
        <rFont val="Century"/>
        <family val="1"/>
      </rPr>
      <t xml:space="preserve"> </t>
    </r>
    <r>
      <rPr>
        <sz val="11"/>
        <color rgb="FF000000"/>
        <rFont val="ＭＳ 明朝"/>
        <family val="1"/>
        <charset val="128"/>
      </rPr>
      <t>県</t>
    </r>
  </si>
  <si>
    <r>
      <rPr>
        <sz val="11"/>
        <color rgb="FF000000"/>
        <rFont val="ＭＳ 明朝"/>
        <family val="1"/>
        <charset val="128"/>
      </rPr>
      <t>宮</t>
    </r>
    <r>
      <rPr>
        <sz val="11"/>
        <color rgb="FF000000"/>
        <rFont val="Century"/>
        <family val="1"/>
      </rPr>
      <t xml:space="preserve"> </t>
    </r>
    <r>
      <rPr>
        <sz val="11"/>
        <color rgb="FF000000"/>
        <rFont val="ＭＳ 明朝"/>
        <family val="1"/>
        <charset val="128"/>
      </rPr>
      <t>城</t>
    </r>
    <r>
      <rPr>
        <sz val="11"/>
        <color rgb="FF000000"/>
        <rFont val="Century"/>
        <family val="1"/>
      </rPr>
      <t xml:space="preserve"> </t>
    </r>
    <r>
      <rPr>
        <sz val="11"/>
        <color rgb="FF000000"/>
        <rFont val="ＭＳ 明朝"/>
        <family val="1"/>
        <charset val="128"/>
      </rPr>
      <t>県</t>
    </r>
  </si>
  <si>
    <r>
      <rPr>
        <sz val="11"/>
        <color rgb="FF000000"/>
        <rFont val="ＭＳ 明朝"/>
        <family val="1"/>
        <charset val="128"/>
      </rPr>
      <t>新</t>
    </r>
    <r>
      <rPr>
        <sz val="11"/>
        <color rgb="FF000000"/>
        <rFont val="Century"/>
        <family val="1"/>
      </rPr>
      <t xml:space="preserve"> </t>
    </r>
    <r>
      <rPr>
        <sz val="11"/>
        <color rgb="FF000000"/>
        <rFont val="ＭＳ 明朝"/>
        <family val="1"/>
        <charset val="128"/>
      </rPr>
      <t>潟</t>
    </r>
    <r>
      <rPr>
        <sz val="11"/>
        <color rgb="FF000000"/>
        <rFont val="Century"/>
        <family val="1"/>
      </rPr>
      <t xml:space="preserve"> </t>
    </r>
    <r>
      <rPr>
        <sz val="11"/>
        <color rgb="FF000000"/>
        <rFont val="ＭＳ 明朝"/>
        <family val="1"/>
        <charset val="128"/>
      </rPr>
      <t>県</t>
    </r>
  </si>
  <si>
    <r>
      <rPr>
        <sz val="11"/>
        <color rgb="FF000000"/>
        <rFont val="ＭＳ 明朝"/>
        <family val="1"/>
        <charset val="128"/>
      </rPr>
      <t>富</t>
    </r>
    <r>
      <rPr>
        <sz val="11"/>
        <color rgb="FF000000"/>
        <rFont val="Century"/>
        <family val="1"/>
      </rPr>
      <t xml:space="preserve"> </t>
    </r>
    <r>
      <rPr>
        <sz val="11"/>
        <color rgb="FF000000"/>
        <rFont val="ＭＳ 明朝"/>
        <family val="1"/>
        <charset val="128"/>
      </rPr>
      <t>山</t>
    </r>
    <r>
      <rPr>
        <sz val="11"/>
        <color rgb="FF000000"/>
        <rFont val="Century"/>
        <family val="1"/>
      </rPr>
      <t xml:space="preserve"> </t>
    </r>
    <r>
      <rPr>
        <sz val="11"/>
        <color rgb="FF000000"/>
        <rFont val="ＭＳ 明朝"/>
        <family val="1"/>
        <charset val="128"/>
      </rPr>
      <t>県</t>
    </r>
  </si>
  <si>
    <r>
      <rPr>
        <sz val="11"/>
        <color rgb="FF000000"/>
        <rFont val="ＭＳ 明朝"/>
        <family val="1"/>
        <charset val="128"/>
      </rPr>
      <t>石</t>
    </r>
    <r>
      <rPr>
        <sz val="11"/>
        <color rgb="FF000000"/>
        <rFont val="Century"/>
        <family val="1"/>
      </rPr>
      <t xml:space="preserve"> </t>
    </r>
    <r>
      <rPr>
        <sz val="11"/>
        <color rgb="FF000000"/>
        <rFont val="ＭＳ 明朝"/>
        <family val="1"/>
        <charset val="128"/>
      </rPr>
      <t>川</t>
    </r>
    <r>
      <rPr>
        <sz val="11"/>
        <color rgb="FF000000"/>
        <rFont val="Century"/>
        <family val="1"/>
      </rPr>
      <t xml:space="preserve"> </t>
    </r>
    <r>
      <rPr>
        <sz val="11"/>
        <color rgb="FF000000"/>
        <rFont val="ＭＳ 明朝"/>
        <family val="1"/>
        <charset val="128"/>
      </rPr>
      <t>県</t>
    </r>
  </si>
  <si>
    <r>
      <rPr>
        <sz val="11"/>
        <color rgb="FF000000"/>
        <rFont val="ＭＳ 明朝"/>
        <family val="1"/>
        <charset val="128"/>
      </rPr>
      <t>福</t>
    </r>
    <r>
      <rPr>
        <sz val="11"/>
        <color rgb="FF000000"/>
        <rFont val="Century"/>
        <family val="1"/>
      </rPr>
      <t xml:space="preserve"> </t>
    </r>
    <r>
      <rPr>
        <sz val="11"/>
        <color rgb="FF000000"/>
        <rFont val="ＭＳ 明朝"/>
        <family val="1"/>
        <charset val="128"/>
      </rPr>
      <t>井</t>
    </r>
    <r>
      <rPr>
        <sz val="11"/>
        <color rgb="FF000000"/>
        <rFont val="Century"/>
        <family val="1"/>
      </rPr>
      <t xml:space="preserve"> </t>
    </r>
    <r>
      <rPr>
        <sz val="11"/>
        <color rgb="FF000000"/>
        <rFont val="ＭＳ 明朝"/>
        <family val="1"/>
        <charset val="128"/>
      </rPr>
      <t>県</t>
    </r>
  </si>
  <si>
    <r>
      <rPr>
        <sz val="11"/>
        <color rgb="FF000000"/>
        <rFont val="ＭＳ 明朝"/>
        <family val="1"/>
        <charset val="128"/>
      </rPr>
      <t>兵</t>
    </r>
    <r>
      <rPr>
        <sz val="11"/>
        <color rgb="FF000000"/>
        <rFont val="Century"/>
        <family val="1"/>
      </rPr>
      <t xml:space="preserve"> </t>
    </r>
    <r>
      <rPr>
        <sz val="11"/>
        <color rgb="FF000000"/>
        <rFont val="ＭＳ 明朝"/>
        <family val="1"/>
        <charset val="128"/>
      </rPr>
      <t>庫</t>
    </r>
    <r>
      <rPr>
        <sz val="11"/>
        <color rgb="FF000000"/>
        <rFont val="Century"/>
        <family val="1"/>
      </rPr>
      <t xml:space="preserve"> </t>
    </r>
    <r>
      <rPr>
        <sz val="11"/>
        <color rgb="FF000000"/>
        <rFont val="ＭＳ 明朝"/>
        <family val="1"/>
        <charset val="128"/>
      </rPr>
      <t>県</t>
    </r>
  </si>
  <si>
    <r>
      <rPr>
        <sz val="11"/>
        <color rgb="FF000000"/>
        <rFont val="ＭＳ 明朝"/>
        <family val="1"/>
        <charset val="128"/>
      </rPr>
      <t>鳥</t>
    </r>
    <r>
      <rPr>
        <sz val="11"/>
        <color rgb="FF000000"/>
        <rFont val="Century"/>
        <family val="1"/>
      </rPr>
      <t xml:space="preserve"> </t>
    </r>
    <r>
      <rPr>
        <sz val="11"/>
        <color rgb="FF000000"/>
        <rFont val="ＭＳ 明朝"/>
        <family val="1"/>
        <charset val="128"/>
      </rPr>
      <t>取</t>
    </r>
    <r>
      <rPr>
        <sz val="11"/>
        <color rgb="FF000000"/>
        <rFont val="Century"/>
        <family val="1"/>
      </rPr>
      <t xml:space="preserve"> </t>
    </r>
    <r>
      <rPr>
        <sz val="11"/>
        <color rgb="FF000000"/>
        <rFont val="ＭＳ 明朝"/>
        <family val="1"/>
        <charset val="128"/>
      </rPr>
      <t>県</t>
    </r>
  </si>
  <si>
    <r>
      <rPr>
        <sz val="11"/>
        <color rgb="FF000000"/>
        <rFont val="ＭＳ 明朝"/>
        <family val="1"/>
        <charset val="128"/>
      </rPr>
      <t>長</t>
    </r>
    <r>
      <rPr>
        <sz val="11"/>
        <color rgb="FF000000"/>
        <rFont val="Century"/>
        <family val="1"/>
      </rPr>
      <t xml:space="preserve"> </t>
    </r>
    <r>
      <rPr>
        <sz val="11"/>
        <color rgb="FF000000"/>
        <rFont val="ＭＳ 明朝"/>
        <family val="1"/>
        <charset val="128"/>
      </rPr>
      <t>崎</t>
    </r>
    <r>
      <rPr>
        <sz val="11"/>
        <color rgb="FF000000"/>
        <rFont val="Century"/>
        <family val="1"/>
      </rPr>
      <t xml:space="preserve"> </t>
    </r>
    <r>
      <rPr>
        <sz val="11"/>
        <color rgb="FF000000"/>
        <rFont val="ＭＳ 明朝"/>
        <family val="1"/>
        <charset val="128"/>
      </rPr>
      <t>県</t>
    </r>
  </si>
  <si>
    <r>
      <rPr>
        <sz val="11"/>
        <color theme="1"/>
        <rFont val="ＭＳ 明朝"/>
        <family val="1"/>
        <charset val="128"/>
      </rPr>
      <t>隻</t>
    </r>
    <r>
      <rPr>
        <sz val="11"/>
        <color theme="1"/>
        <rFont val="Century"/>
        <family val="1"/>
      </rPr>
      <t xml:space="preserve">  </t>
    </r>
    <r>
      <rPr>
        <sz val="11"/>
        <color theme="1"/>
        <rFont val="ＭＳ 明朝"/>
        <family val="1"/>
        <charset val="128"/>
      </rPr>
      <t>数</t>
    </r>
  </si>
  <si>
    <r>
      <rPr>
        <sz val="11"/>
        <color theme="1"/>
        <rFont val="ＭＳ 明朝"/>
        <family val="1"/>
        <charset val="128"/>
      </rPr>
      <t>業者数</t>
    </r>
  </si>
  <si>
    <r>
      <rPr>
        <sz val="11"/>
        <color theme="1"/>
        <rFont val="ＭＳ 明朝"/>
        <family val="1"/>
        <charset val="128"/>
      </rPr>
      <t>計</t>
    </r>
    <rPh sb="0" eb="1">
      <t>ケイ</t>
    </rPh>
    <phoneticPr fontId="4"/>
  </si>
  <si>
    <r>
      <rPr>
        <sz val="11"/>
        <color theme="1"/>
        <rFont val="ＭＳ 明朝"/>
        <family val="1"/>
        <charset val="128"/>
      </rPr>
      <t>念珠関</t>
    </r>
  </si>
  <si>
    <r>
      <rPr>
        <sz val="11"/>
        <color theme="1"/>
        <rFont val="ＭＳ 明朝"/>
        <family val="1"/>
        <charset val="128"/>
      </rPr>
      <t>温</t>
    </r>
    <r>
      <rPr>
        <sz val="11"/>
        <color theme="1"/>
        <rFont val="Century"/>
        <family val="1"/>
      </rPr>
      <t xml:space="preserve"> </t>
    </r>
    <r>
      <rPr>
        <sz val="11"/>
        <color theme="1"/>
        <rFont val="ＭＳ 明朝"/>
        <family val="1"/>
        <charset val="128"/>
      </rPr>
      <t>海</t>
    </r>
  </si>
  <si>
    <r>
      <rPr>
        <sz val="11"/>
        <color theme="1"/>
        <rFont val="ＭＳ 明朝"/>
        <family val="1"/>
        <charset val="128"/>
      </rPr>
      <t>豊</t>
    </r>
    <r>
      <rPr>
        <sz val="11"/>
        <color theme="1"/>
        <rFont val="Century"/>
        <family val="1"/>
      </rPr>
      <t xml:space="preserve"> </t>
    </r>
    <r>
      <rPr>
        <sz val="11"/>
        <color theme="1"/>
        <rFont val="ＭＳ 明朝"/>
        <family val="1"/>
        <charset val="128"/>
      </rPr>
      <t>浦</t>
    </r>
  </si>
  <si>
    <r>
      <rPr>
        <sz val="11"/>
        <color theme="1"/>
        <rFont val="ＭＳ 明朝"/>
        <family val="1"/>
        <charset val="128"/>
      </rPr>
      <t>由</t>
    </r>
    <r>
      <rPr>
        <sz val="11"/>
        <color theme="1"/>
        <rFont val="Century"/>
        <family val="1"/>
      </rPr>
      <t xml:space="preserve"> </t>
    </r>
    <r>
      <rPr>
        <sz val="11"/>
        <color theme="1"/>
        <rFont val="ＭＳ 明朝"/>
        <family val="1"/>
        <charset val="128"/>
      </rPr>
      <t>良</t>
    </r>
  </si>
  <si>
    <r>
      <rPr>
        <sz val="11"/>
        <color theme="1"/>
        <rFont val="ＭＳ 明朝"/>
        <family val="1"/>
        <charset val="128"/>
      </rPr>
      <t>加</t>
    </r>
    <r>
      <rPr>
        <sz val="11"/>
        <color theme="1"/>
        <rFont val="Century"/>
        <family val="1"/>
      </rPr>
      <t xml:space="preserve"> </t>
    </r>
    <r>
      <rPr>
        <sz val="11"/>
        <color theme="1"/>
        <rFont val="ＭＳ 明朝"/>
        <family val="1"/>
        <charset val="128"/>
      </rPr>
      <t>茂</t>
    </r>
  </si>
  <si>
    <r>
      <rPr>
        <sz val="11"/>
        <color theme="1"/>
        <rFont val="ＭＳ 明朝"/>
        <family val="1"/>
        <charset val="128"/>
      </rPr>
      <t>酒</t>
    </r>
    <r>
      <rPr>
        <sz val="11"/>
        <color theme="1"/>
        <rFont val="Century"/>
        <family val="1"/>
      </rPr>
      <t xml:space="preserve"> </t>
    </r>
    <r>
      <rPr>
        <sz val="11"/>
        <color theme="1"/>
        <rFont val="ＭＳ 明朝"/>
        <family val="1"/>
        <charset val="128"/>
      </rPr>
      <t>田</t>
    </r>
  </si>
  <si>
    <r>
      <rPr>
        <sz val="11"/>
        <color theme="1"/>
        <rFont val="ＭＳ 明朝"/>
        <family val="1"/>
        <charset val="128"/>
      </rPr>
      <t>吹</t>
    </r>
    <r>
      <rPr>
        <sz val="11"/>
        <color theme="1"/>
        <rFont val="Century"/>
        <family val="1"/>
      </rPr>
      <t xml:space="preserve"> </t>
    </r>
    <r>
      <rPr>
        <sz val="11"/>
        <color theme="1"/>
        <rFont val="ＭＳ 明朝"/>
        <family val="1"/>
        <charset val="128"/>
      </rPr>
      <t>浦</t>
    </r>
  </si>
  <si>
    <r>
      <rPr>
        <sz val="11"/>
        <color theme="1"/>
        <rFont val="ＭＳ 明朝"/>
        <family val="1"/>
        <charset val="128"/>
      </rPr>
      <t>飛</t>
    </r>
    <r>
      <rPr>
        <sz val="11"/>
        <color theme="1"/>
        <rFont val="Century"/>
        <family val="1"/>
      </rPr>
      <t xml:space="preserve"> </t>
    </r>
    <r>
      <rPr>
        <sz val="11"/>
        <color theme="1"/>
        <rFont val="ＭＳ 明朝"/>
        <family val="1"/>
        <charset val="128"/>
      </rPr>
      <t>島</t>
    </r>
  </si>
  <si>
    <r>
      <rPr>
        <sz val="11"/>
        <color theme="1"/>
        <rFont val="ＭＳ 明朝"/>
        <family val="1"/>
        <charset val="128"/>
      </rPr>
      <t>件　数</t>
    </r>
    <rPh sb="0" eb="1">
      <t>ケン</t>
    </rPh>
    <rPh sb="2" eb="3">
      <t>スウ</t>
    </rPh>
    <phoneticPr fontId="4"/>
  </si>
  <si>
    <r>
      <rPr>
        <sz val="11"/>
        <color theme="1"/>
        <rFont val="ＭＳ 明朝"/>
        <family val="1"/>
        <charset val="128"/>
      </rPr>
      <t>合</t>
    </r>
    <r>
      <rPr>
        <sz val="11"/>
        <color theme="1"/>
        <rFont val="Century"/>
        <family val="1"/>
      </rPr>
      <t xml:space="preserve"> </t>
    </r>
    <r>
      <rPr>
        <sz val="11"/>
        <color theme="1"/>
        <rFont val="ＭＳ 明朝"/>
        <family val="1"/>
        <charset val="128"/>
      </rPr>
      <t>計</t>
    </r>
  </si>
  <si>
    <r>
      <rPr>
        <sz val="11"/>
        <color theme="1"/>
        <rFont val="ＭＳ 明朝"/>
        <family val="1"/>
        <charset val="128"/>
      </rPr>
      <t>一</t>
    </r>
    <r>
      <rPr>
        <sz val="11"/>
        <color theme="1"/>
        <rFont val="Century"/>
        <family val="1"/>
      </rPr>
      <t xml:space="preserve"> </t>
    </r>
    <r>
      <rPr>
        <sz val="11"/>
        <color theme="1"/>
        <rFont val="ＭＳ 明朝"/>
        <family val="1"/>
        <charset val="128"/>
      </rPr>
      <t>般</t>
    </r>
  </si>
  <si>
    <r>
      <rPr>
        <sz val="11"/>
        <color theme="1"/>
        <rFont val="ＭＳ 明朝"/>
        <family val="1"/>
        <charset val="128"/>
      </rPr>
      <t>漁</t>
    </r>
    <r>
      <rPr>
        <sz val="11"/>
        <color theme="1"/>
        <rFont val="Century"/>
        <family val="1"/>
      </rPr>
      <t xml:space="preserve">         </t>
    </r>
    <r>
      <rPr>
        <sz val="11"/>
        <color theme="1"/>
        <rFont val="ＭＳ 明朝"/>
        <family val="1"/>
        <charset val="128"/>
      </rPr>
      <t>　　　　　　</t>
    </r>
    <r>
      <rPr>
        <sz val="11"/>
        <color theme="1"/>
        <rFont val="Century"/>
        <family val="1"/>
      </rPr>
      <t xml:space="preserve">     </t>
    </r>
    <r>
      <rPr>
        <sz val="11"/>
        <color theme="1"/>
        <rFont val="ＭＳ 明朝"/>
        <family val="1"/>
        <charset val="128"/>
      </rPr>
      <t>船</t>
    </r>
    <phoneticPr fontId="4"/>
  </si>
  <si>
    <r>
      <rPr>
        <sz val="11"/>
        <color theme="1"/>
        <rFont val="ＭＳ 明朝"/>
        <family val="1"/>
        <charset val="128"/>
      </rPr>
      <t>区　分</t>
    </r>
    <phoneticPr fontId="4"/>
  </si>
  <si>
    <r>
      <rPr>
        <sz val="11"/>
        <color theme="1"/>
        <rFont val="ＭＳ 明朝"/>
        <family val="1"/>
        <charset val="128"/>
      </rPr>
      <t>合計</t>
    </r>
  </si>
  <si>
    <r>
      <rPr>
        <sz val="11"/>
        <color theme="1"/>
        <rFont val="ＭＳ 明朝"/>
        <family val="1"/>
        <charset val="128"/>
      </rPr>
      <t>はえなわ・釣り</t>
    </r>
  </si>
  <si>
    <r>
      <rPr>
        <sz val="11"/>
        <color theme="1"/>
        <rFont val="ＭＳ 明朝"/>
        <family val="1"/>
        <charset val="128"/>
      </rPr>
      <t>釣り</t>
    </r>
  </si>
  <si>
    <r>
      <rPr>
        <sz val="11"/>
        <color theme="1"/>
        <rFont val="ＭＳ 明朝"/>
        <family val="1"/>
        <charset val="128"/>
      </rPr>
      <t>はえなわ</t>
    </r>
  </si>
  <si>
    <r>
      <rPr>
        <sz val="11"/>
        <color theme="1"/>
        <rFont val="ＭＳ 明朝"/>
        <family val="1"/>
        <charset val="128"/>
      </rPr>
      <t>漁業の方法　</t>
    </r>
  </si>
  <si>
    <r>
      <rPr>
        <sz val="11"/>
        <color theme="1"/>
        <rFont val="ＭＳ 明朝"/>
        <family val="1"/>
        <charset val="128"/>
      </rPr>
      <t>地　　　　　　　　　　区</t>
    </r>
    <phoneticPr fontId="4"/>
  </si>
  <si>
    <r>
      <rPr>
        <sz val="11"/>
        <color theme="1"/>
        <rFont val="ＭＳ 明朝"/>
        <family val="1"/>
        <charset val="128"/>
      </rPr>
      <t>日本海･太平洋</t>
    </r>
  </si>
  <si>
    <r>
      <rPr>
        <sz val="11"/>
        <color theme="1"/>
        <rFont val="ＭＳ 明朝"/>
        <family val="1"/>
        <charset val="128"/>
      </rPr>
      <t>周</t>
    </r>
    <r>
      <rPr>
        <sz val="11"/>
        <color theme="1"/>
        <rFont val="Century"/>
        <family val="1"/>
      </rPr>
      <t xml:space="preserve">    </t>
    </r>
    <r>
      <rPr>
        <sz val="11"/>
        <color theme="1"/>
        <rFont val="ＭＳ 明朝"/>
        <family val="1"/>
        <charset val="128"/>
      </rPr>
      <t>年</t>
    </r>
  </si>
  <si>
    <r>
      <rPr>
        <sz val="11"/>
        <color theme="1"/>
        <rFont val="ＭＳ 明朝"/>
        <family val="1"/>
        <charset val="128"/>
      </rPr>
      <t>小型するめいか釣り</t>
    </r>
  </si>
  <si>
    <r>
      <rPr>
        <sz val="11"/>
        <color theme="1"/>
        <rFont val="ＭＳ 明朝"/>
        <family val="1"/>
        <charset val="128"/>
      </rPr>
      <t>届出漁業</t>
    </r>
  </si>
  <si>
    <r>
      <rPr>
        <sz val="11"/>
        <color theme="1"/>
        <rFont val="ＭＳ 明朝"/>
        <family val="1"/>
        <charset val="128"/>
      </rPr>
      <t>いか釣り</t>
    </r>
  </si>
  <si>
    <r>
      <t>N46°</t>
    </r>
    <r>
      <rPr>
        <sz val="11"/>
        <color theme="1"/>
        <rFont val="ＭＳ 明朝"/>
        <family val="1"/>
        <charset val="128"/>
      </rPr>
      <t>以南､</t>
    </r>
    <r>
      <rPr>
        <sz val="11"/>
        <color theme="1"/>
        <rFont val="Century"/>
        <family val="1"/>
      </rPr>
      <t>N37°</t>
    </r>
    <r>
      <rPr>
        <sz val="11"/>
        <color theme="1"/>
        <rFont val="ＭＳ 明朝"/>
        <family val="1"/>
        <charset val="128"/>
      </rPr>
      <t>以北の日本海</t>
    </r>
  </si>
  <si>
    <r>
      <t>3</t>
    </r>
    <r>
      <rPr>
        <sz val="11"/>
        <color theme="1"/>
        <rFont val="ＭＳ 明朝"/>
        <family val="1"/>
        <charset val="128"/>
      </rPr>
      <t>月</t>
    </r>
    <r>
      <rPr>
        <sz val="11"/>
        <color theme="1"/>
        <rFont val="Century"/>
        <family val="1"/>
      </rPr>
      <t xml:space="preserve"> </t>
    </r>
    <r>
      <rPr>
        <sz val="11"/>
        <color theme="1"/>
        <rFont val="ＭＳ 明朝"/>
        <family val="1"/>
        <charset val="128"/>
      </rPr>
      <t>～</t>
    </r>
    <r>
      <rPr>
        <sz val="11"/>
        <color theme="1"/>
        <rFont val="Century"/>
        <family val="1"/>
      </rPr>
      <t xml:space="preserve"> 7</t>
    </r>
    <r>
      <rPr>
        <sz val="11"/>
        <color theme="1"/>
        <rFont val="ＭＳ 明朝"/>
        <family val="1"/>
        <charset val="128"/>
      </rPr>
      <t>月</t>
    </r>
  </si>
  <si>
    <r>
      <rPr>
        <sz val="11"/>
        <color theme="1"/>
        <rFont val="ＭＳ 明朝"/>
        <family val="1"/>
        <charset val="128"/>
      </rPr>
      <t>中型さけ･ます流し網</t>
    </r>
  </si>
  <si>
    <r>
      <rPr>
        <sz val="11"/>
        <color theme="1"/>
        <rFont val="ＭＳ 明朝"/>
        <family val="1"/>
        <charset val="128"/>
      </rPr>
      <t>青森県から新潟県までの沖合</t>
    </r>
  </si>
  <si>
    <r>
      <t>9</t>
    </r>
    <r>
      <rPr>
        <sz val="11"/>
        <color theme="1"/>
        <rFont val="ＭＳ 明朝"/>
        <family val="1"/>
        <charset val="128"/>
      </rPr>
      <t>月～翌年</t>
    </r>
    <r>
      <rPr>
        <sz val="11"/>
        <color theme="1"/>
        <rFont val="Century"/>
        <family val="1"/>
      </rPr>
      <t>6</t>
    </r>
    <r>
      <rPr>
        <sz val="11"/>
        <color theme="1"/>
        <rFont val="ＭＳ 明朝"/>
        <family val="1"/>
        <charset val="128"/>
      </rPr>
      <t>月</t>
    </r>
  </si>
  <si>
    <r>
      <rPr>
        <sz val="11"/>
        <color theme="1"/>
        <rFont val="ＭＳ 明朝"/>
        <family val="1"/>
        <charset val="128"/>
      </rPr>
      <t>沖合底びき網</t>
    </r>
  </si>
  <si>
    <r>
      <rPr>
        <sz val="11"/>
        <color theme="1"/>
        <rFont val="ＭＳ 明朝"/>
        <family val="1"/>
        <charset val="128"/>
      </rPr>
      <t>指定漁業</t>
    </r>
  </si>
  <si>
    <r>
      <rPr>
        <sz val="11"/>
        <color theme="1"/>
        <rFont val="ＭＳ 明朝"/>
        <family val="1"/>
        <charset val="128"/>
      </rPr>
      <t>漁</t>
    </r>
    <r>
      <rPr>
        <sz val="11"/>
        <color theme="1"/>
        <rFont val="Century"/>
        <family val="1"/>
      </rPr>
      <t xml:space="preserve">  </t>
    </r>
    <r>
      <rPr>
        <sz val="11"/>
        <color theme="1"/>
        <rFont val="ＭＳ 明朝"/>
        <family val="1"/>
        <charset val="128"/>
      </rPr>
      <t>業</t>
    </r>
    <r>
      <rPr>
        <sz val="11"/>
        <color theme="1"/>
        <rFont val="Century"/>
        <family val="1"/>
      </rPr>
      <t xml:space="preserve">  </t>
    </r>
    <r>
      <rPr>
        <sz val="11"/>
        <color theme="1"/>
        <rFont val="ＭＳ 明朝"/>
        <family val="1"/>
        <charset val="128"/>
      </rPr>
      <t>海</t>
    </r>
    <r>
      <rPr>
        <sz val="11"/>
        <color theme="1"/>
        <rFont val="Century"/>
        <family val="1"/>
      </rPr>
      <t xml:space="preserve">  </t>
    </r>
    <r>
      <rPr>
        <sz val="11"/>
        <color theme="1"/>
        <rFont val="ＭＳ 明朝"/>
        <family val="1"/>
        <charset val="128"/>
      </rPr>
      <t>域</t>
    </r>
  </si>
  <si>
    <r>
      <rPr>
        <sz val="11"/>
        <color theme="1"/>
        <rFont val="ＭＳ 明朝"/>
        <family val="1"/>
        <charset val="128"/>
      </rPr>
      <t>操</t>
    </r>
    <r>
      <rPr>
        <sz val="11"/>
        <color theme="1"/>
        <rFont val="Century"/>
        <family val="1"/>
      </rPr>
      <t xml:space="preserve"> </t>
    </r>
    <r>
      <rPr>
        <sz val="11"/>
        <color theme="1"/>
        <rFont val="ＭＳ 明朝"/>
        <family val="1"/>
        <charset val="128"/>
      </rPr>
      <t>業</t>
    </r>
    <r>
      <rPr>
        <sz val="11"/>
        <color theme="1"/>
        <rFont val="Century"/>
        <family val="1"/>
      </rPr>
      <t xml:space="preserve"> </t>
    </r>
    <r>
      <rPr>
        <sz val="11"/>
        <color theme="1"/>
        <rFont val="ＭＳ 明朝"/>
        <family val="1"/>
        <charset val="128"/>
      </rPr>
      <t>期</t>
    </r>
    <r>
      <rPr>
        <sz val="11"/>
        <color theme="1"/>
        <rFont val="Century"/>
        <family val="1"/>
      </rPr>
      <t xml:space="preserve"> </t>
    </r>
    <r>
      <rPr>
        <sz val="11"/>
        <color theme="1"/>
        <rFont val="ＭＳ 明朝"/>
        <family val="1"/>
        <charset val="128"/>
      </rPr>
      <t>間</t>
    </r>
  </si>
  <si>
    <r>
      <rPr>
        <sz val="11"/>
        <color theme="1"/>
        <rFont val="ＭＳ 明朝"/>
        <family val="1"/>
        <charset val="128"/>
      </rPr>
      <t>隻</t>
    </r>
    <r>
      <rPr>
        <sz val="11"/>
        <color theme="1"/>
        <rFont val="Century"/>
        <family val="1"/>
      </rPr>
      <t xml:space="preserve"> </t>
    </r>
    <r>
      <rPr>
        <sz val="11"/>
        <color theme="1"/>
        <rFont val="ＭＳ 明朝"/>
        <family val="1"/>
        <charset val="128"/>
      </rPr>
      <t>数</t>
    </r>
  </si>
  <si>
    <r>
      <rPr>
        <sz val="11"/>
        <color theme="1"/>
        <rFont val="ＭＳ 明朝"/>
        <family val="1"/>
        <charset val="128"/>
      </rPr>
      <t>漁</t>
    </r>
    <r>
      <rPr>
        <sz val="11"/>
        <color theme="1"/>
        <rFont val="Century"/>
        <family val="1"/>
      </rPr>
      <t xml:space="preserve"> </t>
    </r>
    <r>
      <rPr>
        <sz val="11"/>
        <color theme="1"/>
        <rFont val="ＭＳ 明朝"/>
        <family val="1"/>
        <charset val="128"/>
      </rPr>
      <t>業</t>
    </r>
    <r>
      <rPr>
        <sz val="11"/>
        <color theme="1"/>
        <rFont val="Century"/>
        <family val="1"/>
      </rPr>
      <t xml:space="preserve"> </t>
    </r>
    <r>
      <rPr>
        <sz val="11"/>
        <color theme="1"/>
        <rFont val="ＭＳ 明朝"/>
        <family val="1"/>
        <charset val="128"/>
      </rPr>
      <t>種</t>
    </r>
    <r>
      <rPr>
        <sz val="11"/>
        <color theme="1"/>
        <rFont val="Century"/>
        <family val="1"/>
      </rPr>
      <t xml:space="preserve"> </t>
    </r>
    <r>
      <rPr>
        <sz val="11"/>
        <color theme="1"/>
        <rFont val="ＭＳ 明朝"/>
        <family val="1"/>
        <charset val="128"/>
      </rPr>
      <t>類</t>
    </r>
  </si>
  <si>
    <r>
      <rPr>
        <sz val="11"/>
        <rFont val="ＭＳ 明朝"/>
        <family val="1"/>
        <charset val="128"/>
      </rPr>
      <t>　海</t>
    </r>
    <r>
      <rPr>
        <sz val="11"/>
        <rFont val="Century"/>
        <family val="1"/>
      </rPr>
      <t xml:space="preserve"> </t>
    </r>
    <r>
      <rPr>
        <sz val="11"/>
        <rFont val="ＭＳ 明朝"/>
        <family val="1"/>
        <charset val="128"/>
      </rPr>
      <t>　</t>
    </r>
    <r>
      <rPr>
        <sz val="11"/>
        <rFont val="Century"/>
        <family val="1"/>
      </rPr>
      <t xml:space="preserve"> </t>
    </r>
    <r>
      <rPr>
        <sz val="11"/>
        <rFont val="ＭＳ 明朝"/>
        <family val="1"/>
        <charset val="128"/>
      </rPr>
      <t>面</t>
    </r>
    <rPh sb="1" eb="2">
      <t>ウミ</t>
    </rPh>
    <rPh sb="5" eb="6">
      <t>メン</t>
    </rPh>
    <phoneticPr fontId="14"/>
  </si>
  <si>
    <r>
      <rPr>
        <sz val="11"/>
        <rFont val="ＭＳ 明朝"/>
        <family val="1"/>
        <charset val="128"/>
      </rPr>
      <t>海上取締</t>
    </r>
    <rPh sb="0" eb="2">
      <t>カイジョウ</t>
    </rPh>
    <rPh sb="2" eb="4">
      <t>トリシマ</t>
    </rPh>
    <phoneticPr fontId="14"/>
  </si>
  <si>
    <r>
      <rPr>
        <sz val="11"/>
        <rFont val="ＭＳ 明朝"/>
        <family val="1"/>
        <charset val="128"/>
      </rPr>
      <t>県　内　漁　船</t>
    </r>
    <rPh sb="0" eb="1">
      <t>ケン</t>
    </rPh>
    <rPh sb="2" eb="3">
      <t>ナイ</t>
    </rPh>
    <rPh sb="4" eb="5">
      <t>リョウ</t>
    </rPh>
    <rPh sb="6" eb="7">
      <t>セン</t>
    </rPh>
    <phoneticPr fontId="14"/>
  </si>
  <si>
    <r>
      <rPr>
        <sz val="11"/>
        <rFont val="ＭＳ 明朝"/>
        <family val="1"/>
        <charset val="128"/>
      </rPr>
      <t>　</t>
    </r>
    <phoneticPr fontId="14"/>
  </si>
  <si>
    <r>
      <rPr>
        <sz val="11"/>
        <rFont val="ＭＳ 明朝"/>
        <family val="1"/>
        <charset val="128"/>
      </rPr>
      <t>陸上取締</t>
    </r>
    <rPh sb="0" eb="2">
      <t>リクジョウ</t>
    </rPh>
    <rPh sb="2" eb="4">
      <t>トリシマ</t>
    </rPh>
    <phoneticPr fontId="14"/>
  </si>
  <si>
    <r>
      <rPr>
        <sz val="11"/>
        <rFont val="ＭＳ 明朝"/>
        <family val="1"/>
        <charset val="128"/>
      </rPr>
      <t>　内</t>
    </r>
    <r>
      <rPr>
        <sz val="11"/>
        <rFont val="Century"/>
        <family val="1"/>
      </rPr>
      <t xml:space="preserve"> </t>
    </r>
    <r>
      <rPr>
        <sz val="11"/>
        <rFont val="ＭＳ 明朝"/>
        <family val="1"/>
        <charset val="128"/>
      </rPr>
      <t>水</t>
    </r>
    <r>
      <rPr>
        <sz val="11"/>
        <rFont val="Century"/>
        <family val="1"/>
      </rPr>
      <t xml:space="preserve"> </t>
    </r>
    <r>
      <rPr>
        <sz val="11"/>
        <rFont val="ＭＳ 明朝"/>
        <family val="1"/>
        <charset val="128"/>
      </rPr>
      <t>面</t>
    </r>
    <rPh sb="1" eb="2">
      <t>ウチ</t>
    </rPh>
    <rPh sb="3" eb="4">
      <t>ミズ</t>
    </rPh>
    <rPh sb="5" eb="6">
      <t>メン</t>
    </rPh>
    <phoneticPr fontId="14"/>
  </si>
  <si>
    <r>
      <rPr>
        <sz val="11"/>
        <rFont val="ＭＳ 明朝"/>
        <family val="1"/>
        <charset val="128"/>
      </rPr>
      <t>　合　　計</t>
    </r>
    <rPh sb="1" eb="2">
      <t>ゴウ</t>
    </rPh>
    <rPh sb="4" eb="5">
      <t>ケイ</t>
    </rPh>
    <phoneticPr fontId="14"/>
  </si>
  <si>
    <r>
      <rPr>
        <sz val="11"/>
        <color indexed="8"/>
        <rFont val="ＭＳ 明朝"/>
        <family val="1"/>
        <charset val="128"/>
      </rPr>
      <t>　Ⅱ　調査業務実績</t>
    </r>
    <rPh sb="3" eb="5">
      <t>チョウサ</t>
    </rPh>
    <rPh sb="5" eb="7">
      <t>ギョウム</t>
    </rPh>
    <rPh sb="7" eb="9">
      <t>ジッセキ</t>
    </rPh>
    <phoneticPr fontId="14"/>
  </si>
  <si>
    <r>
      <rPr>
        <b/>
        <u/>
        <sz val="14"/>
        <rFont val="ＭＳ 明朝"/>
        <family val="1"/>
        <charset val="128"/>
      </rPr>
      <t>※</t>
    </r>
    <r>
      <rPr>
        <b/>
        <u/>
        <sz val="14"/>
        <rFont val="Century"/>
        <family val="1"/>
      </rPr>
      <t xml:space="preserve"> </t>
    </r>
    <r>
      <rPr>
        <b/>
        <u/>
        <sz val="14"/>
        <rFont val="ＭＳ 明朝"/>
        <family val="1"/>
        <charset val="128"/>
      </rPr>
      <t>山形県漁業監視調査船「月峯」</t>
    </r>
    <r>
      <rPr>
        <b/>
        <u/>
        <sz val="14"/>
        <rFont val="Century"/>
        <family val="1"/>
      </rPr>
      <t xml:space="preserve"> </t>
    </r>
    <r>
      <rPr>
        <b/>
        <u/>
        <sz val="14"/>
        <rFont val="ＭＳ 明朝"/>
        <family val="1"/>
        <charset val="128"/>
      </rPr>
      <t>主</t>
    </r>
    <r>
      <rPr>
        <b/>
        <u/>
        <sz val="14"/>
        <rFont val="Century"/>
        <family val="1"/>
      </rPr>
      <t xml:space="preserve"> </t>
    </r>
    <r>
      <rPr>
        <b/>
        <u/>
        <sz val="14"/>
        <rFont val="ＭＳ 明朝"/>
        <family val="1"/>
        <charset val="128"/>
      </rPr>
      <t>要</t>
    </r>
    <r>
      <rPr>
        <b/>
        <u/>
        <sz val="14"/>
        <rFont val="Century"/>
        <family val="1"/>
      </rPr>
      <t xml:space="preserve"> </t>
    </r>
    <r>
      <rPr>
        <b/>
        <u/>
        <sz val="14"/>
        <rFont val="ＭＳ 明朝"/>
        <family val="1"/>
        <charset val="128"/>
      </rPr>
      <t>目</t>
    </r>
  </si>
  <si>
    <r>
      <rPr>
        <sz val="11"/>
        <rFont val="ＭＳ 明朝"/>
        <family val="1"/>
        <charset val="128"/>
      </rPr>
      <t>船型</t>
    </r>
    <rPh sb="0" eb="1">
      <t>フネ</t>
    </rPh>
    <rPh sb="1" eb="2">
      <t>カタ</t>
    </rPh>
    <phoneticPr fontId="14"/>
  </si>
  <si>
    <r>
      <rPr>
        <sz val="11"/>
        <rFont val="ＭＳ 明朝"/>
        <family val="1"/>
        <charset val="128"/>
      </rPr>
      <t>性能</t>
    </r>
    <rPh sb="0" eb="2">
      <t>セイノウ</t>
    </rPh>
    <phoneticPr fontId="14"/>
  </si>
  <si>
    <r>
      <rPr>
        <sz val="11"/>
        <rFont val="ＭＳ 明朝"/>
        <family val="1"/>
        <charset val="128"/>
      </rPr>
      <t>船質</t>
    </r>
    <rPh sb="0" eb="1">
      <t>フネ</t>
    </rPh>
    <rPh sb="1" eb="2">
      <t>シツ</t>
    </rPh>
    <phoneticPr fontId="14"/>
  </si>
  <si>
    <r>
      <rPr>
        <sz val="11"/>
        <rFont val="ＭＳ 明朝"/>
        <family val="1"/>
        <charset val="128"/>
      </rPr>
      <t>　軽合金製</t>
    </r>
    <phoneticPr fontId="14"/>
  </si>
  <si>
    <r>
      <rPr>
        <sz val="11"/>
        <rFont val="ＭＳ 明朝"/>
        <family val="1"/>
        <charset val="128"/>
      </rPr>
      <t>主要寸法</t>
    </r>
    <rPh sb="0" eb="2">
      <t>シュヨウ</t>
    </rPh>
    <rPh sb="2" eb="4">
      <t>スンポウ</t>
    </rPh>
    <phoneticPr fontId="14"/>
  </si>
  <si>
    <r>
      <rPr>
        <sz val="11"/>
        <rFont val="ＭＳ 明朝"/>
        <family val="1"/>
        <charset val="128"/>
      </rPr>
      <t>設備</t>
    </r>
    <rPh sb="0" eb="2">
      <t>セツビ</t>
    </rPh>
    <phoneticPr fontId="14"/>
  </si>
  <si>
    <r>
      <rPr>
        <sz val="11"/>
        <rFont val="ＭＳ 明朝"/>
        <family val="1"/>
        <charset val="128"/>
      </rPr>
      <t>　幅</t>
    </r>
    <r>
      <rPr>
        <sz val="11"/>
        <rFont val="Century"/>
        <family val="1"/>
      </rPr>
      <t xml:space="preserve">                 5.50</t>
    </r>
    <r>
      <rPr>
        <sz val="11"/>
        <rFont val="ＭＳ 明朝"/>
        <family val="1"/>
        <charset val="128"/>
      </rPr>
      <t>メートル</t>
    </r>
    <phoneticPr fontId="14"/>
  </si>
  <si>
    <r>
      <rPr>
        <sz val="11"/>
        <rFont val="ＭＳ 明朝"/>
        <family val="1"/>
        <charset val="128"/>
      </rPr>
      <t>　深さ</t>
    </r>
    <r>
      <rPr>
        <sz val="11"/>
        <rFont val="Century"/>
        <family val="1"/>
      </rPr>
      <t xml:space="preserve">             2.73</t>
    </r>
    <r>
      <rPr>
        <sz val="11"/>
        <rFont val="ＭＳ 明朝"/>
        <family val="1"/>
        <charset val="128"/>
      </rPr>
      <t>メートル</t>
    </r>
    <phoneticPr fontId="14"/>
  </si>
  <si>
    <r>
      <rPr>
        <sz val="11"/>
        <rFont val="ＭＳ 明朝"/>
        <family val="1"/>
        <charset val="128"/>
      </rPr>
      <t>総トン数</t>
    </r>
    <rPh sb="0" eb="1">
      <t>ソウ</t>
    </rPh>
    <rPh sb="3" eb="4">
      <t>スウ</t>
    </rPh>
    <phoneticPr fontId="14"/>
  </si>
  <si>
    <r>
      <rPr>
        <sz val="11"/>
        <rFont val="ＭＳ 明朝"/>
        <family val="1"/>
        <charset val="128"/>
      </rPr>
      <t>　</t>
    </r>
    <r>
      <rPr>
        <sz val="11"/>
        <rFont val="Century"/>
        <family val="1"/>
      </rPr>
      <t>52</t>
    </r>
    <r>
      <rPr>
        <sz val="11"/>
        <rFont val="ＭＳ 明朝"/>
        <family val="1"/>
        <charset val="128"/>
      </rPr>
      <t>トン</t>
    </r>
    <phoneticPr fontId="14"/>
  </si>
  <si>
    <r>
      <rPr>
        <sz val="11"/>
        <rFont val="ＭＳ 明朝"/>
        <family val="1"/>
        <charset val="128"/>
      </rPr>
      <t>主機関</t>
    </r>
  </si>
  <si>
    <r>
      <rPr>
        <sz val="11"/>
        <rFont val="ＭＳ 明朝"/>
        <family val="1"/>
        <charset val="128"/>
      </rPr>
      <t>補機関</t>
    </r>
  </si>
  <si>
    <r>
      <rPr>
        <sz val="14"/>
        <color rgb="FF000000"/>
        <rFont val="ＭＳ 明朝"/>
        <family val="1"/>
        <charset val="128"/>
      </rPr>
      <t>１２　漁業無線</t>
    </r>
    <phoneticPr fontId="4"/>
  </si>
  <si>
    <r>
      <rPr>
        <sz val="12"/>
        <color rgb="FF000000"/>
        <rFont val="ＭＳ 明朝"/>
        <family val="1"/>
        <charset val="128"/>
      </rPr>
      <t>　昭和</t>
    </r>
    <r>
      <rPr>
        <sz val="12"/>
        <color rgb="FF000000"/>
        <rFont val="Century"/>
        <family val="1"/>
      </rPr>
      <t>26</t>
    </r>
    <r>
      <rPr>
        <sz val="12"/>
        <color rgb="FF000000"/>
        <rFont val="ＭＳ 明朝"/>
        <family val="1"/>
        <charset val="128"/>
      </rPr>
      <t>年</t>
    </r>
    <r>
      <rPr>
        <sz val="12"/>
        <color rgb="FF000000"/>
        <rFont val="Century"/>
        <family val="1"/>
      </rPr>
      <t>7</t>
    </r>
    <r>
      <rPr>
        <sz val="12"/>
        <color rgb="FF000000"/>
        <rFont val="ＭＳ 明朝"/>
        <family val="1"/>
        <charset val="128"/>
      </rPr>
      <t>月</t>
    </r>
    <r>
      <rPr>
        <sz val="12"/>
        <color rgb="FF000000"/>
        <rFont val="Century"/>
        <family val="1"/>
      </rPr>
      <t>3</t>
    </r>
    <r>
      <rPr>
        <sz val="12"/>
        <color rgb="FF000000"/>
        <rFont val="ＭＳ 明朝"/>
        <family val="1"/>
        <charset val="128"/>
      </rPr>
      <t>日</t>
    </r>
    <phoneticPr fontId="4"/>
  </si>
  <si>
    <r>
      <rPr>
        <sz val="12"/>
        <color rgb="FF000000"/>
        <rFont val="ＭＳ 明朝"/>
        <family val="1"/>
        <charset val="128"/>
      </rPr>
      <t>電波型式</t>
    </r>
  </si>
  <si>
    <r>
      <rPr>
        <sz val="12"/>
        <color rgb="FF000000"/>
        <rFont val="ＭＳ 明朝"/>
        <family val="1"/>
        <charset val="128"/>
      </rPr>
      <t>空中線電力</t>
    </r>
  </si>
  <si>
    <t>1738.5</t>
    <phoneticPr fontId="4"/>
  </si>
  <si>
    <t>2394.5</t>
    <phoneticPr fontId="4"/>
  </si>
  <si>
    <r>
      <rPr>
        <sz val="12"/>
        <color rgb="FF000000"/>
        <rFont val="ＭＳ 明朝"/>
        <family val="1"/>
        <charset val="128"/>
      </rPr>
      <t>エ、無線機器</t>
    </r>
  </si>
  <si>
    <r>
      <rPr>
        <sz val="12"/>
        <color rgb="FF000000"/>
        <rFont val="ＭＳ 明朝"/>
        <family val="1"/>
        <charset val="128"/>
      </rPr>
      <t>送信機</t>
    </r>
  </si>
  <si>
    <r>
      <rPr>
        <sz val="12"/>
        <color rgb="FF000000"/>
        <rFont val="ＭＳ 明朝"/>
        <family val="1"/>
        <charset val="128"/>
      </rPr>
      <t>受信機</t>
    </r>
  </si>
  <si>
    <r>
      <rPr>
        <sz val="12"/>
        <color rgb="FF000000"/>
        <rFont val="ＭＳ 明朝"/>
        <family val="1"/>
        <charset val="128"/>
      </rPr>
      <t>　シンセサイザー受信機</t>
    </r>
    <r>
      <rPr>
        <sz val="12"/>
        <color rgb="FF000000"/>
        <rFont val="Century"/>
        <family val="1"/>
      </rPr>
      <t xml:space="preserve">  3</t>
    </r>
    <r>
      <rPr>
        <sz val="12"/>
        <color rgb="FF000000"/>
        <rFont val="ＭＳ 明朝"/>
        <family val="1"/>
        <charset val="128"/>
      </rPr>
      <t>台</t>
    </r>
    <phoneticPr fontId="4"/>
  </si>
  <si>
    <r>
      <rPr>
        <sz val="12"/>
        <color rgb="FF000000"/>
        <rFont val="ＭＳ 明朝"/>
        <family val="1"/>
        <charset val="128"/>
      </rPr>
      <t>選択呼出装置</t>
    </r>
  </si>
  <si>
    <r>
      <rPr>
        <sz val="12"/>
        <color rgb="FF000000"/>
        <rFont val="ＭＳ 明朝"/>
        <family val="1"/>
        <charset val="128"/>
      </rPr>
      <t>　セルコール信号発生器</t>
    </r>
    <r>
      <rPr>
        <sz val="12"/>
        <color rgb="FF000000"/>
        <rFont val="Century"/>
        <family val="1"/>
      </rPr>
      <t xml:space="preserve">   1</t>
    </r>
    <r>
      <rPr>
        <sz val="12"/>
        <color rgb="FF000000"/>
        <rFont val="ＭＳ 明朝"/>
        <family val="1"/>
        <charset val="128"/>
      </rPr>
      <t>台</t>
    </r>
    <phoneticPr fontId="4"/>
  </si>
  <si>
    <r>
      <rPr>
        <sz val="12"/>
        <color theme="1"/>
        <rFont val="ＭＳ 明朝"/>
        <family val="1"/>
        <charset val="128"/>
      </rPr>
      <t>オ、所属船舶数</t>
    </r>
    <r>
      <rPr>
        <sz val="12"/>
        <color theme="1"/>
        <rFont val="Century"/>
        <family val="1"/>
      </rPr>
      <t>12</t>
    </r>
    <r>
      <rPr>
        <sz val="12"/>
        <color theme="1"/>
        <rFont val="ＭＳ 明朝"/>
        <family val="1"/>
        <charset val="128"/>
      </rPr>
      <t>隻</t>
    </r>
  </si>
  <si>
    <r>
      <rPr>
        <sz val="12"/>
        <color theme="1"/>
        <rFont val="ＭＳ 明朝"/>
        <family val="1"/>
        <charset val="128"/>
      </rPr>
      <t>通信の種別</t>
    </r>
  </si>
  <si>
    <r>
      <rPr>
        <sz val="12"/>
        <color theme="1"/>
        <rFont val="ＭＳ 明朝"/>
        <family val="1"/>
        <charset val="128"/>
      </rPr>
      <t>通信回数</t>
    </r>
  </si>
  <si>
    <r>
      <rPr>
        <sz val="12"/>
        <color theme="1"/>
        <rFont val="ＭＳ 明朝"/>
        <family val="1"/>
        <charset val="128"/>
      </rPr>
      <t>通信時間</t>
    </r>
  </si>
  <si>
    <r>
      <rPr>
        <sz val="12"/>
        <color theme="1"/>
        <rFont val="ＭＳ 明朝"/>
        <family val="1"/>
        <charset val="128"/>
      </rPr>
      <t>漁業指導監督通信</t>
    </r>
  </si>
  <si>
    <r>
      <rPr>
        <sz val="12"/>
        <color theme="1"/>
        <rFont val="ＭＳ 明朝"/>
        <family val="1"/>
        <charset val="128"/>
      </rPr>
      <t>定時連絡通信</t>
    </r>
  </si>
  <si>
    <r>
      <rPr>
        <sz val="12"/>
        <color theme="1"/>
        <rFont val="ＭＳ 明朝"/>
        <family val="1"/>
        <charset val="128"/>
      </rPr>
      <t>海上安全情報</t>
    </r>
  </si>
  <si>
    <r>
      <rPr>
        <sz val="12"/>
        <color theme="1"/>
        <rFont val="ＭＳ 明朝"/>
        <family val="1"/>
        <charset val="128"/>
      </rPr>
      <t>海上気象周知通信</t>
    </r>
  </si>
  <si>
    <r>
      <rPr>
        <sz val="12"/>
        <color theme="1"/>
        <rFont val="ＭＳ 明朝"/>
        <family val="1"/>
        <charset val="128"/>
      </rPr>
      <t>その他</t>
    </r>
  </si>
  <si>
    <r>
      <rPr>
        <sz val="12"/>
        <color theme="1"/>
        <rFont val="ＭＳ 明朝"/>
        <family val="1"/>
        <charset val="128"/>
      </rPr>
      <t>計</t>
    </r>
  </si>
  <si>
    <r>
      <rPr>
        <sz val="11"/>
        <color theme="1"/>
        <rFont val="ＭＳ 明朝"/>
        <family val="1"/>
        <charset val="128"/>
      </rPr>
      <t>局</t>
    </r>
    <r>
      <rPr>
        <sz val="11"/>
        <color theme="1"/>
        <rFont val="Century"/>
        <family val="1"/>
      </rPr>
      <t xml:space="preserve">         </t>
    </r>
    <r>
      <rPr>
        <sz val="11"/>
        <color theme="1"/>
        <rFont val="ＭＳ 明朝"/>
        <family val="1"/>
        <charset val="128"/>
      </rPr>
      <t>名</t>
    </r>
    <phoneticPr fontId="4"/>
  </si>
  <si>
    <r>
      <rPr>
        <sz val="11"/>
        <color theme="1"/>
        <rFont val="ＭＳ 明朝"/>
        <family val="1"/>
        <charset val="128"/>
      </rPr>
      <t>鼠ヶ関漁業無線局</t>
    </r>
  </si>
  <si>
    <r>
      <rPr>
        <sz val="11"/>
        <color theme="1"/>
        <rFont val="ＭＳ 明朝"/>
        <family val="1"/>
        <charset val="128"/>
      </rPr>
      <t>由良漁業無線局</t>
    </r>
  </si>
  <si>
    <r>
      <rPr>
        <sz val="11"/>
        <color theme="1"/>
        <rFont val="ＭＳ 明朝"/>
        <family val="1"/>
        <charset val="128"/>
      </rPr>
      <t>飛島漁業無線局</t>
    </r>
  </si>
  <si>
    <r>
      <rPr>
        <sz val="11"/>
        <color theme="1"/>
        <rFont val="ＭＳ 明朝"/>
        <family val="1"/>
        <charset val="128"/>
      </rPr>
      <t>酒田漁業無線局</t>
    </r>
  </si>
  <si>
    <r>
      <rPr>
        <sz val="11"/>
        <color theme="1"/>
        <rFont val="ＭＳ 明朝"/>
        <family val="1"/>
        <charset val="128"/>
      </rPr>
      <t>吹浦漁業無線局</t>
    </r>
  </si>
  <si>
    <r>
      <rPr>
        <sz val="11"/>
        <color theme="1"/>
        <rFont val="ＭＳ 明朝"/>
        <family val="1"/>
        <charset val="128"/>
      </rPr>
      <t>開局年月日</t>
    </r>
    <phoneticPr fontId="4"/>
  </si>
  <si>
    <r>
      <rPr>
        <sz val="11"/>
        <color theme="1"/>
        <rFont val="ＭＳ 明朝"/>
        <family val="1"/>
        <charset val="128"/>
      </rPr>
      <t>呼</t>
    </r>
    <r>
      <rPr>
        <sz val="11"/>
        <color theme="1"/>
        <rFont val="Century"/>
        <family val="1"/>
      </rPr>
      <t xml:space="preserve"> </t>
    </r>
    <r>
      <rPr>
        <sz val="11"/>
        <color theme="1"/>
        <rFont val="ＭＳ 明朝"/>
        <family val="1"/>
        <charset val="128"/>
      </rPr>
      <t>出</t>
    </r>
    <r>
      <rPr>
        <sz val="11"/>
        <color theme="1"/>
        <rFont val="Century"/>
        <family val="1"/>
      </rPr>
      <t xml:space="preserve"> </t>
    </r>
    <r>
      <rPr>
        <sz val="11"/>
        <color theme="1"/>
        <rFont val="ＭＳ 明朝"/>
        <family val="1"/>
        <charset val="128"/>
      </rPr>
      <t>名</t>
    </r>
    <r>
      <rPr>
        <sz val="11"/>
        <color theme="1"/>
        <rFont val="Century"/>
        <family val="1"/>
      </rPr>
      <t xml:space="preserve"> </t>
    </r>
    <r>
      <rPr>
        <sz val="11"/>
        <color theme="1"/>
        <rFont val="ＭＳ 明朝"/>
        <family val="1"/>
        <charset val="128"/>
      </rPr>
      <t>称</t>
    </r>
    <phoneticPr fontId="4"/>
  </si>
  <si>
    <r>
      <rPr>
        <sz val="11"/>
        <color theme="1"/>
        <rFont val="ＭＳ 明朝"/>
        <family val="1"/>
        <charset val="128"/>
      </rPr>
      <t>ねずがせきぎょぎょう</t>
    </r>
  </si>
  <si>
    <r>
      <rPr>
        <sz val="11"/>
        <color theme="1"/>
        <rFont val="ＭＳ 明朝"/>
        <family val="1"/>
        <charset val="128"/>
      </rPr>
      <t>ゆらぎょぎょう</t>
    </r>
  </si>
  <si>
    <r>
      <rPr>
        <sz val="11"/>
        <color theme="1"/>
        <rFont val="ＭＳ 明朝"/>
        <family val="1"/>
        <charset val="128"/>
      </rPr>
      <t>とびしまぎょぎょう</t>
    </r>
  </si>
  <si>
    <r>
      <rPr>
        <sz val="11"/>
        <color theme="1"/>
        <rFont val="ＭＳ 明朝"/>
        <family val="1"/>
        <charset val="128"/>
      </rPr>
      <t>さかたぎょぎょう</t>
    </r>
  </si>
  <si>
    <r>
      <rPr>
        <sz val="11"/>
        <color theme="1"/>
        <rFont val="ＭＳ 明朝"/>
        <family val="1"/>
        <charset val="128"/>
      </rPr>
      <t>ふくらぎょぎょう</t>
    </r>
  </si>
  <si>
    <r>
      <rPr>
        <sz val="11"/>
        <color theme="1"/>
        <rFont val="ＭＳ 明朝"/>
        <family val="1"/>
        <charset val="128"/>
      </rPr>
      <t>電波の型式</t>
    </r>
    <phoneticPr fontId="4"/>
  </si>
  <si>
    <t>A3E</t>
  </si>
  <si>
    <t>27524  27892</t>
  </si>
  <si>
    <t>27524  27740</t>
  </si>
  <si>
    <t>27524  27932</t>
  </si>
  <si>
    <t>27524  27836</t>
  </si>
  <si>
    <r>
      <rPr>
        <sz val="11"/>
        <color theme="1"/>
        <rFont val="ＭＳ 明朝"/>
        <family val="1"/>
        <charset val="128"/>
      </rPr>
      <t>空中線電力</t>
    </r>
    <phoneticPr fontId="4"/>
  </si>
  <si>
    <t>1W</t>
  </si>
  <si>
    <r>
      <rPr>
        <sz val="11"/>
        <color theme="1"/>
        <rFont val="ＭＳ 明朝"/>
        <family val="1"/>
        <charset val="128"/>
      </rPr>
      <t>所属船舶数</t>
    </r>
    <phoneticPr fontId="4"/>
  </si>
  <si>
    <r>
      <rPr>
        <sz val="11"/>
        <color theme="1"/>
        <rFont val="ＭＳ 明朝"/>
        <family val="1"/>
        <charset val="128"/>
      </rPr>
      <t>所在地</t>
    </r>
    <phoneticPr fontId="4"/>
  </si>
  <si>
    <r>
      <rPr>
        <sz val="11"/>
        <color theme="1"/>
        <rFont val="ＭＳ 明朝"/>
        <family val="1"/>
        <charset val="128"/>
      </rPr>
      <t>通信の種類</t>
    </r>
    <phoneticPr fontId="4"/>
  </si>
  <si>
    <r>
      <rPr>
        <sz val="11"/>
        <color theme="1"/>
        <rFont val="ＭＳ 明朝"/>
        <family val="1"/>
        <charset val="128"/>
      </rPr>
      <t>通信時間</t>
    </r>
  </si>
  <si>
    <r>
      <rPr>
        <sz val="11"/>
        <color theme="1"/>
        <rFont val="ＭＳ 明朝"/>
        <family val="1"/>
        <charset val="128"/>
      </rPr>
      <t>摘要</t>
    </r>
  </si>
  <si>
    <r>
      <rPr>
        <sz val="11"/>
        <color theme="1"/>
        <rFont val="ＭＳ 明朝"/>
        <family val="1"/>
        <charset val="128"/>
      </rPr>
      <t>漁業指導監督通信</t>
    </r>
    <phoneticPr fontId="4"/>
  </si>
  <si>
    <r>
      <rPr>
        <sz val="11"/>
        <color theme="1"/>
        <rFont val="ＭＳ 明朝"/>
        <family val="1"/>
        <charset val="128"/>
      </rPr>
      <t>漁　業　通　信</t>
    </r>
    <phoneticPr fontId="4"/>
  </si>
  <si>
    <r>
      <rPr>
        <sz val="11"/>
        <color theme="1"/>
        <rFont val="ＭＳ 明朝"/>
        <family val="1"/>
        <charset val="128"/>
      </rPr>
      <t>計</t>
    </r>
    <phoneticPr fontId="4"/>
  </si>
  <si>
    <r>
      <rPr>
        <sz val="12"/>
        <rFont val="ＭＳ 明朝"/>
        <family val="1"/>
        <charset val="128"/>
      </rPr>
      <t>１３　水産基盤整備事業</t>
    </r>
  </si>
  <si>
    <r>
      <rPr>
        <sz val="11"/>
        <rFont val="ＭＳ 明朝"/>
        <family val="1"/>
        <charset val="128"/>
      </rPr>
      <t>単位</t>
    </r>
    <r>
      <rPr>
        <sz val="11"/>
        <rFont val="Century"/>
        <family val="1"/>
      </rPr>
      <t>:</t>
    </r>
    <r>
      <rPr>
        <sz val="11"/>
        <rFont val="ＭＳ 明朝"/>
        <family val="1"/>
        <charset val="128"/>
      </rPr>
      <t>千円</t>
    </r>
  </si>
  <si>
    <r>
      <rPr>
        <sz val="11"/>
        <rFont val="ＭＳ 明朝"/>
        <family val="1"/>
        <charset val="128"/>
      </rPr>
      <t>事業主体</t>
    </r>
  </si>
  <si>
    <r>
      <rPr>
        <sz val="11"/>
        <rFont val="ＭＳ 明朝"/>
        <family val="1"/>
        <charset val="128"/>
      </rPr>
      <t>実</t>
    </r>
    <r>
      <rPr>
        <sz val="11"/>
        <rFont val="Century"/>
        <family val="1"/>
      </rPr>
      <t xml:space="preserve"> </t>
    </r>
    <r>
      <rPr>
        <sz val="11"/>
        <rFont val="ＭＳ 明朝"/>
        <family val="1"/>
        <charset val="128"/>
      </rPr>
      <t>施</t>
    </r>
    <r>
      <rPr>
        <sz val="11"/>
        <rFont val="Century"/>
        <family val="1"/>
      </rPr>
      <t xml:space="preserve"> </t>
    </r>
    <r>
      <rPr>
        <sz val="11"/>
        <rFont val="ＭＳ 明朝"/>
        <family val="1"/>
        <charset val="128"/>
      </rPr>
      <t>場</t>
    </r>
    <r>
      <rPr>
        <sz val="11"/>
        <rFont val="Century"/>
        <family val="1"/>
      </rPr>
      <t xml:space="preserve"> </t>
    </r>
    <r>
      <rPr>
        <sz val="11"/>
        <rFont val="ＭＳ 明朝"/>
        <family val="1"/>
        <charset val="128"/>
      </rPr>
      <t>所</t>
    </r>
  </si>
  <si>
    <r>
      <rPr>
        <sz val="11"/>
        <rFont val="ＭＳ 明朝"/>
        <family val="1"/>
        <charset val="128"/>
      </rPr>
      <t>事</t>
    </r>
    <r>
      <rPr>
        <sz val="11"/>
        <rFont val="Century"/>
        <family val="1"/>
      </rPr>
      <t xml:space="preserve">  </t>
    </r>
    <r>
      <rPr>
        <sz val="11"/>
        <rFont val="ＭＳ 明朝"/>
        <family val="1"/>
        <charset val="128"/>
      </rPr>
      <t>業</t>
    </r>
    <r>
      <rPr>
        <sz val="11"/>
        <rFont val="Century"/>
        <family val="1"/>
      </rPr>
      <t xml:space="preserve">  </t>
    </r>
    <r>
      <rPr>
        <sz val="11"/>
        <rFont val="ＭＳ 明朝"/>
        <family val="1"/>
        <charset val="128"/>
      </rPr>
      <t>量</t>
    </r>
  </si>
  <si>
    <r>
      <rPr>
        <sz val="11"/>
        <rFont val="ＭＳ 明朝"/>
        <family val="1"/>
        <charset val="128"/>
      </rPr>
      <t>事業費</t>
    </r>
  </si>
  <si>
    <r>
      <rPr>
        <sz val="11"/>
        <rFont val="ＭＳ 明朝"/>
        <family val="1"/>
        <charset val="128"/>
      </rPr>
      <t>負</t>
    </r>
    <r>
      <rPr>
        <sz val="11"/>
        <rFont val="Century"/>
        <family val="1"/>
      </rPr>
      <t xml:space="preserve"> </t>
    </r>
    <r>
      <rPr>
        <sz val="11"/>
        <rFont val="ＭＳ 明朝"/>
        <family val="1"/>
        <charset val="128"/>
      </rPr>
      <t>担</t>
    </r>
    <r>
      <rPr>
        <sz val="11"/>
        <rFont val="Century"/>
        <family val="1"/>
      </rPr>
      <t xml:space="preserve"> </t>
    </r>
    <r>
      <rPr>
        <sz val="11"/>
        <rFont val="ＭＳ 明朝"/>
        <family val="1"/>
        <charset val="128"/>
      </rPr>
      <t>区</t>
    </r>
    <r>
      <rPr>
        <sz val="11"/>
        <rFont val="Century"/>
        <family val="1"/>
      </rPr>
      <t xml:space="preserve"> </t>
    </r>
    <r>
      <rPr>
        <sz val="11"/>
        <rFont val="ＭＳ 明朝"/>
        <family val="1"/>
        <charset val="128"/>
      </rPr>
      <t>分</t>
    </r>
  </si>
  <si>
    <r>
      <rPr>
        <sz val="11"/>
        <rFont val="ＭＳ 明朝"/>
        <family val="1"/>
        <charset val="128"/>
      </rPr>
      <t>備</t>
    </r>
    <r>
      <rPr>
        <sz val="11"/>
        <rFont val="Century"/>
        <family val="1"/>
      </rPr>
      <t xml:space="preserve">   </t>
    </r>
    <r>
      <rPr>
        <sz val="11"/>
        <rFont val="ＭＳ 明朝"/>
        <family val="1"/>
        <charset val="128"/>
      </rPr>
      <t>考</t>
    </r>
  </si>
  <si>
    <r>
      <rPr>
        <sz val="11"/>
        <rFont val="ＭＳ 明朝"/>
        <family val="1"/>
        <charset val="128"/>
      </rPr>
      <t>県･市町負担金</t>
    </r>
  </si>
  <si>
    <r>
      <rPr>
        <sz val="11"/>
        <rFont val="ＭＳ 明朝"/>
        <family val="1"/>
        <charset val="128"/>
      </rPr>
      <t>山形県</t>
    </r>
  </si>
  <si>
    <r>
      <t xml:space="preserve"> </t>
    </r>
    <r>
      <rPr>
        <sz val="11"/>
        <rFont val="ＭＳ 明朝"/>
        <family val="1"/>
        <charset val="128"/>
      </rPr>
      <t>飛島漁港</t>
    </r>
  </si>
  <si>
    <r>
      <rPr>
        <sz val="11"/>
        <rFont val="ＭＳ 明朝"/>
        <family val="1"/>
        <charset val="128"/>
      </rPr>
      <t>勝浦地区</t>
    </r>
    <phoneticPr fontId="14"/>
  </si>
  <si>
    <r>
      <t xml:space="preserve"> </t>
    </r>
    <r>
      <rPr>
        <sz val="11"/>
        <rFont val="ＭＳ 明朝"/>
        <family val="1"/>
        <charset val="128"/>
      </rPr>
      <t>吹浦漁港</t>
    </r>
    <rPh sb="1" eb="3">
      <t>フクラ</t>
    </rPh>
    <phoneticPr fontId="14"/>
  </si>
  <si>
    <r>
      <t xml:space="preserve"> </t>
    </r>
    <r>
      <rPr>
        <sz val="11"/>
        <rFont val="ＭＳ 明朝"/>
        <family val="1"/>
        <charset val="128"/>
      </rPr>
      <t>飛島漁港</t>
    </r>
    <phoneticPr fontId="14"/>
  </si>
  <si>
    <t>L=15m</t>
    <phoneticPr fontId="14"/>
  </si>
  <si>
    <r>
      <t xml:space="preserve"> </t>
    </r>
    <r>
      <rPr>
        <sz val="11"/>
        <rFont val="ＭＳ 明朝"/>
        <family val="1"/>
        <charset val="128"/>
      </rPr>
      <t>由良漁港</t>
    </r>
    <rPh sb="1" eb="3">
      <t>ユラ</t>
    </rPh>
    <phoneticPr fontId="14"/>
  </si>
  <si>
    <r>
      <t xml:space="preserve"> </t>
    </r>
    <r>
      <rPr>
        <sz val="11"/>
        <rFont val="ＭＳ 明朝"/>
        <family val="1"/>
        <charset val="128"/>
      </rPr>
      <t>堅苔沢漁港海岸</t>
    </r>
    <rPh sb="1" eb="4">
      <t>カタノリザワ</t>
    </rPh>
    <rPh sb="4" eb="6">
      <t>ギョコウ</t>
    </rPh>
    <rPh sb="6" eb="8">
      <t>カイガン</t>
    </rPh>
    <phoneticPr fontId="14"/>
  </si>
  <si>
    <t xml:space="preserve"> </t>
    <phoneticPr fontId="14"/>
  </si>
  <si>
    <r>
      <rPr>
        <sz val="11"/>
        <rFont val="ＭＳ 明朝"/>
        <family val="1"/>
        <charset val="128"/>
      </rPr>
      <t>年　度</t>
    </r>
  </si>
  <si>
    <r>
      <rPr>
        <sz val="11"/>
        <rFont val="ＭＳ 明朝"/>
        <family val="1"/>
        <charset val="128"/>
      </rPr>
      <t>事</t>
    </r>
    <r>
      <rPr>
        <sz val="11"/>
        <rFont val="Century"/>
        <family val="1"/>
      </rPr>
      <t xml:space="preserve"> </t>
    </r>
    <r>
      <rPr>
        <sz val="11"/>
        <rFont val="ＭＳ 明朝"/>
        <family val="1"/>
        <charset val="128"/>
      </rPr>
      <t>業</t>
    </r>
    <r>
      <rPr>
        <sz val="11"/>
        <rFont val="Century"/>
        <family val="1"/>
      </rPr>
      <t xml:space="preserve"> </t>
    </r>
    <r>
      <rPr>
        <sz val="11"/>
        <rFont val="ＭＳ 明朝"/>
        <family val="1"/>
        <charset val="128"/>
      </rPr>
      <t>主</t>
    </r>
    <r>
      <rPr>
        <sz val="11"/>
        <rFont val="Century"/>
        <family val="1"/>
      </rPr>
      <t xml:space="preserve"> </t>
    </r>
    <r>
      <rPr>
        <sz val="11"/>
        <rFont val="ＭＳ 明朝"/>
        <family val="1"/>
        <charset val="128"/>
      </rPr>
      <t>体</t>
    </r>
  </si>
  <si>
    <r>
      <rPr>
        <sz val="11"/>
        <rFont val="ＭＳ 明朝"/>
        <family val="1"/>
        <charset val="128"/>
      </rPr>
      <t>実</t>
    </r>
    <r>
      <rPr>
        <sz val="11"/>
        <rFont val="Century"/>
        <family val="1"/>
      </rPr>
      <t xml:space="preserve"> </t>
    </r>
    <r>
      <rPr>
        <sz val="11"/>
        <rFont val="ＭＳ 明朝"/>
        <family val="1"/>
        <charset val="128"/>
      </rPr>
      <t>施</t>
    </r>
    <r>
      <rPr>
        <sz val="11"/>
        <rFont val="Century"/>
        <family val="1"/>
      </rPr>
      <t xml:space="preserve"> </t>
    </r>
    <r>
      <rPr>
        <sz val="11"/>
        <rFont val="ＭＳ 明朝"/>
        <family val="1"/>
        <charset val="128"/>
      </rPr>
      <t>地</t>
    </r>
    <r>
      <rPr>
        <sz val="11"/>
        <rFont val="Century"/>
        <family val="1"/>
      </rPr>
      <t xml:space="preserve"> </t>
    </r>
    <r>
      <rPr>
        <sz val="11"/>
        <rFont val="ＭＳ 明朝"/>
        <family val="1"/>
        <charset val="128"/>
      </rPr>
      <t>区</t>
    </r>
  </si>
  <si>
    <r>
      <rPr>
        <sz val="11"/>
        <rFont val="ＭＳ 明朝"/>
        <family val="1"/>
        <charset val="128"/>
      </rPr>
      <t>飼</t>
    </r>
    <r>
      <rPr>
        <sz val="11"/>
        <rFont val="Century"/>
        <family val="1"/>
      </rPr>
      <t xml:space="preserve"> </t>
    </r>
    <r>
      <rPr>
        <sz val="11"/>
        <rFont val="ＭＳ 明朝"/>
        <family val="1"/>
        <charset val="128"/>
      </rPr>
      <t>育</t>
    </r>
    <r>
      <rPr>
        <sz val="11"/>
        <rFont val="Century"/>
        <family val="1"/>
      </rPr>
      <t xml:space="preserve"> </t>
    </r>
    <r>
      <rPr>
        <sz val="11"/>
        <rFont val="ＭＳ 明朝"/>
        <family val="1"/>
        <charset val="128"/>
      </rPr>
      <t>期</t>
    </r>
    <r>
      <rPr>
        <sz val="11"/>
        <rFont val="Century"/>
        <family val="1"/>
      </rPr>
      <t xml:space="preserve"> </t>
    </r>
    <r>
      <rPr>
        <sz val="11"/>
        <rFont val="ＭＳ 明朝"/>
        <family val="1"/>
        <charset val="128"/>
      </rPr>
      <t>間</t>
    </r>
  </si>
  <si>
    <r>
      <rPr>
        <sz val="11"/>
        <rFont val="ＭＳ 明朝"/>
        <family val="1"/>
        <charset val="128"/>
      </rPr>
      <t>放流尾数</t>
    </r>
  </si>
  <si>
    <r>
      <rPr>
        <sz val="11"/>
        <rFont val="ＭＳ 明朝"/>
        <family val="1"/>
        <charset val="128"/>
      </rPr>
      <t>備　　　　　　　　　　考</t>
    </r>
  </si>
  <si>
    <r>
      <rPr>
        <sz val="11"/>
        <rFont val="ＭＳ 明朝"/>
        <family val="1"/>
        <charset val="128"/>
      </rPr>
      <t>山形県漁協</t>
    </r>
  </si>
  <si>
    <r>
      <rPr>
        <sz val="11"/>
        <rFont val="ＭＳ 明朝"/>
        <family val="1"/>
        <charset val="128"/>
      </rPr>
      <t>由良</t>
    </r>
  </si>
  <si>
    <r>
      <rPr>
        <sz val="10"/>
        <rFont val="ＭＳ 明朝"/>
        <family val="1"/>
        <charset val="128"/>
      </rPr>
      <t>地区名</t>
    </r>
  </si>
  <si>
    <r>
      <rPr>
        <sz val="11"/>
        <rFont val="ＭＳ 明朝"/>
        <family val="1"/>
        <charset val="128"/>
      </rPr>
      <t>遊佐町
吹浦</t>
    </r>
  </si>
  <si>
    <r>
      <rPr>
        <sz val="11"/>
        <rFont val="ＭＳ 明朝"/>
        <family val="1"/>
        <charset val="128"/>
      </rPr>
      <t>酒田市
飛島</t>
    </r>
  </si>
  <si>
    <r>
      <rPr>
        <sz val="11"/>
        <rFont val="ＭＳ 明朝"/>
        <family val="1"/>
        <charset val="128"/>
      </rPr>
      <t>鶴　　　岡　　　市</t>
    </r>
  </si>
  <si>
    <r>
      <rPr>
        <sz val="11"/>
        <rFont val="ＭＳ 明朝"/>
        <family val="1"/>
        <charset val="128"/>
      </rPr>
      <t>合　　計</t>
    </r>
  </si>
  <si>
    <r>
      <rPr>
        <sz val="11"/>
        <rFont val="ＭＳ 明朝"/>
        <family val="1"/>
        <charset val="128"/>
      </rPr>
      <t>年度</t>
    </r>
  </si>
  <si>
    <r>
      <rPr>
        <sz val="11"/>
        <rFont val="ＭＳ 明朝"/>
        <family val="1"/>
        <charset val="128"/>
      </rPr>
      <t>加　　茂</t>
    </r>
  </si>
  <si>
    <r>
      <rPr>
        <sz val="11"/>
        <rFont val="ＭＳ 明朝"/>
        <family val="1"/>
        <charset val="128"/>
      </rPr>
      <t>由　　良</t>
    </r>
  </si>
  <si>
    <r>
      <rPr>
        <sz val="11"/>
        <rFont val="ＭＳ 明朝"/>
        <family val="1"/>
        <charset val="128"/>
      </rPr>
      <t>豊　　浦</t>
    </r>
  </si>
  <si>
    <r>
      <rPr>
        <sz val="11"/>
        <rFont val="ＭＳ 明朝"/>
        <family val="1"/>
        <charset val="128"/>
      </rPr>
      <t>温　　海</t>
    </r>
  </si>
  <si>
    <r>
      <rPr>
        <sz val="11"/>
        <rFont val="ＭＳ 明朝"/>
        <family val="1"/>
        <charset val="128"/>
      </rPr>
      <t>念</t>
    </r>
    <r>
      <rPr>
        <sz val="11"/>
        <rFont val="Century"/>
        <family val="1"/>
      </rPr>
      <t xml:space="preserve"> </t>
    </r>
    <r>
      <rPr>
        <sz val="11"/>
        <rFont val="ＭＳ 明朝"/>
        <family val="1"/>
        <charset val="128"/>
      </rPr>
      <t>珠</t>
    </r>
    <r>
      <rPr>
        <sz val="11"/>
        <rFont val="Century"/>
        <family val="1"/>
      </rPr>
      <t xml:space="preserve"> </t>
    </r>
    <r>
      <rPr>
        <sz val="11"/>
        <rFont val="ＭＳ 明朝"/>
        <family val="1"/>
        <charset val="128"/>
      </rPr>
      <t>関</t>
    </r>
  </si>
  <si>
    <r>
      <rPr>
        <sz val="11"/>
        <rFont val="ＭＳ 明朝"/>
        <family val="1"/>
        <charset val="128"/>
      </rPr>
      <t>遊佐町</t>
    </r>
  </si>
  <si>
    <r>
      <rPr>
        <sz val="11"/>
        <rFont val="ＭＳ 明朝"/>
        <family val="1"/>
        <charset val="128"/>
      </rPr>
      <t>酒田市</t>
    </r>
  </si>
  <si>
    <r>
      <rPr>
        <sz val="11"/>
        <rFont val="ＭＳ 明朝"/>
        <family val="1"/>
        <charset val="128"/>
      </rPr>
      <t>鶴岡市</t>
    </r>
  </si>
  <si>
    <r>
      <rPr>
        <sz val="11"/>
        <rFont val="ＭＳ 明朝"/>
        <family val="1"/>
        <charset val="128"/>
      </rPr>
      <t>合</t>
    </r>
    <r>
      <rPr>
        <sz val="11"/>
        <rFont val="Century"/>
        <family val="1"/>
      </rPr>
      <t xml:space="preserve">   </t>
    </r>
    <r>
      <rPr>
        <sz val="11"/>
        <rFont val="ＭＳ 明朝"/>
        <family val="1"/>
        <charset val="128"/>
      </rPr>
      <t>計</t>
    </r>
  </si>
  <si>
    <r>
      <rPr>
        <sz val="12"/>
        <rFont val="ＭＳ 明朝"/>
        <family val="1"/>
        <charset val="128"/>
      </rPr>
      <t>１５　漁　業　後　継　者　育　成</t>
    </r>
  </si>
  <si>
    <r>
      <rPr>
        <sz val="12"/>
        <rFont val="ＭＳ 明朝"/>
        <family val="1"/>
        <charset val="128"/>
      </rPr>
      <t>単位：人</t>
    </r>
  </si>
  <si>
    <r>
      <rPr>
        <sz val="11"/>
        <rFont val="ＭＳ 明朝"/>
        <family val="1"/>
        <charset val="128"/>
      </rPr>
      <t>漁</t>
    </r>
    <r>
      <rPr>
        <sz val="11"/>
        <rFont val="Century"/>
        <family val="1"/>
      </rPr>
      <t xml:space="preserve"> </t>
    </r>
    <r>
      <rPr>
        <sz val="11"/>
        <rFont val="ＭＳ 明朝"/>
        <family val="1"/>
        <charset val="128"/>
      </rPr>
      <t>業</t>
    </r>
    <r>
      <rPr>
        <sz val="11"/>
        <rFont val="Century"/>
        <family val="1"/>
      </rPr>
      <t xml:space="preserve"> </t>
    </r>
    <r>
      <rPr>
        <sz val="11"/>
        <rFont val="ＭＳ 明朝"/>
        <family val="1"/>
        <charset val="128"/>
      </rPr>
      <t>種</t>
    </r>
    <r>
      <rPr>
        <sz val="11"/>
        <rFont val="Century"/>
        <family val="1"/>
      </rPr>
      <t xml:space="preserve"> </t>
    </r>
    <r>
      <rPr>
        <sz val="11"/>
        <rFont val="ＭＳ 明朝"/>
        <family val="1"/>
        <charset val="128"/>
      </rPr>
      <t>類</t>
    </r>
  </si>
  <si>
    <r>
      <rPr>
        <sz val="11"/>
        <rFont val="ＭＳ 明朝"/>
        <family val="1"/>
        <charset val="128"/>
      </rPr>
      <t>底びき網</t>
    </r>
  </si>
  <si>
    <r>
      <rPr>
        <sz val="11"/>
        <rFont val="ＭＳ 明朝"/>
        <family val="1"/>
        <charset val="128"/>
      </rPr>
      <t>定置</t>
    </r>
  </si>
  <si>
    <r>
      <rPr>
        <sz val="11"/>
        <rFont val="ＭＳ 明朝"/>
        <family val="1"/>
        <charset val="128"/>
      </rPr>
      <t>いか釣</t>
    </r>
  </si>
  <si>
    <r>
      <rPr>
        <sz val="11"/>
        <rFont val="ＭＳ 明朝"/>
        <family val="1"/>
        <charset val="128"/>
      </rPr>
      <t>かに篭</t>
    </r>
  </si>
  <si>
    <r>
      <rPr>
        <sz val="11"/>
        <rFont val="ＭＳ 明朝"/>
        <family val="1"/>
        <charset val="128"/>
      </rPr>
      <t>はえなわ</t>
    </r>
  </si>
  <si>
    <r>
      <rPr>
        <sz val="11"/>
        <rFont val="ＭＳ 明朝"/>
        <family val="1"/>
        <charset val="128"/>
      </rPr>
      <t>一本釣</t>
    </r>
  </si>
  <si>
    <r>
      <rPr>
        <sz val="11"/>
        <rFont val="ＭＳ 明朝"/>
        <family val="1"/>
        <charset val="128"/>
      </rPr>
      <t>刺網</t>
    </r>
  </si>
  <si>
    <r>
      <rPr>
        <sz val="11"/>
        <rFont val="ＭＳ 明朝"/>
        <family val="1"/>
        <charset val="128"/>
      </rPr>
      <t>磯見</t>
    </r>
  </si>
  <si>
    <r>
      <rPr>
        <sz val="11"/>
        <rFont val="ＭＳ 明朝"/>
        <family val="1"/>
        <charset val="128"/>
      </rPr>
      <t>素潜り</t>
    </r>
  </si>
  <si>
    <r>
      <rPr>
        <sz val="11"/>
        <rFont val="ＭＳ 明朝"/>
        <family val="1"/>
        <charset val="128"/>
      </rPr>
      <t>乗</t>
    </r>
    <r>
      <rPr>
        <sz val="11"/>
        <rFont val="Century"/>
        <family val="1"/>
      </rPr>
      <t xml:space="preserve">  </t>
    </r>
    <r>
      <rPr>
        <sz val="11"/>
        <rFont val="ＭＳ 明朝"/>
        <family val="1"/>
        <charset val="128"/>
      </rPr>
      <t>組</t>
    </r>
    <r>
      <rPr>
        <sz val="11"/>
        <rFont val="Century"/>
        <family val="1"/>
      </rPr>
      <t xml:space="preserve">  </t>
    </r>
    <r>
      <rPr>
        <sz val="11"/>
        <rFont val="ＭＳ 明朝"/>
        <family val="1"/>
        <charset val="128"/>
      </rPr>
      <t>員</t>
    </r>
  </si>
  <si>
    <r>
      <rPr>
        <sz val="11"/>
        <rFont val="ＭＳ 明朝"/>
        <family val="1"/>
        <charset val="128"/>
      </rPr>
      <t>独立漁業者</t>
    </r>
  </si>
  <si>
    <r>
      <rPr>
        <sz val="11"/>
        <rFont val="ＭＳ 明朝"/>
        <family val="1"/>
        <charset val="128"/>
      </rPr>
      <t>研修者年齢</t>
    </r>
    <r>
      <rPr>
        <sz val="11"/>
        <rFont val="Century"/>
        <family val="1"/>
      </rPr>
      <t xml:space="preserve"> </t>
    </r>
  </si>
  <si>
    <r>
      <rPr>
        <sz val="11"/>
        <rFont val="ＭＳ 明朝"/>
        <family val="1"/>
        <charset val="128"/>
      </rPr>
      <t>実　施　日</t>
    </r>
  </si>
  <si>
    <r>
      <rPr>
        <sz val="11"/>
        <rFont val="ＭＳ 明朝"/>
        <family val="1"/>
        <charset val="128"/>
      </rPr>
      <t>実施場所</t>
    </r>
  </si>
  <si>
    <r>
      <rPr>
        <sz val="11"/>
        <rFont val="ＭＳ 明朝"/>
        <family val="1"/>
        <charset val="128"/>
      </rPr>
      <t>受入先</t>
    </r>
  </si>
  <si>
    <r>
      <t>4</t>
    </r>
    <r>
      <rPr>
        <sz val="11"/>
        <rFont val="ＭＳ 明朝"/>
        <family val="1"/>
        <charset val="128"/>
      </rPr>
      <t>月</t>
    </r>
    <r>
      <rPr>
        <sz val="11"/>
        <rFont val="Century"/>
        <family val="1"/>
      </rPr>
      <t>1</t>
    </r>
    <r>
      <rPr>
        <sz val="11"/>
        <rFont val="ＭＳ 明朝"/>
        <family val="1"/>
        <charset val="128"/>
      </rPr>
      <t>日～</t>
    </r>
    <r>
      <rPr>
        <sz val="11"/>
        <rFont val="Century"/>
        <family val="1"/>
      </rPr>
      <t>3</t>
    </r>
    <r>
      <rPr>
        <sz val="11"/>
        <rFont val="ＭＳ 明朝"/>
        <family val="1"/>
        <charset val="128"/>
      </rPr>
      <t>月</t>
    </r>
    <r>
      <rPr>
        <sz val="11"/>
        <rFont val="Century"/>
        <family val="1"/>
      </rPr>
      <t>31</t>
    </r>
    <r>
      <rPr>
        <sz val="11"/>
        <rFont val="ＭＳ 明朝"/>
        <family val="1"/>
        <charset val="128"/>
      </rPr>
      <t>日</t>
    </r>
    <rPh sb="1" eb="2">
      <t>ガツ</t>
    </rPh>
    <rPh sb="3" eb="4">
      <t>ニチ</t>
    </rPh>
    <rPh sb="6" eb="7">
      <t>ガツ</t>
    </rPh>
    <rPh sb="9" eb="10">
      <t>ニチ</t>
    </rPh>
    <phoneticPr fontId="14"/>
  </si>
  <si>
    <r>
      <rPr>
        <sz val="11"/>
        <rFont val="ＭＳ 明朝"/>
        <family val="1"/>
        <charset val="128"/>
      </rPr>
      <t>由良地区</t>
    </r>
    <rPh sb="0" eb="2">
      <t>ユラ</t>
    </rPh>
    <rPh sb="2" eb="4">
      <t>チク</t>
    </rPh>
    <phoneticPr fontId="14"/>
  </si>
  <si>
    <r>
      <rPr>
        <sz val="11"/>
        <rFont val="ＭＳ 明朝"/>
        <family val="1"/>
        <charset val="128"/>
      </rPr>
      <t>はえなわ漁船</t>
    </r>
    <rPh sb="4" eb="6">
      <t>ギョセン</t>
    </rPh>
    <phoneticPr fontId="14"/>
  </si>
  <si>
    <r>
      <rPr>
        <sz val="11"/>
        <rFont val="ＭＳ 明朝"/>
        <family val="1"/>
        <charset val="128"/>
      </rPr>
      <t>豊浦地区</t>
    </r>
    <rPh sb="0" eb="2">
      <t>トヨウラ</t>
    </rPh>
    <rPh sb="2" eb="4">
      <t>チク</t>
    </rPh>
    <phoneticPr fontId="14"/>
  </si>
  <si>
    <r>
      <rPr>
        <sz val="11"/>
        <rFont val="ＭＳ 明朝"/>
        <family val="1"/>
        <charset val="128"/>
      </rPr>
      <t>底びき網漁船</t>
    </r>
    <rPh sb="0" eb="1">
      <t>ソコ</t>
    </rPh>
    <rPh sb="3" eb="4">
      <t>アミ</t>
    </rPh>
    <rPh sb="4" eb="6">
      <t>ギョセン</t>
    </rPh>
    <phoneticPr fontId="14"/>
  </si>
  <si>
    <r>
      <rPr>
        <sz val="11"/>
        <rFont val="ＭＳ 明朝"/>
        <family val="1"/>
        <charset val="128"/>
      </rPr>
      <t>出身地</t>
    </r>
    <rPh sb="0" eb="3">
      <t>シュッシンチ</t>
    </rPh>
    <phoneticPr fontId="14"/>
  </si>
  <si>
    <r>
      <rPr>
        <sz val="11"/>
        <rFont val="ＭＳ 明朝"/>
        <family val="1"/>
        <charset val="128"/>
      </rPr>
      <t>受入先</t>
    </r>
    <rPh sb="0" eb="1">
      <t>ウ</t>
    </rPh>
    <rPh sb="1" eb="2">
      <t>イ</t>
    </rPh>
    <rPh sb="2" eb="3">
      <t>サキ</t>
    </rPh>
    <phoneticPr fontId="14"/>
  </si>
  <si>
    <r>
      <rPr>
        <sz val="11"/>
        <rFont val="ＭＳ 明朝"/>
        <family val="1"/>
        <charset val="128"/>
      </rPr>
      <t>実施主体</t>
    </r>
    <rPh sb="0" eb="2">
      <t>ジッシ</t>
    </rPh>
    <rPh sb="2" eb="4">
      <t>シュタイ</t>
    </rPh>
    <phoneticPr fontId="14"/>
  </si>
  <si>
    <r>
      <rPr>
        <sz val="11"/>
        <rFont val="ＭＳ 明朝"/>
        <family val="1"/>
        <charset val="128"/>
      </rPr>
      <t>備　考</t>
    </r>
    <rPh sb="0" eb="1">
      <t>ソノウ</t>
    </rPh>
    <rPh sb="2" eb="3">
      <t>コウ</t>
    </rPh>
    <phoneticPr fontId="14"/>
  </si>
  <si>
    <r>
      <rPr>
        <sz val="11"/>
        <rFont val="ＭＳ 明朝"/>
        <family val="1"/>
        <charset val="128"/>
      </rPr>
      <t>鶴岡市</t>
    </r>
    <rPh sb="0" eb="2">
      <t>ツルオカ</t>
    </rPh>
    <rPh sb="2" eb="3">
      <t>シ</t>
    </rPh>
    <phoneticPr fontId="14"/>
  </si>
  <si>
    <r>
      <rPr>
        <sz val="11"/>
        <rFont val="ＭＳ 明朝"/>
        <family val="1"/>
        <charset val="128"/>
      </rPr>
      <t>山形県漁業協同組合</t>
    </r>
    <rPh sb="0" eb="3">
      <t>ヤマガタケン</t>
    </rPh>
    <rPh sb="3" eb="5">
      <t>ギョギョウ</t>
    </rPh>
    <rPh sb="5" eb="7">
      <t>キョウドウ</t>
    </rPh>
    <rPh sb="7" eb="9">
      <t>クミアイ</t>
    </rPh>
    <phoneticPr fontId="14"/>
  </si>
  <si>
    <r>
      <rPr>
        <sz val="10"/>
        <rFont val="ＭＳ 明朝"/>
        <family val="1"/>
        <charset val="128"/>
      </rPr>
      <t>一般参加者</t>
    </r>
    <phoneticPr fontId="14"/>
  </si>
  <si>
    <r>
      <t xml:space="preserve">17 </t>
    </r>
    <r>
      <rPr>
        <sz val="12"/>
        <rFont val="ＭＳ 明朝"/>
        <family val="1"/>
        <charset val="128"/>
      </rPr>
      <t>水</t>
    </r>
    <r>
      <rPr>
        <sz val="12"/>
        <rFont val="Century"/>
        <family val="1"/>
      </rPr>
      <t xml:space="preserve"> </t>
    </r>
    <r>
      <rPr>
        <sz val="12"/>
        <rFont val="ＭＳ 明朝"/>
        <family val="1"/>
        <charset val="128"/>
      </rPr>
      <t>産</t>
    </r>
    <r>
      <rPr>
        <sz val="12"/>
        <rFont val="Century"/>
        <family val="1"/>
      </rPr>
      <t xml:space="preserve"> </t>
    </r>
    <r>
      <rPr>
        <sz val="12"/>
        <rFont val="ＭＳ 明朝"/>
        <family val="1"/>
        <charset val="128"/>
      </rPr>
      <t>業</t>
    </r>
    <r>
      <rPr>
        <sz val="12"/>
        <rFont val="Century"/>
        <family val="1"/>
      </rPr>
      <t xml:space="preserve"> </t>
    </r>
    <r>
      <rPr>
        <sz val="12"/>
        <rFont val="ＭＳ 明朝"/>
        <family val="1"/>
        <charset val="128"/>
      </rPr>
      <t>団</t>
    </r>
    <r>
      <rPr>
        <sz val="12"/>
        <rFont val="Century"/>
        <family val="1"/>
      </rPr>
      <t xml:space="preserve"> </t>
    </r>
    <r>
      <rPr>
        <sz val="12"/>
        <rFont val="ＭＳ 明朝"/>
        <family val="1"/>
        <charset val="128"/>
      </rPr>
      <t>体</t>
    </r>
    <phoneticPr fontId="14"/>
  </si>
  <si>
    <r>
      <rPr>
        <sz val="11"/>
        <rFont val="ＭＳ 明朝"/>
        <family val="1"/>
        <charset val="128"/>
      </rPr>
      <t>事務所所在地
及び代表者氏名</t>
    </r>
  </si>
  <si>
    <r>
      <rPr>
        <sz val="11"/>
        <rFont val="ＭＳ 明朝"/>
        <family val="1"/>
        <charset val="128"/>
      </rPr>
      <t>組合地区</t>
    </r>
  </si>
  <si>
    <r>
      <rPr>
        <sz val="11"/>
        <rFont val="ＭＳ 明朝"/>
        <family val="1"/>
        <charset val="128"/>
      </rPr>
      <t>払込済
出資口数</t>
    </r>
  </si>
  <si>
    <r>
      <rPr>
        <sz val="11"/>
        <rFont val="ＭＳ 明朝"/>
        <family val="1"/>
        <charset val="128"/>
      </rPr>
      <t>固定資産</t>
    </r>
  </si>
  <si>
    <r>
      <rPr>
        <sz val="11"/>
        <rFont val="ＭＳ 明朝"/>
        <family val="1"/>
        <charset val="128"/>
      </rPr>
      <t>事業の概要</t>
    </r>
  </si>
  <si>
    <r>
      <rPr>
        <sz val="11"/>
        <rFont val="ＭＳ 明朝"/>
        <family val="1"/>
        <charset val="128"/>
      </rPr>
      <t>正</t>
    </r>
  </si>
  <si>
    <r>
      <rPr>
        <sz val="11"/>
        <rFont val="ＭＳ 明朝"/>
        <family val="1"/>
        <charset val="128"/>
      </rPr>
      <t>准</t>
    </r>
  </si>
  <si>
    <r>
      <rPr>
        <sz val="11"/>
        <rFont val="ＭＳ 明朝"/>
        <family val="1"/>
        <charset val="128"/>
      </rPr>
      <t>理事</t>
    </r>
  </si>
  <si>
    <r>
      <rPr>
        <sz val="11"/>
        <rFont val="ＭＳ 明朝"/>
        <family val="1"/>
        <charset val="128"/>
      </rPr>
      <t>監事</t>
    </r>
  </si>
  <si>
    <r>
      <rPr>
        <sz val="11"/>
        <rFont val="ＭＳ 明朝"/>
        <family val="1"/>
        <charset val="128"/>
      </rPr>
      <t>職員</t>
    </r>
  </si>
  <si>
    <r>
      <rPr>
        <sz val="11"/>
        <rFont val="ＭＳ 明朝"/>
        <family val="1"/>
        <charset val="128"/>
      </rPr>
      <t>貯金</t>
    </r>
  </si>
  <si>
    <r>
      <rPr>
        <sz val="11"/>
        <rFont val="ＭＳ 明朝"/>
        <family val="1"/>
        <charset val="128"/>
      </rPr>
      <t>貸付金</t>
    </r>
  </si>
  <si>
    <r>
      <rPr>
        <sz val="11"/>
        <rFont val="ＭＳ 明朝"/>
        <family val="1"/>
        <charset val="128"/>
      </rPr>
      <t>購買</t>
    </r>
  </si>
  <si>
    <r>
      <rPr>
        <sz val="11"/>
        <rFont val="ＭＳ 明朝"/>
        <family val="1"/>
        <charset val="128"/>
      </rPr>
      <t>販売</t>
    </r>
  </si>
  <si>
    <r>
      <rPr>
        <sz val="11"/>
        <rFont val="ＭＳ 明朝"/>
        <family val="1"/>
        <charset val="128"/>
      </rPr>
      <t>加工</t>
    </r>
  </si>
  <si>
    <r>
      <rPr>
        <sz val="11"/>
        <rFont val="ＭＳ 明朝"/>
        <family val="1"/>
        <charset val="128"/>
      </rPr>
      <t>製</t>
    </r>
    <r>
      <rPr>
        <sz val="11"/>
        <rFont val="Century"/>
        <family val="1"/>
      </rPr>
      <t xml:space="preserve"> </t>
    </r>
    <r>
      <rPr>
        <sz val="11"/>
        <rFont val="ＭＳ 明朝"/>
        <family val="1"/>
        <charset val="128"/>
      </rPr>
      <t>氷
冷</t>
    </r>
    <r>
      <rPr>
        <sz val="11"/>
        <rFont val="Century"/>
        <family val="1"/>
      </rPr>
      <t xml:space="preserve"> </t>
    </r>
    <r>
      <rPr>
        <sz val="11"/>
        <rFont val="ＭＳ 明朝"/>
        <family val="1"/>
        <charset val="128"/>
      </rPr>
      <t>蔵</t>
    </r>
  </si>
  <si>
    <r>
      <rPr>
        <sz val="11"/>
        <rFont val="ＭＳ 明朝"/>
        <family val="1"/>
        <charset val="128"/>
      </rPr>
      <t>利用</t>
    </r>
  </si>
  <si>
    <r>
      <rPr>
        <sz val="11"/>
        <rFont val="ＭＳ 明朝"/>
        <family val="1"/>
        <charset val="128"/>
      </rPr>
      <t>遊佐町･酒田市
鶴岡市</t>
    </r>
  </si>
  <si>
    <r>
      <rPr>
        <sz val="11"/>
        <rFont val="ＭＳ 明朝"/>
        <family val="1"/>
        <charset val="128"/>
      </rPr>
      <t>受託販売
品売上高</t>
    </r>
  </si>
  <si>
    <r>
      <rPr>
        <sz val="11"/>
        <rFont val="ＭＳ 明朝"/>
        <family val="1"/>
        <charset val="128"/>
      </rPr>
      <t>立体冷蔵庫</t>
    </r>
  </si>
  <si>
    <r>
      <rPr>
        <sz val="11"/>
        <rFont val="ＭＳ 明朝"/>
        <family val="1"/>
        <charset val="128"/>
      </rPr>
      <t>買取販売</t>
    </r>
  </si>
  <si>
    <r>
      <t xml:space="preserve"> </t>
    </r>
    <r>
      <rPr>
        <sz val="12"/>
        <rFont val="ＭＳ 明朝"/>
        <family val="1"/>
        <charset val="128"/>
      </rPr>
      <t>本所･支所所在地､地区､組合員数､職員数</t>
    </r>
  </si>
  <si>
    <r>
      <rPr>
        <sz val="11"/>
        <rFont val="ＭＳ 明朝"/>
        <family val="1"/>
        <charset val="128"/>
      </rPr>
      <t>所</t>
    </r>
    <r>
      <rPr>
        <sz val="11"/>
        <rFont val="Century"/>
        <family val="1"/>
      </rPr>
      <t xml:space="preserve">  </t>
    </r>
    <r>
      <rPr>
        <sz val="11"/>
        <rFont val="ＭＳ 明朝"/>
        <family val="1"/>
        <charset val="128"/>
      </rPr>
      <t>在</t>
    </r>
    <r>
      <rPr>
        <sz val="11"/>
        <rFont val="Century"/>
        <family val="1"/>
      </rPr>
      <t xml:space="preserve">  </t>
    </r>
    <r>
      <rPr>
        <sz val="11"/>
        <rFont val="ＭＳ 明朝"/>
        <family val="1"/>
        <charset val="128"/>
      </rPr>
      <t>地</t>
    </r>
  </si>
  <si>
    <r>
      <rPr>
        <sz val="11"/>
        <rFont val="ＭＳ 明朝"/>
        <family val="1"/>
        <charset val="128"/>
      </rPr>
      <t>組</t>
    </r>
    <r>
      <rPr>
        <sz val="11"/>
        <rFont val="Century"/>
        <family val="1"/>
      </rPr>
      <t xml:space="preserve"> </t>
    </r>
    <r>
      <rPr>
        <sz val="11"/>
        <rFont val="ＭＳ 明朝"/>
        <family val="1"/>
        <charset val="128"/>
      </rPr>
      <t>合</t>
    </r>
    <r>
      <rPr>
        <sz val="11"/>
        <rFont val="Century"/>
        <family val="1"/>
      </rPr>
      <t xml:space="preserve"> </t>
    </r>
    <r>
      <rPr>
        <sz val="11"/>
        <rFont val="ＭＳ 明朝"/>
        <family val="1"/>
        <charset val="128"/>
      </rPr>
      <t>員</t>
    </r>
    <r>
      <rPr>
        <sz val="11"/>
        <rFont val="Century"/>
        <family val="1"/>
      </rPr>
      <t xml:space="preserve"> </t>
    </r>
    <r>
      <rPr>
        <sz val="11"/>
        <rFont val="ＭＳ 明朝"/>
        <family val="1"/>
        <charset val="128"/>
      </rPr>
      <t>数</t>
    </r>
  </si>
  <si>
    <r>
      <rPr>
        <sz val="11"/>
        <rFont val="ＭＳ 明朝"/>
        <family val="1"/>
        <charset val="128"/>
      </rPr>
      <t>職</t>
    </r>
    <r>
      <rPr>
        <sz val="11"/>
        <rFont val="Century"/>
        <family val="1"/>
      </rPr>
      <t xml:space="preserve"> </t>
    </r>
    <r>
      <rPr>
        <sz val="11"/>
        <rFont val="ＭＳ 明朝"/>
        <family val="1"/>
        <charset val="128"/>
      </rPr>
      <t>員</t>
    </r>
    <r>
      <rPr>
        <sz val="11"/>
        <rFont val="Century"/>
        <family val="1"/>
      </rPr>
      <t xml:space="preserve"> </t>
    </r>
    <r>
      <rPr>
        <sz val="11"/>
        <rFont val="ＭＳ 明朝"/>
        <family val="1"/>
        <charset val="128"/>
      </rPr>
      <t>数</t>
    </r>
  </si>
  <si>
    <r>
      <rPr>
        <sz val="11"/>
        <rFont val="ＭＳ 明朝"/>
        <family val="1"/>
        <charset val="128"/>
      </rPr>
      <t>本所</t>
    </r>
  </si>
  <si>
    <r>
      <rPr>
        <sz val="9"/>
        <rFont val="ＭＳ 明朝"/>
        <family val="1"/>
        <charset val="128"/>
      </rPr>
      <t>人</t>
    </r>
  </si>
  <si>
    <r>
      <rPr>
        <sz val="11"/>
        <rFont val="ＭＳ 明朝"/>
        <family val="1"/>
        <charset val="128"/>
      </rPr>
      <t>さかた総合市場</t>
    </r>
  </si>
  <si>
    <r>
      <t xml:space="preserve">           </t>
    </r>
    <r>
      <rPr>
        <sz val="11"/>
        <rFont val="ＭＳ 明朝"/>
        <family val="1"/>
        <charset val="128"/>
      </rPr>
      <t>〃</t>
    </r>
    <r>
      <rPr>
        <sz val="11"/>
        <rFont val="Century"/>
        <family val="1"/>
      </rPr>
      <t xml:space="preserve"> </t>
    </r>
    <phoneticPr fontId="14"/>
  </si>
  <si>
    <r>
      <rPr>
        <sz val="11"/>
        <rFont val="ＭＳ 明朝"/>
        <family val="1"/>
        <charset val="128"/>
      </rPr>
      <t>吹浦支所</t>
    </r>
  </si>
  <si>
    <r>
      <rPr>
        <sz val="11"/>
        <rFont val="ＭＳ 明朝"/>
        <family val="1"/>
        <charset val="128"/>
      </rPr>
      <t>遊佐町</t>
    </r>
    <r>
      <rPr>
        <sz val="11"/>
        <rFont val="Century"/>
        <family val="1"/>
      </rPr>
      <t xml:space="preserve"> </t>
    </r>
    <r>
      <rPr>
        <sz val="11"/>
        <rFont val="ＭＳ 明朝"/>
        <family val="1"/>
        <charset val="128"/>
      </rPr>
      <t>吹浦､菅里､比子</t>
    </r>
  </si>
  <si>
    <r>
      <rPr>
        <sz val="11"/>
        <rFont val="ＭＳ 明朝"/>
        <family val="1"/>
        <charset val="128"/>
      </rPr>
      <t>飛島支所</t>
    </r>
  </si>
  <si>
    <r>
      <rPr>
        <sz val="11"/>
        <rFont val="ＭＳ 明朝"/>
        <family val="1"/>
        <charset val="128"/>
      </rPr>
      <t>酒田市</t>
    </r>
    <r>
      <rPr>
        <sz val="11"/>
        <rFont val="Century"/>
        <family val="1"/>
      </rPr>
      <t xml:space="preserve"> </t>
    </r>
    <r>
      <rPr>
        <sz val="11"/>
        <rFont val="ＭＳ 明朝"/>
        <family val="1"/>
        <charset val="128"/>
      </rPr>
      <t>飛島</t>
    </r>
  </si>
  <si>
    <r>
      <rPr>
        <sz val="11"/>
        <rFont val="ＭＳ 明朝"/>
        <family val="1"/>
        <charset val="128"/>
      </rPr>
      <t>加茂出張所</t>
    </r>
  </si>
  <si>
    <r>
      <rPr>
        <sz val="11"/>
        <rFont val="ＭＳ 明朝"/>
        <family val="1"/>
        <charset val="128"/>
      </rPr>
      <t>鶴岡市</t>
    </r>
    <r>
      <rPr>
        <sz val="11"/>
        <rFont val="Century"/>
        <family val="1"/>
      </rPr>
      <t xml:space="preserve"> </t>
    </r>
    <r>
      <rPr>
        <sz val="11"/>
        <rFont val="ＭＳ 明朝"/>
        <family val="1"/>
        <charset val="128"/>
      </rPr>
      <t>湯野浜､宮沢､金沢､加茂､今泉､油戸</t>
    </r>
  </si>
  <si>
    <r>
      <rPr>
        <sz val="11"/>
        <rFont val="ＭＳ 明朝"/>
        <family val="1"/>
        <charset val="128"/>
      </rPr>
      <t>由良総括支所</t>
    </r>
  </si>
  <si>
    <r>
      <rPr>
        <sz val="11"/>
        <rFont val="ＭＳ 明朝"/>
        <family val="1"/>
        <charset val="128"/>
      </rPr>
      <t>鶴岡市</t>
    </r>
    <r>
      <rPr>
        <sz val="11"/>
        <rFont val="Century"/>
        <family val="1"/>
      </rPr>
      <t xml:space="preserve"> </t>
    </r>
    <r>
      <rPr>
        <sz val="11"/>
        <rFont val="ＭＳ 明朝"/>
        <family val="1"/>
        <charset val="128"/>
      </rPr>
      <t>由良</t>
    </r>
  </si>
  <si>
    <r>
      <rPr>
        <sz val="11"/>
        <rFont val="ＭＳ 明朝"/>
        <family val="1"/>
        <charset val="128"/>
      </rPr>
      <t>豊浦支所</t>
    </r>
  </si>
  <si>
    <r>
      <rPr>
        <sz val="11"/>
        <rFont val="ＭＳ 明朝"/>
        <family val="1"/>
        <charset val="128"/>
      </rPr>
      <t>鶴岡市</t>
    </r>
    <r>
      <rPr>
        <sz val="11"/>
        <rFont val="Century"/>
        <family val="1"/>
      </rPr>
      <t xml:space="preserve"> </t>
    </r>
    <r>
      <rPr>
        <sz val="11"/>
        <rFont val="ＭＳ 明朝"/>
        <family val="1"/>
        <charset val="128"/>
      </rPr>
      <t>堅苔沢､小波渡､三瀬</t>
    </r>
  </si>
  <si>
    <r>
      <rPr>
        <sz val="11"/>
        <rFont val="ＭＳ 明朝"/>
        <family val="1"/>
        <charset val="128"/>
      </rPr>
      <t>温海出張所</t>
    </r>
  </si>
  <si>
    <r>
      <rPr>
        <sz val="11"/>
        <rFont val="ＭＳ 明朝"/>
        <family val="1"/>
        <charset val="128"/>
      </rPr>
      <t>鶴岡市</t>
    </r>
    <r>
      <rPr>
        <sz val="11"/>
        <rFont val="Century"/>
        <family val="1"/>
      </rPr>
      <t xml:space="preserve"> </t>
    </r>
    <r>
      <rPr>
        <sz val="11"/>
        <rFont val="ＭＳ 明朝"/>
        <family val="1"/>
        <charset val="128"/>
      </rPr>
      <t>五十川､温海､湯温海</t>
    </r>
  </si>
  <si>
    <r>
      <rPr>
        <sz val="11"/>
        <rFont val="ＭＳ 明朝"/>
        <family val="1"/>
        <charset val="128"/>
      </rPr>
      <t>念珠関総括支所</t>
    </r>
  </si>
  <si>
    <r>
      <rPr>
        <sz val="11"/>
        <rFont val="ＭＳ 明朝"/>
        <family val="1"/>
        <charset val="128"/>
      </rPr>
      <t>鶴岡市</t>
    </r>
    <r>
      <rPr>
        <sz val="11"/>
        <rFont val="Century"/>
        <family val="1"/>
      </rPr>
      <t xml:space="preserve"> </t>
    </r>
    <r>
      <rPr>
        <sz val="11"/>
        <rFont val="ＭＳ 明朝"/>
        <family val="1"/>
        <charset val="128"/>
      </rPr>
      <t>大岩川､小岩川､早田､鼠ヶ関</t>
    </r>
  </si>
  <si>
    <r>
      <rPr>
        <sz val="11"/>
        <rFont val="ＭＳ 明朝"/>
        <family val="1"/>
        <charset val="128"/>
      </rPr>
      <t>合</t>
    </r>
    <r>
      <rPr>
        <sz val="11"/>
        <rFont val="Century"/>
        <family val="1"/>
      </rPr>
      <t xml:space="preserve">                  </t>
    </r>
    <r>
      <rPr>
        <sz val="11"/>
        <rFont val="ＭＳ 明朝"/>
        <family val="1"/>
        <charset val="128"/>
      </rPr>
      <t>計</t>
    </r>
  </si>
  <si>
    <r>
      <rPr>
        <sz val="11"/>
        <rFont val="ＭＳ 明朝"/>
        <family val="1"/>
        <charset val="128"/>
      </rPr>
      <t>鶴岡市の一部</t>
    </r>
  </si>
  <si>
    <r>
      <rPr>
        <sz val="11"/>
        <rFont val="ＭＳ 明朝"/>
        <family val="1"/>
        <charset val="128"/>
      </rPr>
      <t>鶴岡市小名部字千田</t>
    </r>
    <r>
      <rPr>
        <sz val="11"/>
        <rFont val="Century"/>
        <family val="1"/>
      </rPr>
      <t xml:space="preserve">98-1
</t>
    </r>
    <r>
      <rPr>
        <sz val="11"/>
        <rFont val="ＭＳ 明朝"/>
        <family val="1"/>
        <charset val="128"/>
      </rPr>
      <t>　　富　樫　政　紀</t>
    </r>
    <rPh sb="16" eb="17">
      <t>ト</t>
    </rPh>
    <phoneticPr fontId="14"/>
  </si>
  <si>
    <r>
      <rPr>
        <sz val="11"/>
        <rFont val="ＭＳ 明朝"/>
        <family val="1"/>
        <charset val="128"/>
      </rPr>
      <t>温海町内水面</t>
    </r>
  </si>
  <si>
    <r>
      <rPr>
        <sz val="11"/>
        <rFont val="ＭＳ 明朝"/>
        <family val="1"/>
        <charset val="128"/>
      </rPr>
      <t>酒田市・庄内町の一部</t>
    </r>
  </si>
  <si>
    <r>
      <rPr>
        <sz val="11"/>
        <rFont val="ＭＳ 明朝"/>
        <family val="1"/>
        <charset val="128"/>
      </rPr>
      <t>東田川郡庄内町肝煎字蟹沢</t>
    </r>
    <r>
      <rPr>
        <sz val="11"/>
        <rFont val="Century"/>
        <family val="1"/>
      </rPr>
      <t xml:space="preserve">52
</t>
    </r>
    <r>
      <rPr>
        <sz val="11"/>
        <rFont val="ＭＳ 明朝"/>
        <family val="1"/>
        <charset val="128"/>
      </rPr>
      <t>　　鈴　木　春　男</t>
    </r>
  </si>
  <si>
    <r>
      <rPr>
        <sz val="11"/>
        <rFont val="ＭＳ 明朝"/>
        <family val="1"/>
        <charset val="128"/>
      </rPr>
      <t>遊佐町・酒田市の一部</t>
    </r>
  </si>
  <si>
    <r>
      <rPr>
        <sz val="11"/>
        <rFont val="ＭＳ 明朝"/>
        <family val="1"/>
        <charset val="128"/>
      </rPr>
      <t>酒田市の一部</t>
    </r>
  </si>
  <si>
    <r>
      <rPr>
        <sz val="11"/>
        <rFont val="ＭＳ 明朝"/>
        <family val="1"/>
        <charset val="128"/>
      </rPr>
      <t xml:space="preserve">鶴岡市・酒田市・三川町・庄内町の一部
</t>
    </r>
  </si>
  <si>
    <r>
      <rPr>
        <sz val="11"/>
        <rFont val="ＭＳ 明朝"/>
        <family val="1"/>
        <charset val="128"/>
      </rPr>
      <t>鶴岡市本町三丁目</t>
    </r>
    <r>
      <rPr>
        <sz val="11"/>
        <rFont val="Century"/>
        <family val="1"/>
      </rPr>
      <t xml:space="preserve">3-20
</t>
    </r>
    <r>
      <rPr>
        <sz val="11"/>
        <rFont val="ＭＳ 明朝"/>
        <family val="1"/>
        <charset val="128"/>
      </rPr>
      <t>　　黒　井　　　晃</t>
    </r>
  </si>
  <si>
    <r>
      <rPr>
        <sz val="11"/>
        <rFont val="ＭＳ 明朝"/>
        <family val="1"/>
        <charset val="128"/>
      </rPr>
      <t>米沢市・南陽市・高畠町・川西町</t>
    </r>
  </si>
  <si>
    <r>
      <rPr>
        <sz val="11"/>
        <rFont val="ＭＳ 明朝"/>
        <family val="1"/>
        <charset val="128"/>
      </rPr>
      <t>米沢市舘山二丁目</t>
    </r>
    <r>
      <rPr>
        <sz val="11"/>
        <rFont val="Century"/>
        <family val="1"/>
      </rPr>
      <t xml:space="preserve">2-21
</t>
    </r>
    <r>
      <rPr>
        <sz val="11"/>
        <rFont val="ＭＳ 明朝"/>
        <family val="1"/>
        <charset val="128"/>
      </rPr>
      <t>　　島　軒　治　夫</t>
    </r>
    <rPh sb="3" eb="5">
      <t>タテヤマ</t>
    </rPh>
    <rPh sb="5" eb="8">
      <t>２チョウメ</t>
    </rPh>
    <phoneticPr fontId="14"/>
  </si>
  <si>
    <r>
      <rPr>
        <sz val="11"/>
        <rFont val="ＭＳ 明朝"/>
        <family val="1"/>
        <charset val="128"/>
      </rPr>
      <t>西置賜郡小国町岩井沢</t>
    </r>
    <r>
      <rPr>
        <sz val="11"/>
        <rFont val="Century"/>
        <family val="1"/>
      </rPr>
      <t xml:space="preserve">838-1
</t>
    </r>
    <r>
      <rPr>
        <sz val="11"/>
        <rFont val="ＭＳ 明朝"/>
        <family val="1"/>
        <charset val="128"/>
      </rPr>
      <t>　　渡　部　春　昭</t>
    </r>
    <rPh sb="7" eb="9">
      <t>イワイ</t>
    </rPh>
    <rPh sb="9" eb="10">
      <t>サワ</t>
    </rPh>
    <rPh sb="18" eb="19">
      <t>ワタリ</t>
    </rPh>
    <rPh sb="20" eb="21">
      <t>ブ</t>
    </rPh>
    <rPh sb="22" eb="23">
      <t>ハル</t>
    </rPh>
    <rPh sb="24" eb="25">
      <t>アキラ</t>
    </rPh>
    <phoneticPr fontId="14"/>
  </si>
  <si>
    <r>
      <rPr>
        <sz val="11"/>
        <rFont val="ＭＳ 明朝"/>
        <family val="1"/>
        <charset val="128"/>
      </rPr>
      <t>長井市・白鷹町・飯豊町の全部</t>
    </r>
  </si>
  <si>
    <r>
      <rPr>
        <sz val="11"/>
        <rFont val="ＭＳ 明朝"/>
        <family val="1"/>
        <charset val="128"/>
      </rPr>
      <t>最上町・舟形町</t>
    </r>
  </si>
  <si>
    <r>
      <rPr>
        <sz val="11"/>
        <rFont val="ＭＳ 明朝"/>
        <family val="1"/>
        <charset val="128"/>
      </rPr>
      <t>新庄市・大蔵村の全部
戸沢村の一部</t>
    </r>
  </si>
  <si>
    <r>
      <rPr>
        <sz val="11"/>
        <rFont val="ＭＳ 明朝"/>
        <family val="1"/>
        <charset val="128"/>
      </rPr>
      <t>真室川町・金山町・鮭川村の全部
戸沢村の一部</t>
    </r>
  </si>
  <si>
    <r>
      <rPr>
        <sz val="11"/>
        <rFont val="ＭＳ 明朝"/>
        <family val="1"/>
        <charset val="128"/>
      </rPr>
      <t xml:space="preserve">河北町・西川町・天童市・東根市
中山町の全部・寒河江市・村山市の一部
</t>
    </r>
  </si>
  <si>
    <r>
      <rPr>
        <sz val="11"/>
        <rFont val="ＭＳ 明朝"/>
        <family val="1"/>
        <charset val="128"/>
      </rPr>
      <t>西村山郡河北町谷地字山王</t>
    </r>
    <r>
      <rPr>
        <sz val="11"/>
        <rFont val="Century"/>
        <family val="1"/>
      </rPr>
      <t xml:space="preserve">23-1
</t>
    </r>
    <r>
      <rPr>
        <sz val="11"/>
        <rFont val="ＭＳ 明朝"/>
        <family val="1"/>
        <charset val="128"/>
      </rPr>
      <t>　　高　橋　省　吾</t>
    </r>
  </si>
  <si>
    <r>
      <rPr>
        <sz val="11"/>
        <rFont val="ＭＳ 明朝"/>
        <family val="1"/>
        <charset val="128"/>
      </rPr>
      <t>大江町の全部
朝日町・寒河江市の一部</t>
    </r>
  </si>
  <si>
    <r>
      <rPr>
        <sz val="11"/>
        <rFont val="ＭＳ 明朝"/>
        <family val="1"/>
        <charset val="128"/>
      </rPr>
      <t>尾花沢市・大石田町</t>
    </r>
  </si>
  <si>
    <r>
      <rPr>
        <sz val="11"/>
        <rFont val="ＭＳ 明朝"/>
        <family val="1"/>
        <charset val="128"/>
      </rPr>
      <t>尾花沢市北町一丁目</t>
    </r>
    <r>
      <rPr>
        <sz val="11"/>
        <rFont val="Century"/>
        <family val="1"/>
      </rPr>
      <t xml:space="preserve">10-5
</t>
    </r>
    <r>
      <rPr>
        <sz val="11"/>
        <rFont val="ＭＳ 明朝"/>
        <family val="1"/>
        <charset val="128"/>
      </rPr>
      <t>　　斎　藤　芳　信</t>
    </r>
  </si>
  <si>
    <r>
      <rPr>
        <sz val="11"/>
        <rFont val="ＭＳ 明朝"/>
        <family val="1"/>
        <charset val="128"/>
      </rPr>
      <t>山辺町</t>
    </r>
  </si>
  <si>
    <r>
      <rPr>
        <sz val="11"/>
        <rFont val="ＭＳ 明朝"/>
        <family val="1"/>
        <charset val="128"/>
      </rPr>
      <t>東村山郡山辺町大字畑谷</t>
    </r>
    <r>
      <rPr>
        <sz val="11"/>
        <rFont val="Century"/>
        <family val="1"/>
      </rPr>
      <t xml:space="preserve">1992-3
</t>
    </r>
    <r>
      <rPr>
        <sz val="11"/>
        <rFont val="ＭＳ 明朝"/>
        <family val="1"/>
        <charset val="128"/>
      </rPr>
      <t>　　吉　田　富　夫</t>
    </r>
    <rPh sb="24" eb="25">
      <t>トミ</t>
    </rPh>
    <rPh sb="26" eb="27">
      <t>オット</t>
    </rPh>
    <phoneticPr fontId="14"/>
  </si>
  <si>
    <r>
      <rPr>
        <sz val="11"/>
        <rFont val="ＭＳ 明朝"/>
        <family val="1"/>
        <charset val="128"/>
      </rPr>
      <t>放　　　　流　　　　数　　　　量</t>
    </r>
  </si>
  <si>
    <r>
      <rPr>
        <sz val="11"/>
        <rFont val="ＭＳ 明朝"/>
        <family val="1"/>
        <charset val="128"/>
      </rPr>
      <t>事務所所在地及び代表者氏名</t>
    </r>
  </si>
  <si>
    <r>
      <rPr>
        <sz val="11"/>
        <rFont val="ＭＳ 明朝"/>
        <family val="1"/>
        <charset val="128"/>
      </rPr>
      <t>払込済
出資金</t>
    </r>
  </si>
  <si>
    <r>
      <rPr>
        <sz val="11"/>
        <rFont val="ＭＳ 明朝"/>
        <family val="1"/>
        <charset val="128"/>
      </rPr>
      <t>山形県内水面総合</t>
    </r>
  </si>
  <si>
    <r>
      <rPr>
        <sz val="11"/>
        <rFont val="ＭＳ 明朝"/>
        <family val="1"/>
        <charset val="128"/>
      </rPr>
      <t>天童市石鳥居</t>
    </r>
    <r>
      <rPr>
        <sz val="11"/>
        <rFont val="Century"/>
        <family val="1"/>
      </rPr>
      <t>1-2-47</t>
    </r>
    <rPh sb="3" eb="4">
      <t>イシ</t>
    </rPh>
    <rPh sb="4" eb="6">
      <t>トリイ</t>
    </rPh>
    <phoneticPr fontId="14"/>
  </si>
  <si>
    <r>
      <rPr>
        <sz val="11"/>
        <rFont val="ＭＳ 明朝"/>
        <family val="1"/>
        <charset val="128"/>
      </rPr>
      <t>県一円</t>
    </r>
  </si>
  <si>
    <r>
      <rPr>
        <sz val="11"/>
        <rFont val="ＭＳ 明朝"/>
        <family val="1"/>
        <charset val="128"/>
      </rPr>
      <t>－</t>
    </r>
  </si>
  <si>
    <r>
      <rPr>
        <sz val="11"/>
        <rFont val="ＭＳ 明朝"/>
        <family val="1"/>
        <charset val="128"/>
      </rPr>
      <t>青　木　　</t>
    </r>
    <r>
      <rPr>
        <sz val="11"/>
        <rFont val="Century"/>
        <family val="1"/>
      </rPr>
      <t xml:space="preserve"> </t>
    </r>
    <r>
      <rPr>
        <sz val="11"/>
        <rFont val="ＭＳ 明朝"/>
        <family val="1"/>
        <charset val="128"/>
      </rPr>
      <t>一</t>
    </r>
    <rPh sb="0" eb="1">
      <t>アオ</t>
    </rPh>
    <rPh sb="2" eb="3">
      <t>キ</t>
    </rPh>
    <rPh sb="6" eb="7">
      <t>イチ</t>
    </rPh>
    <phoneticPr fontId="14"/>
  </si>
  <si>
    <r>
      <rPr>
        <sz val="11"/>
        <rFont val="ＭＳ 明朝"/>
        <family val="1"/>
        <charset val="128"/>
      </rPr>
      <t>さけ採捕</t>
    </r>
  </si>
  <si>
    <r>
      <rPr>
        <sz val="11"/>
        <rFont val="ＭＳ 明朝"/>
        <family val="1"/>
        <charset val="128"/>
      </rPr>
      <t>小型定置</t>
    </r>
  </si>
  <si>
    <r>
      <rPr>
        <sz val="11"/>
        <rFont val="ＭＳ 明朝"/>
        <family val="1"/>
        <charset val="128"/>
      </rPr>
      <t>養殖</t>
    </r>
  </si>
  <si>
    <r>
      <rPr>
        <sz val="11"/>
        <rFont val="ＭＳ 明朝"/>
        <family val="1"/>
        <charset val="128"/>
      </rPr>
      <t>高瀬川鮭</t>
    </r>
  </si>
  <si>
    <r>
      <rPr>
        <sz val="11"/>
        <rFont val="ＭＳ 明朝"/>
        <family val="1"/>
        <charset val="128"/>
      </rPr>
      <t>飽海郡遊佐町北目字長田</t>
    </r>
    <r>
      <rPr>
        <sz val="11"/>
        <rFont val="Century"/>
        <family val="1"/>
      </rPr>
      <t xml:space="preserve">87-1
</t>
    </r>
    <r>
      <rPr>
        <sz val="11"/>
        <rFont val="ＭＳ 明朝"/>
        <family val="1"/>
        <charset val="128"/>
      </rPr>
      <t>　　佐　藤　喜巳夫</t>
    </r>
    <rPh sb="18" eb="19">
      <t>タスク</t>
    </rPh>
    <rPh sb="20" eb="21">
      <t>フジ</t>
    </rPh>
    <rPh sb="22" eb="23">
      <t>キ</t>
    </rPh>
    <rPh sb="23" eb="24">
      <t>ミ</t>
    </rPh>
    <rPh sb="24" eb="25">
      <t>オット</t>
    </rPh>
    <phoneticPr fontId="14"/>
  </si>
  <si>
    <r>
      <rPr>
        <sz val="11"/>
        <rFont val="ＭＳ 明朝"/>
        <family val="1"/>
        <charset val="128"/>
      </rPr>
      <t>洗沢鮭</t>
    </r>
  </si>
  <si>
    <r>
      <rPr>
        <sz val="11"/>
        <rFont val="ＭＳ 明朝"/>
        <family val="1"/>
        <charset val="128"/>
      </rPr>
      <t>飽海郡遊佐町当山字福ノ中</t>
    </r>
    <r>
      <rPr>
        <sz val="11"/>
        <rFont val="Century"/>
        <family val="1"/>
      </rPr>
      <t xml:space="preserve">52
</t>
    </r>
    <r>
      <rPr>
        <sz val="11"/>
        <rFont val="ＭＳ 明朝"/>
        <family val="1"/>
        <charset val="128"/>
      </rPr>
      <t>　　菅　原　多　悦</t>
    </r>
    <rPh sb="9" eb="10">
      <t>フク</t>
    </rPh>
    <rPh sb="11" eb="12">
      <t>ナカ</t>
    </rPh>
    <rPh sb="21" eb="22">
      <t>タ</t>
    </rPh>
    <rPh sb="23" eb="24">
      <t>エツ</t>
    </rPh>
    <phoneticPr fontId="14"/>
  </si>
  <si>
    <r>
      <rPr>
        <sz val="11"/>
        <rFont val="ＭＳ 明朝"/>
        <family val="1"/>
        <charset val="128"/>
      </rPr>
      <t>飽海郡遊佐町直世字山居</t>
    </r>
    <r>
      <rPr>
        <sz val="11"/>
        <rFont val="Century"/>
        <family val="1"/>
      </rPr>
      <t xml:space="preserve">62-25
</t>
    </r>
    <r>
      <rPr>
        <sz val="11"/>
        <rFont val="ＭＳ 明朝"/>
        <family val="1"/>
        <charset val="128"/>
      </rPr>
      <t>　　尾　形　修一郎</t>
    </r>
  </si>
  <si>
    <r>
      <rPr>
        <sz val="11"/>
        <rFont val="ＭＳ 明朝"/>
        <family val="1"/>
        <charset val="128"/>
      </rPr>
      <t>箕輪鮭</t>
    </r>
  </si>
  <si>
    <r>
      <rPr>
        <sz val="11"/>
        <rFont val="ＭＳ 明朝"/>
        <family val="1"/>
        <charset val="128"/>
      </rPr>
      <t>飽海郡遊佐町直世字荒川</t>
    </r>
    <r>
      <rPr>
        <sz val="11"/>
        <rFont val="Century"/>
        <family val="1"/>
      </rPr>
      <t xml:space="preserve">57
</t>
    </r>
    <r>
      <rPr>
        <sz val="11"/>
        <rFont val="ＭＳ 明朝"/>
        <family val="1"/>
        <charset val="128"/>
      </rPr>
      <t>　　佐　藤　　　仁</t>
    </r>
    <rPh sb="6" eb="7">
      <t>ナオ</t>
    </rPh>
    <rPh sb="7" eb="8">
      <t>ヨ</t>
    </rPh>
    <rPh sb="16" eb="17">
      <t>サ</t>
    </rPh>
    <rPh sb="18" eb="19">
      <t>フジ</t>
    </rPh>
    <rPh sb="22" eb="23">
      <t>ジン</t>
    </rPh>
    <phoneticPr fontId="14"/>
  </si>
  <si>
    <r>
      <rPr>
        <sz val="11"/>
        <rFont val="ＭＳ 明朝"/>
        <family val="1"/>
        <charset val="128"/>
      </rPr>
      <t>日向川鮭</t>
    </r>
  </si>
  <si>
    <r>
      <rPr>
        <sz val="11"/>
        <rFont val="ＭＳ 明朝"/>
        <family val="1"/>
        <charset val="128"/>
      </rPr>
      <t>清川鮭増殖</t>
    </r>
  </si>
  <si>
    <r>
      <rPr>
        <sz val="11"/>
        <rFont val="ＭＳ 明朝"/>
        <family val="1"/>
        <charset val="128"/>
      </rPr>
      <t>東田川郡庄内町清川字花崎</t>
    </r>
    <r>
      <rPr>
        <sz val="11"/>
        <rFont val="Century"/>
        <family val="1"/>
      </rPr>
      <t xml:space="preserve">84
</t>
    </r>
    <r>
      <rPr>
        <sz val="11"/>
        <rFont val="ＭＳ 明朝"/>
        <family val="1"/>
        <charset val="128"/>
      </rPr>
      <t>　　鈴　木　春　男</t>
    </r>
  </si>
  <si>
    <r>
      <rPr>
        <sz val="11"/>
        <rFont val="ＭＳ 明朝"/>
        <family val="1"/>
        <charset val="128"/>
      </rPr>
      <t>赤川鮭</t>
    </r>
  </si>
  <si>
    <r>
      <rPr>
        <sz val="11"/>
        <rFont val="ＭＳ 明朝"/>
        <family val="1"/>
        <charset val="128"/>
      </rPr>
      <t>鶴岡市槇代甲</t>
    </r>
    <r>
      <rPr>
        <sz val="11"/>
        <rFont val="Century"/>
        <family val="1"/>
      </rPr>
      <t xml:space="preserve">53
</t>
    </r>
    <r>
      <rPr>
        <sz val="11"/>
        <rFont val="ＭＳ 明朝"/>
        <family val="1"/>
        <charset val="128"/>
      </rPr>
      <t>　　五十嵐　洋　司</t>
    </r>
    <rPh sb="11" eb="14">
      <t>イガラシ</t>
    </rPh>
    <rPh sb="15" eb="16">
      <t>ヨウ</t>
    </rPh>
    <rPh sb="17" eb="18">
      <t>ツカサ</t>
    </rPh>
    <phoneticPr fontId="14"/>
  </si>
  <si>
    <r>
      <rPr>
        <sz val="11"/>
        <rFont val="ＭＳ 明朝"/>
        <family val="1"/>
        <charset val="128"/>
      </rPr>
      <t>※　さけ採捕の単位は尾</t>
    </r>
  </si>
  <si>
    <r>
      <rPr>
        <sz val="11"/>
        <rFont val="ＭＳ 明朝"/>
        <family val="1"/>
        <charset val="128"/>
      </rPr>
      <t>組合名</t>
    </r>
  </si>
  <si>
    <r>
      <rPr>
        <sz val="11"/>
        <rFont val="ＭＳ 明朝"/>
        <family val="1"/>
        <charset val="128"/>
      </rPr>
      <t>事務所所在地</t>
    </r>
  </si>
  <si>
    <r>
      <rPr>
        <sz val="11"/>
        <rFont val="ＭＳ 明朝"/>
        <family val="1"/>
        <charset val="128"/>
      </rPr>
      <t>払込済出資金</t>
    </r>
  </si>
  <si>
    <r>
      <rPr>
        <sz val="11"/>
        <rFont val="ＭＳ 明朝"/>
        <family val="1"/>
        <charset val="128"/>
      </rPr>
      <t>及び代表者氏名</t>
    </r>
  </si>
  <si>
    <r>
      <rPr>
        <sz val="11"/>
        <rFont val="ＭＳ 明朝"/>
        <family val="1"/>
        <charset val="128"/>
      </rPr>
      <t>山形県内水面</t>
    </r>
  </si>
  <si>
    <r>
      <rPr>
        <sz val="11"/>
        <rFont val="ＭＳ 明朝"/>
        <family val="1"/>
        <charset val="128"/>
      </rPr>
      <t>山形市松波二丁目</t>
    </r>
    <r>
      <rPr>
        <sz val="11"/>
        <rFont val="Century"/>
        <family val="1"/>
      </rPr>
      <t>8-1</t>
    </r>
  </si>
  <si>
    <r>
      <rPr>
        <sz val="11"/>
        <rFont val="ＭＳ 明朝"/>
        <family val="1"/>
        <charset val="128"/>
      </rPr>
      <t>代表理事会長</t>
    </r>
    <r>
      <rPr>
        <sz val="11"/>
        <rFont val="Century"/>
        <family val="1"/>
      </rPr>
      <t xml:space="preserve">   </t>
    </r>
    <r>
      <rPr>
        <sz val="11"/>
        <rFont val="ＭＳ 明朝"/>
        <family val="1"/>
        <charset val="128"/>
      </rPr>
      <t>島軒　治夫</t>
    </r>
  </si>
  <si>
    <r>
      <rPr>
        <sz val="11"/>
        <rFont val="ＭＳ 明朝"/>
        <family val="1"/>
        <charset val="128"/>
      </rPr>
      <t>事業実績</t>
    </r>
  </si>
  <si>
    <r>
      <rPr>
        <sz val="11"/>
        <rFont val="ＭＳ 明朝"/>
        <family val="1"/>
        <charset val="128"/>
      </rPr>
      <t>保　険　加　入　実　績</t>
    </r>
  </si>
  <si>
    <r>
      <rPr>
        <sz val="11"/>
        <rFont val="ＭＳ 明朝"/>
        <family val="1"/>
        <charset val="128"/>
      </rPr>
      <t>保険金支払実績</t>
    </r>
  </si>
  <si>
    <r>
      <rPr>
        <sz val="11"/>
        <rFont val="ＭＳ 明朝"/>
        <family val="1"/>
        <charset val="128"/>
      </rPr>
      <t>隻　　数</t>
    </r>
  </si>
  <si>
    <r>
      <rPr>
        <sz val="11"/>
        <rFont val="ＭＳ 明朝"/>
        <family val="1"/>
        <charset val="128"/>
      </rPr>
      <t>ト　ン　数</t>
    </r>
  </si>
  <si>
    <r>
      <rPr>
        <sz val="11"/>
        <rFont val="ＭＳ 明朝"/>
        <family val="1"/>
        <charset val="128"/>
      </rPr>
      <t>保険価額</t>
    </r>
  </si>
  <si>
    <r>
      <rPr>
        <sz val="11"/>
        <rFont val="ＭＳ 明朝"/>
        <family val="1"/>
        <charset val="128"/>
      </rPr>
      <t>保険金額</t>
    </r>
  </si>
  <si>
    <r>
      <rPr>
        <sz val="11"/>
        <rFont val="ＭＳ 明朝"/>
        <family val="1"/>
        <charset val="128"/>
      </rPr>
      <t>全損</t>
    </r>
  </si>
  <si>
    <r>
      <rPr>
        <sz val="11"/>
        <rFont val="ＭＳ 明朝"/>
        <family val="1"/>
        <charset val="128"/>
      </rPr>
      <t>分損</t>
    </r>
  </si>
  <si>
    <r>
      <rPr>
        <sz val="11"/>
        <rFont val="ＭＳ 明朝"/>
        <family val="1"/>
        <charset val="128"/>
      </rPr>
      <t>救助費</t>
    </r>
  </si>
  <si>
    <r>
      <rPr>
        <sz val="11"/>
        <rFont val="ＭＳ 明朝"/>
        <family val="1"/>
        <charset val="128"/>
      </rPr>
      <t>保険期間満了</t>
    </r>
  </si>
  <si>
    <r>
      <rPr>
        <sz val="11"/>
        <rFont val="ＭＳ 明朝"/>
        <family val="1"/>
        <charset val="128"/>
      </rPr>
      <t>隻数</t>
    </r>
  </si>
  <si>
    <r>
      <rPr>
        <sz val="11"/>
        <rFont val="ＭＳ 明朝"/>
        <family val="1"/>
        <charset val="128"/>
      </rPr>
      <t>金額</t>
    </r>
  </si>
  <si>
    <r>
      <rPr>
        <sz val="11"/>
        <rFont val="ＭＳ 明朝"/>
        <family val="1"/>
        <charset val="128"/>
      </rPr>
      <t>普通損害</t>
    </r>
  </si>
  <si>
    <r>
      <rPr>
        <sz val="11"/>
        <rFont val="ＭＳ 明朝"/>
        <family val="1"/>
        <charset val="128"/>
      </rPr>
      <t>隻</t>
    </r>
  </si>
  <si>
    <r>
      <rPr>
        <sz val="11"/>
        <rFont val="ＭＳ 明朝"/>
        <family val="1"/>
        <charset val="128"/>
      </rPr>
      <t>トン</t>
    </r>
  </si>
  <si>
    <r>
      <rPr>
        <sz val="11"/>
        <rFont val="ＭＳ 明朝"/>
        <family val="1"/>
        <charset val="128"/>
      </rPr>
      <t>満期</t>
    </r>
  </si>
  <si>
    <r>
      <rPr>
        <sz val="11"/>
        <rFont val="ＭＳ 明朝"/>
        <family val="1"/>
        <charset val="128"/>
      </rPr>
      <t>特殊</t>
    </r>
  </si>
  <si>
    <r>
      <rPr>
        <sz val="11"/>
        <rFont val="ＭＳ 明朝"/>
        <family val="1"/>
        <charset val="128"/>
      </rPr>
      <t>給与</t>
    </r>
  </si>
  <si>
    <r>
      <rPr>
        <sz val="11"/>
        <rFont val="ＭＳ 明朝"/>
        <family val="1"/>
        <charset val="128"/>
      </rPr>
      <t>船主責任</t>
    </r>
  </si>
  <si>
    <r>
      <rPr>
        <sz val="11"/>
        <rFont val="ＭＳ 明朝"/>
        <family val="1"/>
        <charset val="128"/>
      </rPr>
      <t>基本</t>
    </r>
  </si>
  <si>
    <r>
      <rPr>
        <sz val="11"/>
        <rFont val="ＭＳ 明朝"/>
        <family val="1"/>
        <charset val="128"/>
      </rPr>
      <t>人命</t>
    </r>
  </si>
  <si>
    <r>
      <rPr>
        <sz val="11"/>
        <rFont val="ＭＳ 明朝"/>
        <family val="1"/>
        <charset val="128"/>
      </rPr>
      <t>乗客損害</t>
    </r>
  </si>
  <si>
    <r>
      <rPr>
        <sz val="11"/>
        <rFont val="ＭＳ 明朝"/>
        <family val="1"/>
        <charset val="128"/>
      </rPr>
      <t>乗組船主</t>
    </r>
  </si>
  <si>
    <r>
      <rPr>
        <sz val="11"/>
        <rFont val="ＭＳ 明朝"/>
        <family val="1"/>
        <charset val="128"/>
      </rPr>
      <t>任意保険</t>
    </r>
  </si>
  <si>
    <t>-</t>
  </si>
  <si>
    <r>
      <rPr>
        <sz val="11"/>
        <rFont val="ＭＳ 明朝"/>
        <family val="1"/>
        <charset val="128"/>
      </rPr>
      <t>積荷</t>
    </r>
  </si>
  <si>
    <r>
      <rPr>
        <sz val="11"/>
        <rFont val="ＭＳ 明朝"/>
        <family val="1"/>
        <charset val="128"/>
      </rPr>
      <t>海外操業</t>
    </r>
  </si>
  <si>
    <r>
      <rPr>
        <sz val="11"/>
        <rFont val="ＭＳ 明朝"/>
        <family val="1"/>
        <charset val="128"/>
      </rPr>
      <t>設立年月日</t>
    </r>
  </si>
  <si>
    <r>
      <rPr>
        <sz val="11"/>
        <rFont val="ＭＳ 明朝"/>
        <family val="1"/>
        <charset val="128"/>
      </rPr>
      <t>理事長</t>
    </r>
  </si>
  <si>
    <r>
      <rPr>
        <sz val="11"/>
        <rFont val="ＭＳ 明朝"/>
        <family val="1"/>
        <charset val="128"/>
      </rPr>
      <t>会員および出資金</t>
    </r>
  </si>
  <si>
    <r>
      <rPr>
        <sz val="11"/>
        <rFont val="ＭＳ 明朝"/>
        <family val="1"/>
        <charset val="128"/>
      </rPr>
      <t>債務保証および償還状況</t>
    </r>
  </si>
  <si>
    <r>
      <rPr>
        <sz val="11"/>
        <rFont val="ＭＳ 明朝"/>
        <family val="1"/>
        <charset val="128"/>
      </rPr>
      <t>区分</t>
    </r>
  </si>
  <si>
    <r>
      <rPr>
        <sz val="11"/>
        <rFont val="ＭＳ 明朝"/>
        <family val="1"/>
        <charset val="128"/>
      </rPr>
      <t>会員数</t>
    </r>
  </si>
  <si>
    <r>
      <rPr>
        <sz val="11"/>
        <rFont val="ＭＳ 明朝"/>
        <family val="1"/>
        <charset val="128"/>
      </rPr>
      <t>口数</t>
    </r>
  </si>
  <si>
    <r>
      <rPr>
        <sz val="11"/>
        <rFont val="ＭＳ 明朝"/>
        <family val="1"/>
        <charset val="128"/>
      </rPr>
      <t>前年度末保証残高</t>
    </r>
  </si>
  <si>
    <r>
      <rPr>
        <sz val="11"/>
        <rFont val="ＭＳ 明朝"/>
        <family val="1"/>
        <charset val="128"/>
      </rPr>
      <t>保証額</t>
    </r>
  </si>
  <si>
    <r>
      <rPr>
        <sz val="11"/>
        <rFont val="ＭＳ 明朝"/>
        <family val="1"/>
        <charset val="128"/>
      </rPr>
      <t>償還額</t>
    </r>
  </si>
  <si>
    <r>
      <rPr>
        <sz val="11"/>
        <rFont val="ＭＳ 明朝"/>
        <family val="1"/>
        <charset val="128"/>
      </rPr>
      <t>代弁額</t>
    </r>
  </si>
  <si>
    <r>
      <rPr>
        <sz val="11"/>
        <rFont val="ＭＳ 明朝"/>
        <family val="1"/>
        <charset val="128"/>
      </rPr>
      <t>本年度末残高</t>
    </r>
  </si>
  <si>
    <r>
      <rPr>
        <sz val="11"/>
        <rFont val="ＭＳ 明朝"/>
        <family val="1"/>
        <charset val="128"/>
      </rPr>
      <t>件数</t>
    </r>
  </si>
  <si>
    <r>
      <rPr>
        <sz val="11"/>
        <rFont val="ＭＳ 明朝"/>
        <family val="1"/>
        <charset val="128"/>
      </rPr>
      <t>市町村</t>
    </r>
  </si>
  <si>
    <r>
      <rPr>
        <sz val="11"/>
        <rFont val="ＭＳ 明朝"/>
        <family val="1"/>
        <charset val="128"/>
      </rPr>
      <t>近代化資金</t>
    </r>
  </si>
  <si>
    <r>
      <rPr>
        <sz val="11"/>
        <rFont val="ＭＳ 明朝"/>
        <family val="1"/>
        <charset val="128"/>
      </rPr>
      <t>水産業協同組合</t>
    </r>
  </si>
  <si>
    <r>
      <rPr>
        <sz val="11"/>
        <rFont val="ＭＳ 明朝"/>
        <family val="1"/>
        <charset val="128"/>
      </rPr>
      <t>一般資金</t>
    </r>
    <rPh sb="0" eb="2">
      <t>イッパン</t>
    </rPh>
    <rPh sb="2" eb="4">
      <t>シキン</t>
    </rPh>
    <phoneticPr fontId="14"/>
  </si>
  <si>
    <r>
      <rPr>
        <sz val="11"/>
        <rFont val="ＭＳ 明朝"/>
        <family val="1"/>
        <charset val="128"/>
      </rPr>
      <t>金融公庫</t>
    </r>
  </si>
  <si>
    <r>
      <rPr>
        <sz val="11"/>
        <rFont val="ＭＳ 明朝"/>
        <family val="1"/>
        <charset val="128"/>
      </rPr>
      <t>法人</t>
    </r>
  </si>
  <si>
    <r>
      <rPr>
        <sz val="11"/>
        <rFont val="ＭＳ 明朝"/>
        <family val="1"/>
        <charset val="128"/>
      </rPr>
      <t>一般緊急</t>
    </r>
  </si>
  <si>
    <r>
      <rPr>
        <sz val="11"/>
        <rFont val="ＭＳ 明朝"/>
        <family val="1"/>
        <charset val="128"/>
      </rPr>
      <t>個人</t>
    </r>
  </si>
  <si>
    <r>
      <rPr>
        <sz val="11"/>
        <rFont val="ＭＳ 明朝"/>
        <family val="1"/>
        <charset val="128"/>
      </rPr>
      <t>借替緊急</t>
    </r>
  </si>
  <si>
    <r>
      <rPr>
        <sz val="11"/>
        <rFont val="ＭＳ 明朝"/>
        <family val="1"/>
        <charset val="128"/>
      </rPr>
      <t>任意団体</t>
    </r>
  </si>
  <si>
    <r>
      <rPr>
        <sz val="11"/>
        <rFont val="ＭＳ 明朝"/>
        <family val="1"/>
        <charset val="128"/>
      </rPr>
      <t>その他一般資金</t>
    </r>
  </si>
  <si>
    <r>
      <rPr>
        <sz val="11"/>
        <rFont val="ＭＳ 明朝"/>
        <family val="1"/>
        <charset val="128"/>
      </rPr>
      <t>金融機関</t>
    </r>
  </si>
  <si>
    <r>
      <rPr>
        <sz val="11"/>
        <rFont val="ＭＳ 明朝"/>
        <family val="1"/>
        <charset val="128"/>
      </rPr>
      <t>小計</t>
    </r>
  </si>
  <si>
    <r>
      <rPr>
        <sz val="11"/>
        <rFont val="ＭＳ 明朝"/>
        <family val="1"/>
        <charset val="128"/>
      </rPr>
      <t>鶴岡市三瀬字宮の前</t>
    </r>
    <r>
      <rPr>
        <sz val="11"/>
        <rFont val="Century"/>
        <family val="1"/>
      </rPr>
      <t>32</t>
    </r>
    <r>
      <rPr>
        <sz val="11"/>
        <rFont val="ＭＳ 明朝"/>
        <family val="1"/>
        <charset val="128"/>
      </rPr>
      <t>の</t>
    </r>
    <r>
      <rPr>
        <sz val="11"/>
        <rFont val="Century"/>
        <family val="1"/>
      </rPr>
      <t xml:space="preserve">1 </t>
    </r>
    <r>
      <rPr>
        <sz val="11"/>
        <rFont val="ＭＳ 明朝"/>
        <family val="1"/>
        <charset val="128"/>
      </rPr>
      <t>　</t>
    </r>
    <r>
      <rPr>
        <sz val="11"/>
        <rFont val="Century"/>
        <family val="1"/>
      </rPr>
      <t xml:space="preserve">      </t>
    </r>
    <r>
      <rPr>
        <sz val="11"/>
        <rFont val="ＭＳ 明朝"/>
        <family val="1"/>
        <charset val="128"/>
      </rPr>
      <t>　　　　</t>
    </r>
    <r>
      <rPr>
        <sz val="11"/>
        <rFont val="Century"/>
        <family val="1"/>
      </rPr>
      <t xml:space="preserve"> </t>
    </r>
    <r>
      <rPr>
        <sz val="11"/>
        <rFont val="ＭＳ 明朝"/>
        <family val="1"/>
        <charset val="128"/>
      </rPr>
      <t>　　理</t>
    </r>
    <r>
      <rPr>
        <sz val="11"/>
        <rFont val="Century"/>
        <family val="1"/>
      </rPr>
      <t xml:space="preserve"> </t>
    </r>
    <r>
      <rPr>
        <sz val="11"/>
        <rFont val="ＭＳ 明朝"/>
        <family val="1"/>
        <charset val="128"/>
      </rPr>
      <t>事</t>
    </r>
    <r>
      <rPr>
        <sz val="11"/>
        <rFont val="Century"/>
        <family val="1"/>
      </rPr>
      <t xml:space="preserve"> </t>
    </r>
    <r>
      <rPr>
        <sz val="11"/>
        <rFont val="ＭＳ 明朝"/>
        <family val="1"/>
        <charset val="128"/>
      </rPr>
      <t>長　佐藤　正明</t>
    </r>
    <rPh sb="34" eb="36">
      <t>サトウ</t>
    </rPh>
    <rPh sb="37" eb="39">
      <t>マサアキ</t>
    </rPh>
    <phoneticPr fontId="14"/>
  </si>
  <si>
    <r>
      <rPr>
        <sz val="11"/>
        <rFont val="ＭＳ 明朝"/>
        <family val="1"/>
        <charset val="128"/>
      </rPr>
      <t>山形市松波二丁目</t>
    </r>
    <r>
      <rPr>
        <sz val="11"/>
        <rFont val="Century"/>
        <family val="1"/>
      </rPr>
      <t>8</t>
    </r>
    <r>
      <rPr>
        <sz val="11"/>
        <rFont val="ＭＳ 明朝"/>
        <family val="1"/>
        <charset val="128"/>
      </rPr>
      <t>の</t>
    </r>
    <r>
      <rPr>
        <sz val="11"/>
        <rFont val="Century"/>
        <family val="1"/>
      </rPr>
      <t xml:space="preserve">1
</t>
    </r>
    <r>
      <rPr>
        <sz val="11"/>
        <rFont val="ＭＳ 明朝"/>
        <family val="1"/>
        <charset val="128"/>
      </rPr>
      <t>会長理事　尾形　修一郎</t>
    </r>
    <phoneticPr fontId="14"/>
  </si>
  <si>
    <r>
      <rPr>
        <sz val="11"/>
        <rFont val="ＭＳ 明朝"/>
        <family val="1"/>
        <charset val="128"/>
      </rPr>
      <t>事</t>
    </r>
    <r>
      <rPr>
        <sz val="11"/>
        <rFont val="Century"/>
        <family val="1"/>
      </rPr>
      <t xml:space="preserve"> </t>
    </r>
    <r>
      <rPr>
        <sz val="11"/>
        <rFont val="ＭＳ 明朝"/>
        <family val="1"/>
        <charset val="128"/>
      </rPr>
      <t>業</t>
    </r>
    <r>
      <rPr>
        <sz val="11"/>
        <rFont val="Century"/>
        <family val="1"/>
      </rPr>
      <t xml:space="preserve"> </t>
    </r>
    <r>
      <rPr>
        <sz val="11"/>
        <rFont val="ＭＳ 明朝"/>
        <family val="1"/>
        <charset val="128"/>
      </rPr>
      <t>の</t>
    </r>
    <r>
      <rPr>
        <sz val="11"/>
        <rFont val="Century"/>
        <family val="1"/>
      </rPr>
      <t xml:space="preserve"> </t>
    </r>
    <r>
      <rPr>
        <sz val="11"/>
        <rFont val="ＭＳ 明朝"/>
        <family val="1"/>
        <charset val="128"/>
      </rPr>
      <t>概</t>
    </r>
    <r>
      <rPr>
        <sz val="11"/>
        <rFont val="Century"/>
        <family val="1"/>
      </rPr>
      <t xml:space="preserve"> </t>
    </r>
    <r>
      <rPr>
        <sz val="11"/>
        <rFont val="ＭＳ 明朝"/>
        <family val="1"/>
        <charset val="128"/>
      </rPr>
      <t>要</t>
    </r>
  </si>
  <si>
    <r>
      <rPr>
        <sz val="11"/>
        <rFont val="ＭＳ 明朝"/>
        <family val="1"/>
        <charset val="128"/>
      </rPr>
      <t>団　　　体　　　名</t>
    </r>
  </si>
  <si>
    <r>
      <rPr>
        <sz val="11"/>
        <rFont val="ＭＳ 明朝"/>
        <family val="1"/>
        <charset val="128"/>
      </rPr>
      <t>休漁補償</t>
    </r>
  </si>
  <si>
    <r>
      <rPr>
        <sz val="11"/>
        <rFont val="ＭＳ 明朝"/>
        <family val="1"/>
        <charset val="128"/>
      </rPr>
      <t>漁業施設</t>
    </r>
  </si>
  <si>
    <r>
      <rPr>
        <sz val="11"/>
        <rFont val="ＭＳ 明朝"/>
        <family val="1"/>
        <charset val="128"/>
      </rPr>
      <t>小型合併漁業</t>
    </r>
  </si>
  <si>
    <r>
      <rPr>
        <sz val="11"/>
        <rFont val="ＭＳ 明朝"/>
        <family val="1"/>
        <charset val="128"/>
      </rPr>
      <t>小型定置漁業</t>
    </r>
  </si>
  <si>
    <r>
      <rPr>
        <sz val="11"/>
        <rFont val="ＭＳ 明朝"/>
        <family val="1"/>
        <charset val="128"/>
      </rPr>
      <t>沖合、小型底曳網漁業</t>
    </r>
  </si>
  <si>
    <r>
      <rPr>
        <sz val="11"/>
        <rFont val="ＭＳ 明朝"/>
        <family val="1"/>
        <charset val="128"/>
      </rPr>
      <t>べにずわいがにかご漁業</t>
    </r>
  </si>
  <si>
    <r>
      <rPr>
        <sz val="11"/>
        <rFont val="ＭＳ 明朝"/>
        <family val="1"/>
        <charset val="128"/>
      </rPr>
      <t>小型いか釣り漁業</t>
    </r>
  </si>
  <si>
    <r>
      <rPr>
        <sz val="11"/>
        <rFont val="ＭＳ 明朝"/>
        <family val="1"/>
        <charset val="128"/>
      </rPr>
      <t>中型いか釣り漁業</t>
    </r>
  </si>
  <si>
    <r>
      <rPr>
        <sz val="11"/>
        <rFont val="ＭＳ 明朝"/>
        <family val="1"/>
        <charset val="128"/>
      </rPr>
      <t>漁
獲</t>
    </r>
  </si>
  <si>
    <r>
      <rPr>
        <sz val="11"/>
        <rFont val="ＭＳ 明朝"/>
        <family val="1"/>
        <charset val="128"/>
      </rPr>
      <t>払戻補てん金</t>
    </r>
  </si>
  <si>
    <r>
      <rPr>
        <sz val="11"/>
        <rFont val="ＭＳ 明朝"/>
        <family val="1"/>
        <charset val="128"/>
      </rPr>
      <t>申込積立金額</t>
    </r>
  </si>
  <si>
    <r>
      <rPr>
        <sz val="11"/>
        <rFont val="ＭＳ 明朝"/>
        <family val="1"/>
        <charset val="128"/>
      </rPr>
      <t>金　額</t>
    </r>
  </si>
  <si>
    <r>
      <rPr>
        <sz val="11"/>
        <rFont val="ＭＳ 明朝"/>
        <family val="1"/>
        <charset val="128"/>
      </rPr>
      <t>支払件数</t>
    </r>
  </si>
  <si>
    <r>
      <rPr>
        <sz val="11"/>
        <rFont val="ＭＳ 明朝"/>
        <family val="1"/>
        <charset val="128"/>
      </rPr>
      <t>共済金額</t>
    </r>
  </si>
  <si>
    <r>
      <rPr>
        <sz val="11"/>
        <rFont val="ＭＳ 明朝"/>
        <family val="1"/>
        <charset val="128"/>
      </rPr>
      <t>共済限度額</t>
    </r>
  </si>
  <si>
    <r>
      <rPr>
        <sz val="11"/>
        <rFont val="ＭＳ 明朝"/>
        <family val="1"/>
        <charset val="128"/>
      </rPr>
      <t>契約件数</t>
    </r>
  </si>
  <si>
    <r>
      <rPr>
        <sz val="11"/>
        <rFont val="ＭＳ 明朝"/>
        <family val="1"/>
        <charset val="128"/>
      </rPr>
      <t>積立ぷらす払戻実績</t>
    </r>
  </si>
  <si>
    <r>
      <rPr>
        <sz val="11"/>
        <rFont val="ＭＳ 明朝"/>
        <family val="1"/>
        <charset val="128"/>
      </rPr>
      <t>共　済　加　入　実　績</t>
    </r>
  </si>
  <si>
    <r>
      <rPr>
        <sz val="11"/>
        <rFont val="ＭＳ 明朝"/>
        <family val="1"/>
        <charset val="128"/>
      </rPr>
      <t>区　　　　分</t>
    </r>
  </si>
  <si>
    <r>
      <rPr>
        <sz val="11"/>
        <rFont val="ＭＳ 明朝"/>
        <family val="1"/>
        <charset val="128"/>
      </rPr>
      <t>事</t>
    </r>
    <r>
      <rPr>
        <sz val="11"/>
        <rFont val="Century"/>
        <family val="1"/>
      </rPr>
      <t xml:space="preserve"> </t>
    </r>
    <r>
      <rPr>
        <sz val="11"/>
        <rFont val="ＭＳ 明朝"/>
        <family val="1"/>
        <charset val="128"/>
      </rPr>
      <t>業</t>
    </r>
    <r>
      <rPr>
        <sz val="11"/>
        <rFont val="Century"/>
        <family val="1"/>
      </rPr>
      <t xml:space="preserve"> </t>
    </r>
    <r>
      <rPr>
        <sz val="11"/>
        <rFont val="ＭＳ 明朝"/>
        <family val="1"/>
        <charset val="128"/>
      </rPr>
      <t>実</t>
    </r>
    <r>
      <rPr>
        <sz val="11"/>
        <rFont val="Century"/>
        <family val="1"/>
      </rPr>
      <t xml:space="preserve"> </t>
    </r>
    <r>
      <rPr>
        <sz val="11"/>
        <rFont val="ＭＳ 明朝"/>
        <family val="1"/>
        <charset val="128"/>
      </rPr>
      <t>績</t>
    </r>
  </si>
  <si>
    <r>
      <rPr>
        <sz val="11"/>
        <rFont val="ＭＳ 明朝"/>
        <family val="1"/>
        <charset val="128"/>
      </rPr>
      <t>山形県事務所</t>
    </r>
  </si>
  <si>
    <r>
      <rPr>
        <sz val="11"/>
        <rFont val="ＭＳ 明朝"/>
        <family val="1"/>
        <charset val="128"/>
      </rPr>
      <t>単位：千円</t>
    </r>
  </si>
  <si>
    <r>
      <rPr>
        <sz val="11"/>
        <rFont val="ＭＳ 明朝"/>
        <family val="1"/>
        <charset val="128"/>
      </rPr>
      <t>個</t>
    </r>
    <r>
      <rPr>
        <sz val="11"/>
        <rFont val="Century"/>
        <family val="1"/>
      </rPr>
      <t xml:space="preserve">   </t>
    </r>
    <r>
      <rPr>
        <sz val="11"/>
        <rFont val="ＭＳ 明朝"/>
        <family val="1"/>
        <charset val="128"/>
      </rPr>
      <t>人</t>
    </r>
    <r>
      <rPr>
        <sz val="11"/>
        <rFont val="Century"/>
        <family val="1"/>
      </rPr>
      <t xml:space="preserve">   </t>
    </r>
    <r>
      <rPr>
        <sz val="11"/>
        <rFont val="ＭＳ 明朝"/>
        <family val="1"/>
        <charset val="128"/>
      </rPr>
      <t>施</t>
    </r>
    <r>
      <rPr>
        <sz val="11"/>
        <rFont val="Century"/>
        <family val="1"/>
      </rPr>
      <t xml:space="preserve">   </t>
    </r>
    <r>
      <rPr>
        <sz val="11"/>
        <rFont val="ＭＳ 明朝"/>
        <family val="1"/>
        <charset val="128"/>
      </rPr>
      <t>設</t>
    </r>
  </si>
  <si>
    <r>
      <rPr>
        <sz val="11"/>
        <rFont val="ＭＳ 明朝"/>
        <family val="1"/>
        <charset val="128"/>
      </rPr>
      <t>漁</t>
    </r>
    <r>
      <rPr>
        <sz val="11"/>
        <rFont val="Century"/>
        <family val="1"/>
      </rPr>
      <t xml:space="preserve">    </t>
    </r>
    <r>
      <rPr>
        <sz val="11"/>
        <rFont val="ＭＳ 明朝"/>
        <family val="1"/>
        <charset val="128"/>
      </rPr>
      <t>船</t>
    </r>
  </si>
  <si>
    <r>
      <rPr>
        <sz val="11"/>
        <rFont val="ＭＳ 明朝"/>
        <family val="1"/>
        <charset val="128"/>
      </rPr>
      <t>漁具等</t>
    </r>
  </si>
  <si>
    <r>
      <rPr>
        <sz val="11"/>
        <rFont val="ＭＳ 明朝"/>
        <family val="1"/>
        <charset val="128"/>
      </rPr>
      <t>住</t>
    </r>
    <r>
      <rPr>
        <sz val="11"/>
        <rFont val="Century"/>
        <family val="1"/>
      </rPr>
      <t xml:space="preserve">   </t>
    </r>
    <r>
      <rPr>
        <sz val="11"/>
        <rFont val="ＭＳ 明朝"/>
        <family val="1"/>
        <charset val="128"/>
      </rPr>
      <t>宅</t>
    </r>
  </si>
  <si>
    <r>
      <rPr>
        <sz val="11"/>
        <rFont val="ＭＳ 明朝"/>
        <family val="1"/>
        <charset val="128"/>
      </rPr>
      <t>金</t>
    </r>
    <r>
      <rPr>
        <sz val="11"/>
        <rFont val="Century"/>
        <family val="1"/>
      </rPr>
      <t xml:space="preserve"> </t>
    </r>
    <r>
      <rPr>
        <sz val="11"/>
        <rFont val="ＭＳ 明朝"/>
        <family val="1"/>
        <charset val="128"/>
      </rPr>
      <t>額</t>
    </r>
  </si>
  <si>
    <r>
      <rPr>
        <sz val="12"/>
        <rFont val="ＭＳ 明朝"/>
        <family val="1"/>
        <charset val="128"/>
      </rPr>
      <t>イ　内</t>
    </r>
    <r>
      <rPr>
        <sz val="12"/>
        <rFont val="Century"/>
        <family val="1"/>
      </rPr>
      <t xml:space="preserve"> </t>
    </r>
    <r>
      <rPr>
        <sz val="12"/>
        <rFont val="ＭＳ 明朝"/>
        <family val="1"/>
        <charset val="128"/>
      </rPr>
      <t>水</t>
    </r>
    <r>
      <rPr>
        <sz val="12"/>
        <rFont val="Century"/>
        <family val="1"/>
      </rPr>
      <t xml:space="preserve"> </t>
    </r>
    <r>
      <rPr>
        <sz val="12"/>
        <rFont val="ＭＳ 明朝"/>
        <family val="1"/>
        <charset val="128"/>
      </rPr>
      <t>面</t>
    </r>
  </si>
  <si>
    <r>
      <rPr>
        <sz val="11"/>
        <rFont val="ＭＳ 明朝"/>
        <family val="1"/>
        <charset val="128"/>
      </rPr>
      <t>経営等改善資金</t>
    </r>
  </si>
  <si>
    <r>
      <rPr>
        <sz val="11"/>
        <rFont val="ＭＳ 明朝"/>
        <family val="1"/>
        <charset val="128"/>
      </rPr>
      <t>生活改善資金</t>
    </r>
  </si>
  <si>
    <r>
      <rPr>
        <sz val="11"/>
        <rFont val="ＭＳ 明朝"/>
        <family val="1"/>
        <charset val="128"/>
      </rPr>
      <t>青年漁業者等
養成確保資金</t>
    </r>
  </si>
  <si>
    <t>m</t>
  </si>
  <si>
    <t xml:space="preserve">   (499.4) 
    224.4</t>
  </si>
  <si>
    <t xml:space="preserve"> (1,094.5)
    252.1</t>
  </si>
  <si>
    <t xml:space="preserve">   (261.8) 
    250.0</t>
  </si>
  <si>
    <t xml:space="preserve">   (761.0) 
    338.9</t>
  </si>
  <si>
    <t xml:space="preserve">   (275.4)
    252.4</t>
  </si>
  <si>
    <t xml:space="preserve">    (30.6) 
        ―</t>
  </si>
  <si>
    <t xml:space="preserve">   (781.9) 
    427.3</t>
  </si>
  <si>
    <t xml:space="preserve">   (187.0) 
     17.0</t>
  </si>
  <si>
    <t xml:space="preserve">   (790.3) 
    531.6</t>
  </si>
  <si>
    <t xml:space="preserve">   (183.5) 
     44.1</t>
  </si>
  <si>
    <t xml:space="preserve">    (72.0) 
        ― </t>
  </si>
  <si>
    <t xml:space="preserve"> (1,591.0)
  1,363.0</t>
  </si>
  <si>
    <t xml:space="preserve"> (2,804.0) 
  1,386.0</t>
  </si>
  <si>
    <r>
      <rPr>
        <sz val="11"/>
        <color theme="1"/>
        <rFont val="ＭＳ 明朝"/>
        <family val="1"/>
        <charset val="128"/>
      </rPr>
      <t>　</t>
    </r>
    <r>
      <rPr>
        <sz val="11"/>
        <color theme="1"/>
        <rFont val="Century"/>
        <family val="1"/>
      </rPr>
      <t xml:space="preserve"> </t>
    </r>
    <r>
      <rPr>
        <sz val="11"/>
        <color theme="1"/>
        <rFont val="ＭＳ 明朝"/>
        <family val="1"/>
        <charset val="128"/>
      </rPr>
      <t>ア．県管理漁港</t>
    </r>
  </si>
  <si>
    <r>
      <rPr>
        <sz val="11"/>
        <color theme="1"/>
        <rFont val="ＭＳ 明朝"/>
        <family val="1"/>
        <charset val="128"/>
      </rPr>
      <t>漁　港　名　称</t>
    </r>
  </si>
  <si>
    <r>
      <rPr>
        <sz val="11"/>
        <color theme="1"/>
        <rFont val="ＭＳ 明朝"/>
        <family val="1"/>
        <charset val="128"/>
      </rPr>
      <t>所　在　地</t>
    </r>
  </si>
  <si>
    <r>
      <rPr>
        <sz val="11"/>
        <color theme="1"/>
        <rFont val="ＭＳ 明朝"/>
        <family val="1"/>
        <charset val="128"/>
      </rPr>
      <t>第</t>
    </r>
    <r>
      <rPr>
        <sz val="11"/>
        <color theme="1"/>
        <rFont val="Century"/>
        <family val="1"/>
      </rPr>
      <t>4</t>
    </r>
    <r>
      <rPr>
        <sz val="11"/>
        <color theme="1"/>
        <rFont val="ＭＳ 明朝"/>
        <family val="1"/>
        <charset val="128"/>
      </rPr>
      <t>種漁港</t>
    </r>
  </si>
  <si>
    <r>
      <rPr>
        <sz val="11"/>
        <color theme="1"/>
        <rFont val="ＭＳ 明朝"/>
        <family val="1"/>
        <charset val="128"/>
      </rPr>
      <t>酒田市飛島</t>
    </r>
  </si>
  <si>
    <r>
      <rPr>
        <sz val="11"/>
        <color theme="1"/>
        <rFont val="ＭＳ 明朝"/>
        <family val="1"/>
        <charset val="128"/>
      </rPr>
      <t>第</t>
    </r>
    <r>
      <rPr>
        <sz val="11"/>
        <color theme="1"/>
        <rFont val="Century"/>
        <family val="1"/>
      </rPr>
      <t>2</t>
    </r>
    <r>
      <rPr>
        <sz val="11"/>
        <color theme="1"/>
        <rFont val="ＭＳ 明朝"/>
        <family val="1"/>
        <charset val="128"/>
      </rPr>
      <t>種漁港</t>
    </r>
  </si>
  <si>
    <r>
      <rPr>
        <sz val="11"/>
        <color theme="1"/>
        <rFont val="ＭＳ 明朝"/>
        <family val="1"/>
        <charset val="128"/>
      </rPr>
      <t>由良漁港</t>
    </r>
  </si>
  <si>
    <r>
      <rPr>
        <sz val="11"/>
        <color theme="1"/>
        <rFont val="ＭＳ 明朝"/>
        <family val="1"/>
        <charset val="128"/>
      </rPr>
      <t>鶴岡市由良</t>
    </r>
  </si>
  <si>
    <r>
      <rPr>
        <sz val="11"/>
        <color theme="1"/>
        <rFont val="ＭＳ 明朝"/>
        <family val="1"/>
        <charset val="128"/>
      </rPr>
      <t>堅苔沢漁港</t>
    </r>
  </si>
  <si>
    <r>
      <rPr>
        <sz val="11"/>
        <color theme="1"/>
        <rFont val="ＭＳ 明朝"/>
        <family val="1"/>
        <charset val="128"/>
      </rPr>
      <t>鶴岡市堅苔沢</t>
    </r>
  </si>
  <si>
    <r>
      <rPr>
        <sz val="11"/>
        <color theme="1"/>
        <rFont val="ＭＳ 明朝"/>
        <family val="1"/>
        <charset val="128"/>
      </rPr>
      <t>第</t>
    </r>
    <r>
      <rPr>
        <sz val="11"/>
        <color theme="1"/>
        <rFont val="Century"/>
        <family val="1"/>
      </rPr>
      <t>1</t>
    </r>
    <r>
      <rPr>
        <sz val="11"/>
        <color theme="1"/>
        <rFont val="ＭＳ 明朝"/>
        <family val="1"/>
        <charset val="128"/>
      </rPr>
      <t>種漁港</t>
    </r>
  </si>
  <si>
    <r>
      <rPr>
        <sz val="11"/>
        <color theme="1"/>
        <rFont val="ＭＳ 明朝"/>
        <family val="1"/>
        <charset val="128"/>
      </rPr>
      <t>吹浦漁港</t>
    </r>
  </si>
  <si>
    <r>
      <rPr>
        <sz val="11"/>
        <color theme="1"/>
        <rFont val="ＭＳ 明朝"/>
        <family val="1"/>
        <charset val="128"/>
      </rPr>
      <t>遊佐町吹浦</t>
    </r>
  </si>
  <si>
    <r>
      <rPr>
        <sz val="11"/>
        <color theme="1"/>
        <rFont val="ＭＳ 明朝"/>
        <family val="1"/>
        <charset val="128"/>
      </rPr>
      <t>小波渡漁港</t>
    </r>
  </si>
  <si>
    <r>
      <rPr>
        <sz val="11"/>
        <color theme="1"/>
        <rFont val="ＭＳ 明朝"/>
        <family val="1"/>
        <charset val="128"/>
      </rPr>
      <t>鶴岡市小波渡</t>
    </r>
  </si>
  <si>
    <r>
      <rPr>
        <sz val="11"/>
        <color theme="1"/>
        <rFont val="ＭＳ 明朝"/>
        <family val="1"/>
        <charset val="128"/>
      </rPr>
      <t>米子漁港</t>
    </r>
  </si>
  <si>
    <r>
      <rPr>
        <sz val="11"/>
        <color theme="1"/>
        <rFont val="ＭＳ 明朝"/>
        <family val="1"/>
        <charset val="128"/>
      </rPr>
      <t>鶴岡市温海</t>
    </r>
  </si>
  <si>
    <r>
      <rPr>
        <sz val="11"/>
        <color theme="1"/>
        <rFont val="ＭＳ 明朝"/>
        <family val="1"/>
        <charset val="128"/>
      </rPr>
      <t>実施件数</t>
    </r>
  </si>
  <si>
    <r>
      <rPr>
        <sz val="11"/>
        <color theme="1"/>
        <rFont val="ＭＳ 明朝"/>
        <family val="1"/>
        <charset val="128"/>
      </rPr>
      <t>技術技能員</t>
    </r>
  </si>
  <si>
    <r>
      <t>2</t>
    </r>
    <r>
      <rPr>
        <sz val="11"/>
        <color theme="1"/>
        <rFont val="ＭＳ 明朝"/>
        <family val="1"/>
        <charset val="128"/>
      </rPr>
      <t>名</t>
    </r>
  </si>
  <si>
    <r>
      <rPr>
        <sz val="11"/>
        <color theme="1"/>
        <rFont val="ＭＳ 明朝"/>
        <family val="1"/>
        <charset val="128"/>
      </rPr>
      <t>ウ．漁船以外の船舶の利用</t>
    </r>
  </si>
  <si>
    <r>
      <rPr>
        <sz val="11"/>
        <color theme="1"/>
        <rFont val="ＭＳ 明朝"/>
        <family val="1"/>
        <charset val="128"/>
      </rPr>
      <t>岸壁利用届受理件数</t>
    </r>
  </si>
  <si>
    <r>
      <rPr>
        <sz val="11"/>
        <color theme="1"/>
        <rFont val="ＭＳ 明朝"/>
        <family val="1"/>
        <charset val="128"/>
      </rPr>
      <t>許可・協議</t>
    </r>
  </si>
  <si>
    <r>
      <rPr>
        <sz val="11"/>
        <color theme="1"/>
        <rFont val="ＭＳ 明朝"/>
        <family val="1"/>
        <charset val="128"/>
      </rPr>
      <t>漁港管理条例</t>
    </r>
  </si>
  <si>
    <r>
      <rPr>
        <sz val="11"/>
        <color theme="1"/>
        <rFont val="ＭＳ 明朝"/>
        <family val="1"/>
        <charset val="128"/>
      </rPr>
      <t>漁港漁場整備法</t>
    </r>
  </si>
  <si>
    <r>
      <rPr>
        <sz val="11"/>
        <color theme="1"/>
        <rFont val="ＭＳ 明朝"/>
        <family val="1"/>
        <charset val="128"/>
      </rPr>
      <t>件　　　数</t>
    </r>
  </si>
  <si>
    <t>H26</t>
  </si>
  <si>
    <t>H27</t>
  </si>
  <si>
    <r>
      <rPr>
        <sz val="11"/>
        <color theme="1"/>
        <rFont val="ＭＳ 明朝"/>
        <family val="1"/>
        <charset val="128"/>
      </rPr>
      <t>計</t>
    </r>
  </si>
  <si>
    <r>
      <rPr>
        <sz val="11"/>
        <color theme="1"/>
        <rFont val="ＭＳ 明朝"/>
        <family val="1"/>
        <charset val="128"/>
      </rPr>
      <t>　</t>
    </r>
    <r>
      <rPr>
        <sz val="11"/>
        <color theme="1"/>
        <rFont val="Century"/>
        <family val="1"/>
      </rPr>
      <t xml:space="preserve">  </t>
    </r>
    <r>
      <rPr>
        <sz val="11"/>
        <color theme="1"/>
        <rFont val="ＭＳ 明朝"/>
        <family val="1"/>
        <charset val="128"/>
      </rPr>
      <t>オ．指定施設使用許可</t>
    </r>
  </si>
  <si>
    <r>
      <rPr>
        <sz val="11"/>
        <color theme="1"/>
        <rFont val="ＭＳ 明朝"/>
        <family val="1"/>
        <charset val="128"/>
      </rPr>
      <t>　漁港施設内にある指定施設を使用する場合は漁港管理条例に基づく指定施設の使用許可が必要となる。</t>
    </r>
    <phoneticPr fontId="4"/>
  </si>
  <si>
    <r>
      <rPr>
        <sz val="11"/>
        <color theme="1"/>
        <rFont val="ＭＳ 明朝"/>
        <family val="1"/>
        <charset val="128"/>
      </rPr>
      <t>平成</t>
    </r>
    <r>
      <rPr>
        <sz val="11"/>
        <color theme="1"/>
        <rFont val="Century"/>
        <family val="1"/>
      </rPr>
      <t>18</t>
    </r>
    <r>
      <rPr>
        <sz val="11"/>
        <color theme="1"/>
        <rFont val="ＭＳ 明朝"/>
        <family val="1"/>
        <charset val="128"/>
      </rPr>
      <t>年度から指定管理者制度による管理が行なわれている。現在の協定期間は平成</t>
    </r>
    <r>
      <rPr>
        <sz val="11"/>
        <color theme="1"/>
        <rFont val="Century"/>
        <family val="1"/>
      </rPr>
      <t>28</t>
    </r>
    <r>
      <rPr>
        <sz val="11"/>
        <color theme="1"/>
        <rFont val="ＭＳ 明朝"/>
        <family val="1"/>
        <charset val="128"/>
      </rPr>
      <t>年度から平成</t>
    </r>
    <r>
      <rPr>
        <sz val="11"/>
        <color theme="1"/>
        <rFont val="Century"/>
        <family val="1"/>
      </rPr>
      <t>32</t>
    </r>
    <r>
      <rPr>
        <sz val="11"/>
        <color theme="1"/>
        <rFont val="ＭＳ 明朝"/>
        <family val="1"/>
        <charset val="128"/>
      </rPr>
      <t>年度までの</t>
    </r>
    <r>
      <rPr>
        <sz val="11"/>
        <color theme="1"/>
        <rFont val="Century"/>
        <family val="1"/>
      </rPr>
      <t>5</t>
    </r>
    <r>
      <rPr>
        <sz val="11"/>
        <color theme="1"/>
        <rFont val="ＭＳ 明朝"/>
        <family val="1"/>
        <charset val="128"/>
      </rPr>
      <t>年間となっている。</t>
    </r>
    <phoneticPr fontId="4"/>
  </si>
  <si>
    <r>
      <rPr>
        <sz val="11"/>
        <color theme="1"/>
        <rFont val="ＭＳ 明朝"/>
        <family val="1"/>
        <charset val="128"/>
      </rPr>
      <t>公募方式により選定された山形県漁業協同組合が指定管理者となっている。　</t>
    </r>
  </si>
  <si>
    <r>
      <rPr>
        <sz val="11"/>
        <color theme="1"/>
        <rFont val="ＭＳ 明朝"/>
        <family val="1"/>
        <charset val="128"/>
      </rPr>
      <t>使用許可件数</t>
    </r>
  </si>
  <si>
    <r>
      <rPr>
        <sz val="11"/>
        <color indexed="8"/>
        <rFont val="ＭＳ 明朝"/>
        <family val="1"/>
        <charset val="128"/>
      </rPr>
      <t>総数</t>
    </r>
    <phoneticPr fontId="14"/>
  </si>
  <si>
    <r>
      <rPr>
        <sz val="11"/>
        <color indexed="8"/>
        <rFont val="ＭＳ 明朝"/>
        <family val="1"/>
        <charset val="128"/>
      </rPr>
      <t>酒田</t>
    </r>
    <phoneticPr fontId="14"/>
  </si>
  <si>
    <r>
      <rPr>
        <sz val="11"/>
        <color indexed="8"/>
        <rFont val="ＭＳ 明朝"/>
        <family val="1"/>
        <charset val="128"/>
      </rPr>
      <t>自営漁業就業者
及び
漁業雇われ就業者</t>
    </r>
    <phoneticPr fontId="14"/>
  </si>
  <si>
    <r>
      <rPr>
        <sz val="12"/>
        <color indexed="8"/>
        <rFont val="ＭＳ 明朝"/>
        <family val="1"/>
        <charset val="128"/>
      </rPr>
      <t>５　主要魚種の漁期・漁場</t>
    </r>
  </si>
  <si>
    <r>
      <rPr>
        <sz val="11"/>
        <color indexed="8"/>
        <rFont val="ＭＳ 明朝"/>
        <family val="1"/>
        <charset val="128"/>
      </rPr>
      <t>魚</t>
    </r>
    <r>
      <rPr>
        <sz val="11"/>
        <color indexed="8"/>
        <rFont val="Century"/>
        <family val="1"/>
      </rPr>
      <t xml:space="preserve">   </t>
    </r>
    <r>
      <rPr>
        <sz val="11"/>
        <color indexed="8"/>
        <rFont val="ＭＳ 明朝"/>
        <family val="1"/>
        <charset val="128"/>
      </rPr>
      <t>種</t>
    </r>
  </si>
  <si>
    <r>
      <rPr>
        <sz val="11"/>
        <color indexed="8"/>
        <rFont val="ＭＳ 明朝"/>
        <family val="1"/>
        <charset val="128"/>
      </rPr>
      <t>漁</t>
    </r>
    <r>
      <rPr>
        <sz val="11"/>
        <color indexed="8"/>
        <rFont val="Century"/>
        <family val="1"/>
      </rPr>
      <t xml:space="preserve">  </t>
    </r>
    <r>
      <rPr>
        <sz val="11"/>
        <color indexed="8"/>
        <rFont val="ＭＳ 明朝"/>
        <family val="1"/>
        <charset val="128"/>
      </rPr>
      <t>期</t>
    </r>
  </si>
  <si>
    <r>
      <rPr>
        <sz val="11"/>
        <color indexed="8"/>
        <rFont val="ＭＳ 明朝"/>
        <family val="1"/>
        <charset val="128"/>
      </rPr>
      <t>漁</t>
    </r>
    <r>
      <rPr>
        <sz val="11"/>
        <color indexed="8"/>
        <rFont val="Century"/>
        <family val="1"/>
      </rPr>
      <t xml:space="preserve"> </t>
    </r>
    <r>
      <rPr>
        <sz val="11"/>
        <color indexed="8"/>
        <rFont val="ＭＳ 明朝"/>
        <family val="1"/>
        <charset val="128"/>
      </rPr>
      <t>業</t>
    </r>
    <r>
      <rPr>
        <sz val="11"/>
        <color indexed="8"/>
        <rFont val="Century"/>
        <family val="1"/>
      </rPr>
      <t xml:space="preserve"> </t>
    </r>
    <r>
      <rPr>
        <sz val="11"/>
        <color indexed="8"/>
        <rFont val="ＭＳ 明朝"/>
        <family val="1"/>
        <charset val="128"/>
      </rPr>
      <t>種</t>
    </r>
    <r>
      <rPr>
        <sz val="11"/>
        <color indexed="8"/>
        <rFont val="Century"/>
        <family val="1"/>
      </rPr>
      <t xml:space="preserve"> </t>
    </r>
    <r>
      <rPr>
        <sz val="11"/>
        <color indexed="8"/>
        <rFont val="ＭＳ 明朝"/>
        <family val="1"/>
        <charset val="128"/>
      </rPr>
      <t>類</t>
    </r>
  </si>
  <si>
    <r>
      <rPr>
        <sz val="11"/>
        <color indexed="8"/>
        <rFont val="ＭＳ 明朝"/>
        <family val="1"/>
        <charset val="128"/>
      </rPr>
      <t>まあじ</t>
    </r>
  </si>
  <si>
    <r>
      <t>5</t>
    </r>
    <r>
      <rPr>
        <sz val="11"/>
        <color indexed="8"/>
        <rFont val="ＭＳ 明朝"/>
        <family val="1"/>
        <charset val="128"/>
      </rPr>
      <t>～</t>
    </r>
    <r>
      <rPr>
        <sz val="11"/>
        <color indexed="8"/>
        <rFont val="Century"/>
        <family val="1"/>
      </rPr>
      <t>11</t>
    </r>
    <r>
      <rPr>
        <sz val="11"/>
        <color indexed="8"/>
        <rFont val="ＭＳ 明朝"/>
        <family val="1"/>
        <charset val="128"/>
      </rPr>
      <t>月</t>
    </r>
    <phoneticPr fontId="14"/>
  </si>
  <si>
    <r>
      <rPr>
        <sz val="11"/>
        <color indexed="8"/>
        <rFont val="ＭＳ 明朝"/>
        <family val="1"/>
        <charset val="128"/>
      </rPr>
      <t>地</t>
    </r>
    <r>
      <rPr>
        <sz val="11"/>
        <color indexed="8"/>
        <rFont val="Century"/>
        <family val="1"/>
      </rPr>
      <t xml:space="preserve">  </t>
    </r>
    <r>
      <rPr>
        <sz val="11"/>
        <color indexed="8"/>
        <rFont val="ＭＳ 明朝"/>
        <family val="1"/>
        <charset val="128"/>
      </rPr>
      <t>先</t>
    </r>
  </si>
  <si>
    <r>
      <t>9</t>
    </r>
    <r>
      <rPr>
        <sz val="11"/>
        <color indexed="8"/>
        <rFont val="ＭＳ 明朝"/>
        <family val="1"/>
        <charset val="128"/>
      </rPr>
      <t>～</t>
    </r>
    <r>
      <rPr>
        <sz val="11"/>
        <color indexed="8"/>
        <rFont val="Century"/>
        <family val="1"/>
      </rPr>
      <t>11</t>
    </r>
    <r>
      <rPr>
        <sz val="11"/>
        <color indexed="8"/>
        <rFont val="ＭＳ 明朝"/>
        <family val="1"/>
        <charset val="128"/>
      </rPr>
      <t>月</t>
    </r>
  </si>
  <si>
    <r>
      <rPr>
        <sz val="11"/>
        <color indexed="8"/>
        <rFont val="ＭＳ 明朝"/>
        <family val="1"/>
        <charset val="128"/>
      </rPr>
      <t>底びき網</t>
    </r>
  </si>
  <si>
    <r>
      <t>200</t>
    </r>
    <r>
      <rPr>
        <sz val="11"/>
        <color indexed="8"/>
        <rFont val="ＭＳ 明朝"/>
        <family val="1"/>
        <charset val="128"/>
      </rPr>
      <t>～</t>
    </r>
    <r>
      <rPr>
        <sz val="11"/>
        <color indexed="8"/>
        <rFont val="Century"/>
        <family val="1"/>
      </rPr>
      <t>300</t>
    </r>
  </si>
  <si>
    <r>
      <rPr>
        <sz val="11"/>
        <color indexed="8"/>
        <rFont val="ＭＳ 明朝"/>
        <family val="1"/>
        <charset val="128"/>
      </rPr>
      <t>ひきなわ釣り</t>
    </r>
  </si>
  <si>
    <r>
      <rPr>
        <sz val="11"/>
        <color indexed="8"/>
        <rFont val="ＭＳ 明朝"/>
        <family val="1"/>
        <charset val="128"/>
      </rPr>
      <t>沿岸</t>
    </r>
    <r>
      <rPr>
        <sz val="11"/>
        <color indexed="8"/>
        <rFont val="Century"/>
        <family val="1"/>
      </rPr>
      <t>1</t>
    </r>
    <r>
      <rPr>
        <sz val="11"/>
        <color indexed="8"/>
        <rFont val="ＭＳ 明朝"/>
        <family val="1"/>
        <charset val="128"/>
      </rPr>
      <t>～</t>
    </r>
    <r>
      <rPr>
        <sz val="11"/>
        <color indexed="8"/>
        <rFont val="Century"/>
        <family val="1"/>
      </rPr>
      <t>5</t>
    </r>
    <r>
      <rPr>
        <sz val="11"/>
        <color indexed="8"/>
        <rFont val="ＭＳ 明朝"/>
        <family val="1"/>
        <charset val="128"/>
      </rPr>
      <t>ﾏｲﾙ内</t>
    </r>
  </si>
  <si>
    <r>
      <t>1</t>
    </r>
    <r>
      <rPr>
        <sz val="11"/>
        <color indexed="8"/>
        <rFont val="ＭＳ 明朝"/>
        <family val="1"/>
        <charset val="128"/>
      </rPr>
      <t>～</t>
    </r>
    <r>
      <rPr>
        <sz val="11"/>
        <color indexed="8"/>
        <rFont val="Century"/>
        <family val="1"/>
      </rPr>
      <t>5</t>
    </r>
    <r>
      <rPr>
        <sz val="11"/>
        <color indexed="8"/>
        <rFont val="ＭＳ 明朝"/>
        <family val="1"/>
        <charset val="128"/>
      </rPr>
      <t>月</t>
    </r>
  </si>
  <si>
    <r>
      <rPr>
        <sz val="11"/>
        <color indexed="8"/>
        <rFont val="ＭＳ 明朝"/>
        <family val="1"/>
        <charset val="128"/>
      </rPr>
      <t>はえなわ</t>
    </r>
  </si>
  <si>
    <r>
      <rPr>
        <sz val="11"/>
        <color indexed="8"/>
        <rFont val="ＭＳ 明朝"/>
        <family val="1"/>
        <charset val="128"/>
      </rPr>
      <t>沖合天然礁</t>
    </r>
  </si>
  <si>
    <r>
      <t>8</t>
    </r>
    <r>
      <rPr>
        <sz val="11"/>
        <color indexed="8"/>
        <rFont val="ＭＳ 明朝"/>
        <family val="1"/>
        <charset val="128"/>
      </rPr>
      <t>～</t>
    </r>
    <r>
      <rPr>
        <sz val="11"/>
        <color indexed="8"/>
        <rFont val="Century"/>
        <family val="1"/>
      </rPr>
      <t>12</t>
    </r>
    <r>
      <rPr>
        <sz val="11"/>
        <color indexed="8"/>
        <rFont val="ＭＳ 明朝"/>
        <family val="1"/>
        <charset val="128"/>
      </rPr>
      <t>月</t>
    </r>
  </si>
  <si>
    <r>
      <rPr>
        <sz val="11"/>
        <color indexed="8"/>
        <rFont val="ＭＳ 明朝"/>
        <family val="1"/>
        <charset val="128"/>
      </rPr>
      <t>沿岸天然礁･人工魚礁</t>
    </r>
  </si>
  <si>
    <r>
      <t>9</t>
    </r>
    <r>
      <rPr>
        <sz val="11"/>
        <color indexed="8"/>
        <rFont val="ＭＳ 明朝"/>
        <family val="1"/>
        <charset val="128"/>
      </rPr>
      <t>～</t>
    </r>
    <r>
      <rPr>
        <sz val="11"/>
        <color indexed="8"/>
        <rFont val="Century"/>
        <family val="1"/>
      </rPr>
      <t>6</t>
    </r>
    <r>
      <rPr>
        <sz val="11"/>
        <color indexed="8"/>
        <rFont val="ＭＳ 明朝"/>
        <family val="1"/>
        <charset val="128"/>
      </rPr>
      <t>月</t>
    </r>
  </si>
  <si>
    <r>
      <t>130</t>
    </r>
    <r>
      <rPr>
        <sz val="11"/>
        <color indexed="8"/>
        <rFont val="ＭＳ 明朝"/>
        <family val="1"/>
        <charset val="128"/>
      </rPr>
      <t>～</t>
    </r>
    <r>
      <rPr>
        <sz val="11"/>
        <color indexed="8"/>
        <rFont val="Century"/>
        <family val="1"/>
      </rPr>
      <t>300</t>
    </r>
  </si>
  <si>
    <r>
      <t>5</t>
    </r>
    <r>
      <rPr>
        <sz val="11"/>
        <color indexed="8"/>
        <rFont val="ＭＳ 明朝"/>
        <family val="1"/>
        <charset val="128"/>
      </rPr>
      <t>～</t>
    </r>
    <r>
      <rPr>
        <sz val="11"/>
        <color indexed="8"/>
        <rFont val="Century"/>
        <family val="1"/>
      </rPr>
      <t>12</t>
    </r>
    <r>
      <rPr>
        <sz val="11"/>
        <color indexed="8"/>
        <rFont val="ＭＳ 明朝"/>
        <family val="1"/>
        <charset val="128"/>
      </rPr>
      <t>月</t>
    </r>
  </si>
  <si>
    <r>
      <rPr>
        <sz val="11"/>
        <color indexed="8"/>
        <rFont val="ＭＳ 明朝"/>
        <family val="1"/>
        <charset val="128"/>
      </rPr>
      <t>定置</t>
    </r>
  </si>
  <si>
    <r>
      <t>80</t>
    </r>
    <r>
      <rPr>
        <sz val="11"/>
        <color indexed="8"/>
        <rFont val="ＭＳ 明朝"/>
        <family val="1"/>
        <charset val="128"/>
      </rPr>
      <t>～</t>
    </r>
    <r>
      <rPr>
        <sz val="11"/>
        <color indexed="8"/>
        <rFont val="Century"/>
        <family val="1"/>
      </rPr>
      <t>200</t>
    </r>
  </si>
  <si>
    <r>
      <rPr>
        <sz val="11"/>
        <color indexed="8"/>
        <rFont val="ＭＳ 明朝"/>
        <family val="1"/>
        <charset val="128"/>
      </rPr>
      <t>めじまぐろ</t>
    </r>
  </si>
  <si>
    <r>
      <t>6</t>
    </r>
    <r>
      <rPr>
        <sz val="11"/>
        <color indexed="8"/>
        <rFont val="ＭＳ 明朝"/>
        <family val="1"/>
        <charset val="128"/>
      </rPr>
      <t>～</t>
    </r>
    <r>
      <rPr>
        <sz val="11"/>
        <color indexed="8"/>
        <rFont val="Century"/>
        <family val="1"/>
      </rPr>
      <t>11</t>
    </r>
    <r>
      <rPr>
        <sz val="11"/>
        <color indexed="8"/>
        <rFont val="ＭＳ 明朝"/>
        <family val="1"/>
        <charset val="128"/>
      </rPr>
      <t>月</t>
    </r>
  </si>
  <si>
    <r>
      <rPr>
        <sz val="11"/>
        <color indexed="8"/>
        <rFont val="ＭＳ 明朝"/>
        <family val="1"/>
        <charset val="128"/>
      </rPr>
      <t>沿岸</t>
    </r>
    <r>
      <rPr>
        <sz val="11"/>
        <color indexed="8"/>
        <rFont val="Century"/>
        <family val="1"/>
      </rPr>
      <t>5</t>
    </r>
    <r>
      <rPr>
        <sz val="11"/>
        <color indexed="8"/>
        <rFont val="ＭＳ 明朝"/>
        <family val="1"/>
        <charset val="128"/>
      </rPr>
      <t>～</t>
    </r>
    <r>
      <rPr>
        <sz val="11"/>
        <color indexed="8"/>
        <rFont val="Century"/>
        <family val="1"/>
      </rPr>
      <t>15</t>
    </r>
    <r>
      <rPr>
        <sz val="11"/>
        <color indexed="8"/>
        <rFont val="ＭＳ 明朝"/>
        <family val="1"/>
        <charset val="128"/>
      </rPr>
      <t>ﾏｲﾙ内</t>
    </r>
  </si>
  <si>
    <r>
      <rPr>
        <sz val="11"/>
        <color indexed="8"/>
        <rFont val="ＭＳ 明朝"/>
        <family val="1"/>
        <charset val="128"/>
      </rPr>
      <t>あぶらつのざめ</t>
    </r>
  </si>
  <si>
    <r>
      <t>12</t>
    </r>
    <r>
      <rPr>
        <sz val="11"/>
        <color indexed="8"/>
        <rFont val="ＭＳ 明朝"/>
        <family val="1"/>
        <charset val="128"/>
      </rPr>
      <t>～</t>
    </r>
    <r>
      <rPr>
        <sz val="11"/>
        <color indexed="8"/>
        <rFont val="Century"/>
        <family val="1"/>
      </rPr>
      <t>4</t>
    </r>
    <r>
      <rPr>
        <sz val="11"/>
        <color indexed="8"/>
        <rFont val="ＭＳ 明朝"/>
        <family val="1"/>
        <charset val="128"/>
      </rPr>
      <t>月</t>
    </r>
  </si>
  <si>
    <r>
      <t>180</t>
    </r>
    <r>
      <rPr>
        <sz val="11"/>
        <color indexed="8"/>
        <rFont val="ＭＳ 明朝"/>
        <family val="1"/>
        <charset val="128"/>
      </rPr>
      <t>～</t>
    </r>
    <r>
      <rPr>
        <sz val="11"/>
        <color indexed="8"/>
        <rFont val="Century"/>
        <family val="1"/>
      </rPr>
      <t>250</t>
    </r>
  </si>
  <si>
    <r>
      <t>8</t>
    </r>
    <r>
      <rPr>
        <sz val="11"/>
        <color indexed="8"/>
        <rFont val="ＭＳ 明朝"/>
        <family val="1"/>
        <charset val="128"/>
      </rPr>
      <t>～</t>
    </r>
    <r>
      <rPr>
        <sz val="11"/>
        <color indexed="8"/>
        <rFont val="Century"/>
        <family val="1"/>
      </rPr>
      <t>11</t>
    </r>
    <r>
      <rPr>
        <sz val="11"/>
        <color indexed="8"/>
        <rFont val="ＭＳ 明朝"/>
        <family val="1"/>
        <charset val="128"/>
      </rPr>
      <t>月</t>
    </r>
  </si>
  <si>
    <r>
      <rPr>
        <sz val="11"/>
        <color indexed="8"/>
        <rFont val="ＭＳ 明朝"/>
        <family val="1"/>
        <charset val="128"/>
      </rPr>
      <t>大瀬･明石礁･飛島周辺</t>
    </r>
  </si>
  <si>
    <r>
      <t>1</t>
    </r>
    <r>
      <rPr>
        <sz val="11"/>
        <color indexed="8"/>
        <rFont val="ＭＳ 明朝"/>
        <family val="1"/>
        <charset val="128"/>
      </rPr>
      <t>～</t>
    </r>
    <r>
      <rPr>
        <sz val="11"/>
        <color indexed="8"/>
        <rFont val="Century"/>
        <family val="1"/>
      </rPr>
      <t>4</t>
    </r>
    <r>
      <rPr>
        <sz val="11"/>
        <color indexed="8"/>
        <rFont val="ＭＳ 明朝"/>
        <family val="1"/>
        <charset val="128"/>
      </rPr>
      <t>月</t>
    </r>
  </si>
  <si>
    <r>
      <t>150</t>
    </r>
    <r>
      <rPr>
        <sz val="11"/>
        <color indexed="8"/>
        <rFont val="ＭＳ 明朝"/>
        <family val="1"/>
        <charset val="128"/>
      </rPr>
      <t>～</t>
    </r>
    <r>
      <rPr>
        <sz val="11"/>
        <color indexed="8"/>
        <rFont val="Century"/>
        <family val="1"/>
      </rPr>
      <t>300</t>
    </r>
  </si>
  <si>
    <r>
      <t>10</t>
    </r>
    <r>
      <rPr>
        <sz val="11"/>
        <color indexed="8"/>
        <rFont val="ＭＳ 明朝"/>
        <family val="1"/>
        <charset val="128"/>
      </rPr>
      <t>～</t>
    </r>
    <r>
      <rPr>
        <sz val="11"/>
        <color indexed="8"/>
        <rFont val="Century"/>
        <family val="1"/>
      </rPr>
      <t>12</t>
    </r>
    <r>
      <rPr>
        <sz val="11"/>
        <color indexed="8"/>
        <rFont val="ＭＳ 明朝"/>
        <family val="1"/>
        <charset val="128"/>
      </rPr>
      <t>月</t>
    </r>
  </si>
  <si>
    <r>
      <t>2</t>
    </r>
    <r>
      <rPr>
        <sz val="11"/>
        <color indexed="8"/>
        <rFont val="ＭＳ 明朝"/>
        <family val="1"/>
        <charset val="128"/>
      </rPr>
      <t>～</t>
    </r>
    <r>
      <rPr>
        <sz val="11"/>
        <color indexed="8"/>
        <rFont val="Century"/>
        <family val="1"/>
      </rPr>
      <t>4</t>
    </r>
    <r>
      <rPr>
        <sz val="11"/>
        <color indexed="8"/>
        <rFont val="ＭＳ 明朝"/>
        <family val="1"/>
        <charset val="128"/>
      </rPr>
      <t>月</t>
    </r>
  </si>
  <si>
    <r>
      <rPr>
        <sz val="11"/>
        <color indexed="8"/>
        <rFont val="ＭＳ 明朝"/>
        <family val="1"/>
        <charset val="128"/>
      </rPr>
      <t>さし網</t>
    </r>
  </si>
  <si>
    <r>
      <rPr>
        <sz val="11"/>
        <color indexed="8"/>
        <rFont val="ＭＳ 明朝"/>
        <family val="1"/>
        <charset val="128"/>
      </rPr>
      <t>飛島東側の許可漁場</t>
    </r>
  </si>
  <si>
    <r>
      <t>4</t>
    </r>
    <r>
      <rPr>
        <sz val="11"/>
        <color indexed="8"/>
        <rFont val="ＭＳ 明朝"/>
        <family val="1"/>
        <charset val="128"/>
      </rPr>
      <t>～</t>
    </r>
    <r>
      <rPr>
        <sz val="11"/>
        <color indexed="8"/>
        <rFont val="Century"/>
        <family val="1"/>
      </rPr>
      <t>5</t>
    </r>
    <r>
      <rPr>
        <sz val="11"/>
        <color indexed="8"/>
        <rFont val="ＭＳ 明朝"/>
        <family val="1"/>
        <charset val="128"/>
      </rPr>
      <t>月</t>
    </r>
  </si>
  <si>
    <r>
      <rPr>
        <sz val="11"/>
        <color indexed="8"/>
        <rFont val="ＭＳ 明朝"/>
        <family val="1"/>
        <charset val="128"/>
      </rPr>
      <t>流し網</t>
    </r>
  </si>
  <si>
    <r>
      <rPr>
        <sz val="11"/>
        <color indexed="8"/>
        <rFont val="ＭＳ 明朝"/>
        <family val="1"/>
        <charset val="128"/>
      </rPr>
      <t>たい</t>
    </r>
  </si>
  <si>
    <r>
      <t>9</t>
    </r>
    <r>
      <rPr>
        <sz val="11"/>
        <color indexed="8"/>
        <rFont val="ＭＳ 明朝"/>
        <family val="1"/>
        <charset val="128"/>
      </rPr>
      <t>～</t>
    </r>
    <r>
      <rPr>
        <sz val="11"/>
        <color indexed="8"/>
        <rFont val="Century"/>
        <family val="1"/>
      </rPr>
      <t>5</t>
    </r>
    <r>
      <rPr>
        <sz val="11"/>
        <color indexed="8"/>
        <rFont val="ＭＳ 明朝"/>
        <family val="1"/>
        <charset val="128"/>
      </rPr>
      <t>月</t>
    </r>
  </si>
  <si>
    <r>
      <t>4</t>
    </r>
    <r>
      <rPr>
        <sz val="11"/>
        <color indexed="8"/>
        <rFont val="ＭＳ 明朝"/>
        <family val="1"/>
        <charset val="128"/>
      </rPr>
      <t>～</t>
    </r>
    <r>
      <rPr>
        <sz val="11"/>
        <color indexed="8"/>
        <rFont val="Century"/>
        <family val="1"/>
      </rPr>
      <t>6</t>
    </r>
    <r>
      <rPr>
        <sz val="11"/>
        <color indexed="8"/>
        <rFont val="ＭＳ 明朝"/>
        <family val="1"/>
        <charset val="128"/>
      </rPr>
      <t>月</t>
    </r>
  </si>
  <si>
    <r>
      <rPr>
        <sz val="11"/>
        <color indexed="8"/>
        <rFont val="ＭＳ 明朝"/>
        <family val="1"/>
        <charset val="128"/>
      </rPr>
      <t>沖</t>
    </r>
    <r>
      <rPr>
        <sz val="11"/>
        <color indexed="8"/>
        <rFont val="Century"/>
        <family val="1"/>
      </rPr>
      <t xml:space="preserve">  </t>
    </r>
    <r>
      <rPr>
        <sz val="11"/>
        <color indexed="8"/>
        <rFont val="ＭＳ 明朝"/>
        <family val="1"/>
        <charset val="128"/>
      </rPr>
      <t>合</t>
    </r>
  </si>
  <si>
    <r>
      <t>5</t>
    </r>
    <r>
      <rPr>
        <sz val="11"/>
        <color indexed="8"/>
        <rFont val="ＭＳ 明朝"/>
        <family val="1"/>
        <charset val="128"/>
      </rPr>
      <t>～</t>
    </r>
    <r>
      <rPr>
        <sz val="11"/>
        <color indexed="8"/>
        <rFont val="Century"/>
        <family val="1"/>
      </rPr>
      <t>11</t>
    </r>
    <r>
      <rPr>
        <sz val="11"/>
        <color indexed="8"/>
        <rFont val="ＭＳ 明朝"/>
        <family val="1"/>
        <charset val="128"/>
      </rPr>
      <t>月</t>
    </r>
  </si>
  <si>
    <r>
      <rPr>
        <sz val="11"/>
        <color indexed="8"/>
        <rFont val="ＭＳ 明朝"/>
        <family val="1"/>
        <charset val="128"/>
      </rPr>
      <t>ごち網</t>
    </r>
  </si>
  <si>
    <r>
      <t>40</t>
    </r>
    <r>
      <rPr>
        <sz val="11"/>
        <color indexed="8"/>
        <rFont val="ＭＳ 明朝"/>
        <family val="1"/>
        <charset val="128"/>
      </rPr>
      <t>～</t>
    </r>
    <r>
      <rPr>
        <sz val="11"/>
        <color indexed="8"/>
        <rFont val="Century"/>
        <family val="1"/>
      </rPr>
      <t>80</t>
    </r>
  </si>
  <si>
    <r>
      <t>4</t>
    </r>
    <r>
      <rPr>
        <sz val="11"/>
        <color indexed="8"/>
        <rFont val="ＭＳ 明朝"/>
        <family val="1"/>
        <charset val="128"/>
      </rPr>
      <t>～</t>
    </r>
    <r>
      <rPr>
        <sz val="11"/>
        <color indexed="8"/>
        <rFont val="Century"/>
        <family val="1"/>
      </rPr>
      <t>12</t>
    </r>
    <r>
      <rPr>
        <sz val="11"/>
        <color indexed="8"/>
        <rFont val="ＭＳ 明朝"/>
        <family val="1"/>
        <charset val="128"/>
      </rPr>
      <t>月</t>
    </r>
  </si>
  <si>
    <r>
      <rPr>
        <sz val="11"/>
        <color indexed="8"/>
        <rFont val="ＭＳ 明朝"/>
        <family val="1"/>
        <charset val="128"/>
      </rPr>
      <t>大瀬･明石礁･沿岸</t>
    </r>
    <r>
      <rPr>
        <sz val="11"/>
        <color indexed="8"/>
        <rFont val="Century"/>
        <family val="1"/>
      </rPr>
      <t>20</t>
    </r>
    <r>
      <rPr>
        <sz val="11"/>
        <color indexed="8"/>
        <rFont val="ＭＳ 明朝"/>
        <family val="1"/>
        <charset val="128"/>
      </rPr>
      <t>～</t>
    </r>
    <r>
      <rPr>
        <sz val="11"/>
        <color indexed="8"/>
        <rFont val="Century"/>
        <family val="1"/>
      </rPr>
      <t>80</t>
    </r>
  </si>
  <si>
    <r>
      <t>5</t>
    </r>
    <r>
      <rPr>
        <sz val="11"/>
        <color indexed="8"/>
        <rFont val="ＭＳ 明朝"/>
        <family val="1"/>
        <charset val="128"/>
      </rPr>
      <t>～</t>
    </r>
    <r>
      <rPr>
        <sz val="11"/>
        <color indexed="8"/>
        <rFont val="Century"/>
        <family val="1"/>
      </rPr>
      <t>2</t>
    </r>
    <r>
      <rPr>
        <sz val="11"/>
        <color indexed="8"/>
        <rFont val="ＭＳ 明朝"/>
        <family val="1"/>
        <charset val="128"/>
      </rPr>
      <t>月</t>
    </r>
  </si>
  <si>
    <r>
      <rPr>
        <sz val="11"/>
        <color indexed="8"/>
        <rFont val="ＭＳ 明朝"/>
        <family val="1"/>
        <charset val="128"/>
      </rPr>
      <t>一本釣り</t>
    </r>
  </si>
  <si>
    <r>
      <rPr>
        <sz val="11"/>
        <color indexed="8"/>
        <rFont val="ＭＳ 明朝"/>
        <family val="1"/>
        <charset val="128"/>
      </rPr>
      <t>ﾀﾗ場･飛島周辺･沖合天然礁</t>
    </r>
  </si>
  <si>
    <r>
      <t>6</t>
    </r>
    <r>
      <rPr>
        <sz val="11"/>
        <color indexed="8"/>
        <rFont val="ＭＳ 明朝"/>
        <family val="1"/>
        <charset val="128"/>
      </rPr>
      <t>～</t>
    </r>
    <r>
      <rPr>
        <sz val="11"/>
        <color indexed="8"/>
        <rFont val="Century"/>
        <family val="1"/>
      </rPr>
      <t>12</t>
    </r>
    <r>
      <rPr>
        <sz val="11"/>
        <color indexed="8"/>
        <rFont val="ＭＳ 明朝"/>
        <family val="1"/>
        <charset val="128"/>
      </rPr>
      <t>月</t>
    </r>
  </si>
  <si>
    <r>
      <t>20</t>
    </r>
    <r>
      <rPr>
        <sz val="11"/>
        <color indexed="8"/>
        <rFont val="ＭＳ 明朝"/>
        <family val="1"/>
        <charset val="128"/>
      </rPr>
      <t>～</t>
    </r>
    <r>
      <rPr>
        <sz val="11"/>
        <color indexed="8"/>
        <rFont val="Century"/>
        <family val="1"/>
      </rPr>
      <t>50</t>
    </r>
  </si>
  <si>
    <r>
      <t>12</t>
    </r>
    <r>
      <rPr>
        <sz val="11"/>
        <color indexed="8"/>
        <rFont val="ＭＳ 明朝"/>
        <family val="1"/>
        <charset val="128"/>
      </rPr>
      <t>～</t>
    </r>
    <r>
      <rPr>
        <sz val="11"/>
        <color indexed="8"/>
        <rFont val="Century"/>
        <family val="1"/>
      </rPr>
      <t>3</t>
    </r>
    <r>
      <rPr>
        <sz val="11"/>
        <color indexed="8"/>
        <rFont val="ＭＳ 明朝"/>
        <family val="1"/>
        <charset val="128"/>
      </rPr>
      <t>月</t>
    </r>
  </si>
  <si>
    <r>
      <rPr>
        <sz val="11"/>
        <color indexed="8"/>
        <rFont val="ＭＳ 明朝"/>
        <family val="1"/>
        <charset val="128"/>
      </rPr>
      <t>沿岸天然礁･人工魚礁･飛島周辺</t>
    </r>
  </si>
  <si>
    <r>
      <t>5</t>
    </r>
    <r>
      <rPr>
        <sz val="11"/>
        <color indexed="8"/>
        <rFont val="ＭＳ 明朝"/>
        <family val="1"/>
        <charset val="128"/>
      </rPr>
      <t>～</t>
    </r>
    <r>
      <rPr>
        <sz val="11"/>
        <color indexed="8"/>
        <rFont val="Century"/>
        <family val="1"/>
      </rPr>
      <t>7</t>
    </r>
    <r>
      <rPr>
        <sz val="11"/>
        <color indexed="8"/>
        <rFont val="ＭＳ 明朝"/>
        <family val="1"/>
        <charset val="128"/>
      </rPr>
      <t>月</t>
    </r>
  </si>
  <si>
    <r>
      <t>2</t>
    </r>
    <r>
      <rPr>
        <sz val="11"/>
        <color indexed="8"/>
        <rFont val="ＭＳ 明朝"/>
        <family val="1"/>
        <charset val="128"/>
      </rPr>
      <t>～</t>
    </r>
    <r>
      <rPr>
        <sz val="11"/>
        <color indexed="8"/>
        <rFont val="Century"/>
        <family val="1"/>
      </rPr>
      <t>5</t>
    </r>
    <r>
      <rPr>
        <sz val="11"/>
        <color indexed="8"/>
        <rFont val="ＭＳ 明朝"/>
        <family val="1"/>
        <charset val="128"/>
      </rPr>
      <t>月</t>
    </r>
  </si>
  <si>
    <r>
      <rPr>
        <sz val="11"/>
        <color indexed="8"/>
        <rFont val="ＭＳ 明朝"/>
        <family val="1"/>
        <charset val="128"/>
      </rPr>
      <t>飛島地先</t>
    </r>
  </si>
  <si>
    <r>
      <rPr>
        <sz val="11"/>
        <color indexed="8"/>
        <rFont val="ＭＳ 明朝"/>
        <family val="1"/>
        <charset val="128"/>
      </rPr>
      <t>あまだい</t>
    </r>
  </si>
  <si>
    <r>
      <t>7</t>
    </r>
    <r>
      <rPr>
        <sz val="11"/>
        <color indexed="8"/>
        <rFont val="ＭＳ 明朝"/>
        <family val="1"/>
        <charset val="128"/>
      </rPr>
      <t>～</t>
    </r>
    <r>
      <rPr>
        <sz val="11"/>
        <color indexed="8"/>
        <rFont val="Century"/>
        <family val="1"/>
      </rPr>
      <t>10</t>
    </r>
    <r>
      <rPr>
        <sz val="11"/>
        <color indexed="8"/>
        <rFont val="ＭＳ 明朝"/>
        <family val="1"/>
        <charset val="128"/>
      </rPr>
      <t>月</t>
    </r>
  </si>
  <si>
    <r>
      <t>80</t>
    </r>
    <r>
      <rPr>
        <sz val="11"/>
        <color indexed="8"/>
        <rFont val="ＭＳ 明朝"/>
        <family val="1"/>
        <charset val="128"/>
      </rPr>
      <t>～</t>
    </r>
    <r>
      <rPr>
        <sz val="11"/>
        <color indexed="8"/>
        <rFont val="Century"/>
        <family val="1"/>
      </rPr>
      <t>120</t>
    </r>
  </si>
  <si>
    <r>
      <rPr>
        <sz val="11"/>
        <color indexed="8"/>
        <rFont val="ＭＳ 明朝"/>
        <family val="1"/>
        <charset val="128"/>
      </rPr>
      <t>飛島周辺</t>
    </r>
  </si>
  <si>
    <r>
      <t>4</t>
    </r>
    <r>
      <rPr>
        <sz val="11"/>
        <color indexed="8"/>
        <rFont val="ＭＳ 明朝"/>
        <family val="1"/>
        <charset val="128"/>
      </rPr>
      <t>～</t>
    </r>
    <r>
      <rPr>
        <sz val="11"/>
        <color indexed="8"/>
        <rFont val="Century"/>
        <family val="1"/>
      </rPr>
      <t>11</t>
    </r>
    <r>
      <rPr>
        <sz val="11"/>
        <color indexed="8"/>
        <rFont val="ＭＳ 明朝"/>
        <family val="1"/>
        <charset val="128"/>
      </rPr>
      <t>月</t>
    </r>
  </si>
  <si>
    <r>
      <t>20</t>
    </r>
    <r>
      <rPr>
        <sz val="11"/>
        <color indexed="8"/>
        <rFont val="ＭＳ 明朝"/>
        <family val="1"/>
        <charset val="128"/>
      </rPr>
      <t>～</t>
    </r>
    <r>
      <rPr>
        <sz val="11"/>
        <color indexed="8"/>
        <rFont val="Century"/>
        <family val="1"/>
      </rPr>
      <t>80</t>
    </r>
  </si>
  <si>
    <r>
      <t>10</t>
    </r>
    <r>
      <rPr>
        <sz val="11"/>
        <color indexed="8"/>
        <rFont val="ＭＳ 明朝"/>
        <family val="1"/>
        <charset val="128"/>
      </rPr>
      <t>～</t>
    </r>
    <r>
      <rPr>
        <sz val="11"/>
        <color indexed="8"/>
        <rFont val="Century"/>
        <family val="1"/>
      </rPr>
      <t>4</t>
    </r>
    <r>
      <rPr>
        <sz val="11"/>
        <color indexed="8"/>
        <rFont val="ＭＳ 明朝"/>
        <family val="1"/>
        <charset val="128"/>
      </rPr>
      <t>月</t>
    </r>
  </si>
  <si>
    <r>
      <rPr>
        <sz val="11"/>
        <color indexed="8"/>
        <rFont val="ＭＳ 明朝"/>
        <family val="1"/>
        <charset val="128"/>
      </rPr>
      <t>うすめばる</t>
    </r>
  </si>
  <si>
    <r>
      <t>4</t>
    </r>
    <r>
      <rPr>
        <sz val="11"/>
        <color indexed="8"/>
        <rFont val="ＭＳ 明朝"/>
        <family val="1"/>
        <charset val="128"/>
      </rPr>
      <t>～</t>
    </r>
    <r>
      <rPr>
        <sz val="11"/>
        <color indexed="8"/>
        <rFont val="Century"/>
        <family val="1"/>
      </rPr>
      <t>10</t>
    </r>
    <r>
      <rPr>
        <sz val="11"/>
        <color indexed="8"/>
        <rFont val="ＭＳ 明朝"/>
        <family val="1"/>
        <charset val="128"/>
      </rPr>
      <t>月</t>
    </r>
  </si>
  <si>
    <r>
      <rPr>
        <sz val="11"/>
        <color indexed="8"/>
        <rFont val="ＭＳ 明朝"/>
        <family val="1"/>
        <charset val="128"/>
      </rPr>
      <t>飛島漁業権内</t>
    </r>
    <r>
      <rPr>
        <sz val="11"/>
        <color indexed="8"/>
        <rFont val="Century"/>
        <family val="1"/>
      </rPr>
      <t>120</t>
    </r>
    <r>
      <rPr>
        <sz val="11"/>
        <color indexed="8"/>
        <rFont val="ＭＳ 明朝"/>
        <family val="1"/>
        <charset val="128"/>
      </rPr>
      <t>～</t>
    </r>
    <r>
      <rPr>
        <sz val="11"/>
        <color indexed="8"/>
        <rFont val="Century"/>
        <family val="1"/>
      </rPr>
      <t>180</t>
    </r>
  </si>
  <si>
    <r>
      <rPr>
        <sz val="11"/>
        <color indexed="8"/>
        <rFont val="ＭＳ 明朝"/>
        <family val="1"/>
        <charset val="128"/>
      </rPr>
      <t>ひらめ･かれい</t>
    </r>
  </si>
  <si>
    <r>
      <t>80</t>
    </r>
    <r>
      <rPr>
        <sz val="11"/>
        <color indexed="8"/>
        <rFont val="ＭＳ 明朝"/>
        <family val="1"/>
        <charset val="128"/>
      </rPr>
      <t>～</t>
    </r>
    <r>
      <rPr>
        <sz val="11"/>
        <color indexed="8"/>
        <rFont val="Century"/>
        <family val="1"/>
      </rPr>
      <t>230</t>
    </r>
  </si>
  <si>
    <r>
      <t>2</t>
    </r>
    <r>
      <rPr>
        <sz val="11"/>
        <color indexed="8"/>
        <rFont val="ＭＳ 明朝"/>
        <family val="1"/>
        <charset val="128"/>
      </rPr>
      <t>～</t>
    </r>
    <r>
      <rPr>
        <sz val="11"/>
        <color indexed="8"/>
        <rFont val="Century"/>
        <family val="1"/>
      </rPr>
      <t>10</t>
    </r>
    <r>
      <rPr>
        <sz val="11"/>
        <color indexed="8"/>
        <rFont val="ＭＳ 明朝"/>
        <family val="1"/>
        <charset val="128"/>
      </rPr>
      <t>月</t>
    </r>
  </si>
  <si>
    <r>
      <rPr>
        <sz val="11"/>
        <color indexed="8"/>
        <rFont val="ＭＳ 明朝"/>
        <family val="1"/>
        <charset val="128"/>
      </rPr>
      <t>大瀬･沿岸天然礁･飛島周辺</t>
    </r>
  </si>
  <si>
    <r>
      <t>2</t>
    </r>
    <r>
      <rPr>
        <sz val="11"/>
        <color indexed="8"/>
        <rFont val="ＭＳ 明朝"/>
        <family val="1"/>
        <charset val="128"/>
      </rPr>
      <t>～</t>
    </r>
    <r>
      <rPr>
        <sz val="11"/>
        <color indexed="8"/>
        <rFont val="Century"/>
        <family val="1"/>
      </rPr>
      <t>11</t>
    </r>
    <r>
      <rPr>
        <sz val="11"/>
        <color indexed="8"/>
        <rFont val="ＭＳ 明朝"/>
        <family val="1"/>
        <charset val="128"/>
      </rPr>
      <t>月</t>
    </r>
  </si>
  <si>
    <r>
      <t>20</t>
    </r>
    <r>
      <rPr>
        <sz val="11"/>
        <color indexed="8"/>
        <rFont val="ＭＳ 明朝"/>
        <family val="1"/>
        <charset val="128"/>
      </rPr>
      <t>～</t>
    </r>
    <r>
      <rPr>
        <sz val="11"/>
        <color indexed="8"/>
        <rFont val="Century"/>
        <family val="1"/>
      </rPr>
      <t>70</t>
    </r>
  </si>
  <si>
    <r>
      <rPr>
        <sz val="11"/>
        <color indexed="8"/>
        <rFont val="ＭＳ 明朝"/>
        <family val="1"/>
        <charset val="128"/>
      </rPr>
      <t>とらふぐ</t>
    </r>
  </si>
  <si>
    <r>
      <t>9</t>
    </r>
    <r>
      <rPr>
        <sz val="11"/>
        <color indexed="8"/>
        <rFont val="ＭＳ 明朝"/>
        <family val="1"/>
        <charset val="128"/>
      </rPr>
      <t>～</t>
    </r>
    <r>
      <rPr>
        <sz val="11"/>
        <color indexed="8"/>
        <rFont val="Century"/>
        <family val="1"/>
      </rPr>
      <t>3</t>
    </r>
    <r>
      <rPr>
        <sz val="11"/>
        <color indexed="8"/>
        <rFont val="ＭＳ 明朝"/>
        <family val="1"/>
        <charset val="128"/>
      </rPr>
      <t>月</t>
    </r>
  </si>
  <si>
    <r>
      <t>30</t>
    </r>
    <r>
      <rPr>
        <sz val="11"/>
        <color indexed="8"/>
        <rFont val="ＭＳ 明朝"/>
        <family val="1"/>
        <charset val="128"/>
      </rPr>
      <t>～</t>
    </r>
    <r>
      <rPr>
        <sz val="11"/>
        <color indexed="8"/>
        <rFont val="Century"/>
        <family val="1"/>
      </rPr>
      <t>120</t>
    </r>
  </si>
  <si>
    <r>
      <t>6</t>
    </r>
    <r>
      <rPr>
        <sz val="11"/>
        <color indexed="8"/>
        <rFont val="ＭＳ 明朝"/>
        <family val="1"/>
        <charset val="128"/>
      </rPr>
      <t>～</t>
    </r>
    <r>
      <rPr>
        <sz val="11"/>
        <color indexed="8"/>
        <rFont val="Century"/>
        <family val="1"/>
      </rPr>
      <t>9</t>
    </r>
    <r>
      <rPr>
        <sz val="11"/>
        <color indexed="8"/>
        <rFont val="ＭＳ 明朝"/>
        <family val="1"/>
        <charset val="128"/>
      </rPr>
      <t>月</t>
    </r>
  </si>
  <si>
    <r>
      <rPr>
        <sz val="11"/>
        <color indexed="8"/>
        <rFont val="ＭＳ 明朝"/>
        <family val="1"/>
        <charset val="128"/>
      </rPr>
      <t>ほっこくあかえび</t>
    </r>
    <phoneticPr fontId="14"/>
  </si>
  <si>
    <r>
      <t>250</t>
    </r>
    <r>
      <rPr>
        <sz val="11"/>
        <color indexed="8"/>
        <rFont val="ＭＳ 明朝"/>
        <family val="1"/>
        <charset val="128"/>
      </rPr>
      <t>～</t>
    </r>
    <r>
      <rPr>
        <sz val="11"/>
        <color indexed="8"/>
        <rFont val="Century"/>
        <family val="1"/>
      </rPr>
      <t>600</t>
    </r>
  </si>
  <si>
    <r>
      <rPr>
        <sz val="11"/>
        <color indexed="8"/>
        <rFont val="ＭＳ 明朝"/>
        <family val="1"/>
        <charset val="128"/>
      </rPr>
      <t>まだら</t>
    </r>
  </si>
  <si>
    <r>
      <t>180</t>
    </r>
    <r>
      <rPr>
        <sz val="11"/>
        <color indexed="8"/>
        <rFont val="ＭＳ 明朝"/>
        <family val="1"/>
        <charset val="128"/>
      </rPr>
      <t>～</t>
    </r>
    <r>
      <rPr>
        <sz val="11"/>
        <color indexed="8"/>
        <rFont val="Century"/>
        <family val="1"/>
      </rPr>
      <t>300</t>
    </r>
  </si>
  <si>
    <r>
      <t>10</t>
    </r>
    <r>
      <rPr>
        <sz val="11"/>
        <color indexed="8"/>
        <rFont val="ＭＳ 明朝"/>
        <family val="1"/>
        <charset val="128"/>
      </rPr>
      <t>～</t>
    </r>
    <r>
      <rPr>
        <sz val="11"/>
        <color indexed="8"/>
        <rFont val="Century"/>
        <family val="1"/>
      </rPr>
      <t>50</t>
    </r>
  </si>
  <si>
    <r>
      <t>10</t>
    </r>
    <r>
      <rPr>
        <sz val="11"/>
        <color indexed="8"/>
        <rFont val="ＭＳ 明朝"/>
        <family val="1"/>
        <charset val="128"/>
      </rPr>
      <t>～</t>
    </r>
    <r>
      <rPr>
        <sz val="11"/>
        <color indexed="8"/>
        <rFont val="Century"/>
        <family val="1"/>
      </rPr>
      <t>1</t>
    </r>
    <r>
      <rPr>
        <sz val="11"/>
        <color indexed="8"/>
        <rFont val="ＭＳ 明朝"/>
        <family val="1"/>
        <charset val="128"/>
      </rPr>
      <t>月</t>
    </r>
  </si>
  <si>
    <r>
      <t>12</t>
    </r>
    <r>
      <rPr>
        <sz val="11"/>
        <color indexed="8"/>
        <rFont val="ＭＳ 明朝"/>
        <family val="1"/>
        <charset val="128"/>
      </rPr>
      <t>～</t>
    </r>
    <r>
      <rPr>
        <sz val="11"/>
        <color indexed="8"/>
        <rFont val="Century"/>
        <family val="1"/>
      </rPr>
      <t>2</t>
    </r>
    <r>
      <rPr>
        <sz val="11"/>
        <color indexed="8"/>
        <rFont val="ＭＳ 明朝"/>
        <family val="1"/>
        <charset val="128"/>
      </rPr>
      <t>月</t>
    </r>
  </si>
  <si>
    <r>
      <t>4</t>
    </r>
    <r>
      <rPr>
        <sz val="11"/>
        <color indexed="8"/>
        <rFont val="ＭＳ 明朝"/>
        <family val="1"/>
        <charset val="128"/>
      </rPr>
      <t>～</t>
    </r>
    <r>
      <rPr>
        <sz val="11"/>
        <color indexed="8"/>
        <rFont val="Century"/>
        <family val="1"/>
      </rPr>
      <t>1</t>
    </r>
    <r>
      <rPr>
        <sz val="11"/>
        <color indexed="8"/>
        <rFont val="ＭＳ 明朝"/>
        <family val="1"/>
        <charset val="128"/>
      </rPr>
      <t>月</t>
    </r>
    <phoneticPr fontId="14"/>
  </si>
  <si>
    <r>
      <rPr>
        <sz val="11"/>
        <color indexed="8"/>
        <rFont val="ＭＳ 明朝"/>
        <family val="1"/>
        <charset val="128"/>
      </rPr>
      <t>かご</t>
    </r>
  </si>
  <si>
    <r>
      <t>800</t>
    </r>
    <r>
      <rPr>
        <sz val="11"/>
        <color indexed="8"/>
        <rFont val="ＭＳ 明朝"/>
        <family val="1"/>
        <charset val="128"/>
      </rPr>
      <t>以深</t>
    </r>
  </si>
  <si>
    <r>
      <t>9</t>
    </r>
    <r>
      <rPr>
        <sz val="11"/>
        <color indexed="8"/>
        <rFont val="ＭＳ 明朝"/>
        <family val="1"/>
        <charset val="128"/>
      </rPr>
      <t>～</t>
    </r>
    <r>
      <rPr>
        <sz val="11"/>
        <color indexed="8"/>
        <rFont val="Century"/>
        <family val="1"/>
      </rPr>
      <t>4</t>
    </r>
    <r>
      <rPr>
        <sz val="11"/>
        <color indexed="8"/>
        <rFont val="ＭＳ 明朝"/>
        <family val="1"/>
        <charset val="128"/>
      </rPr>
      <t>月</t>
    </r>
  </si>
  <si>
    <r>
      <t>200</t>
    </r>
    <r>
      <rPr>
        <sz val="11"/>
        <color indexed="8"/>
        <rFont val="ＭＳ 明朝"/>
        <family val="1"/>
        <charset val="128"/>
      </rPr>
      <t>～</t>
    </r>
    <r>
      <rPr>
        <sz val="11"/>
        <color indexed="8"/>
        <rFont val="Century"/>
        <family val="1"/>
      </rPr>
      <t>350</t>
    </r>
  </si>
  <si>
    <r>
      <t>10</t>
    </r>
    <r>
      <rPr>
        <sz val="11"/>
        <color indexed="8"/>
        <rFont val="ＭＳ 明朝"/>
        <family val="1"/>
        <charset val="128"/>
      </rPr>
      <t>～</t>
    </r>
    <r>
      <rPr>
        <sz val="11"/>
        <color indexed="8"/>
        <rFont val="Century"/>
        <family val="1"/>
      </rPr>
      <t>30</t>
    </r>
  </si>
  <si>
    <r>
      <t>9</t>
    </r>
    <r>
      <rPr>
        <sz val="11"/>
        <color indexed="8"/>
        <rFont val="ＭＳ 明朝"/>
        <family val="1"/>
        <charset val="128"/>
      </rPr>
      <t>～</t>
    </r>
    <r>
      <rPr>
        <sz val="11"/>
        <color indexed="8"/>
        <rFont val="Century"/>
        <family val="1"/>
      </rPr>
      <t>12</t>
    </r>
    <r>
      <rPr>
        <sz val="11"/>
        <color indexed="8"/>
        <rFont val="ＭＳ 明朝"/>
        <family val="1"/>
        <charset val="128"/>
      </rPr>
      <t>月</t>
    </r>
  </si>
  <si>
    <r>
      <t>30</t>
    </r>
    <r>
      <rPr>
        <sz val="11"/>
        <color indexed="8"/>
        <rFont val="ＭＳ 明朝"/>
        <family val="1"/>
        <charset val="128"/>
      </rPr>
      <t>～</t>
    </r>
    <r>
      <rPr>
        <sz val="11"/>
        <color indexed="8"/>
        <rFont val="Century"/>
        <family val="1"/>
      </rPr>
      <t>100</t>
    </r>
  </si>
  <si>
    <r>
      <rPr>
        <sz val="11"/>
        <color indexed="8"/>
        <rFont val="ＭＳ 明朝"/>
        <family val="1"/>
        <charset val="128"/>
      </rPr>
      <t>深海性ばい</t>
    </r>
  </si>
  <si>
    <r>
      <t>6</t>
    </r>
    <r>
      <rPr>
        <sz val="11"/>
        <color indexed="8"/>
        <rFont val="ＭＳ 明朝"/>
        <family val="1"/>
        <charset val="128"/>
      </rPr>
      <t>～</t>
    </r>
    <r>
      <rPr>
        <sz val="11"/>
        <color indexed="8"/>
        <rFont val="Century"/>
        <family val="1"/>
      </rPr>
      <t>8</t>
    </r>
    <r>
      <rPr>
        <sz val="11"/>
        <color indexed="8"/>
        <rFont val="ＭＳ 明朝"/>
        <family val="1"/>
        <charset val="128"/>
      </rPr>
      <t>月</t>
    </r>
  </si>
  <si>
    <r>
      <t>400</t>
    </r>
    <r>
      <rPr>
        <sz val="11"/>
        <color indexed="8"/>
        <rFont val="ＭＳ 明朝"/>
        <family val="1"/>
        <charset val="128"/>
      </rPr>
      <t>以深</t>
    </r>
  </si>
  <si>
    <r>
      <t>4</t>
    </r>
    <r>
      <rPr>
        <sz val="11"/>
        <color indexed="8"/>
        <rFont val="ＭＳ 明朝"/>
        <family val="1"/>
        <charset val="128"/>
      </rPr>
      <t>～</t>
    </r>
    <r>
      <rPr>
        <sz val="11"/>
        <color indexed="8"/>
        <rFont val="Century"/>
        <family val="1"/>
      </rPr>
      <t>7</t>
    </r>
    <r>
      <rPr>
        <sz val="11"/>
        <color indexed="8"/>
        <rFont val="ＭＳ 明朝"/>
        <family val="1"/>
        <charset val="128"/>
      </rPr>
      <t xml:space="preserve">月
</t>
    </r>
    <r>
      <rPr>
        <sz val="11"/>
        <color indexed="8"/>
        <rFont val="Century"/>
        <family val="1"/>
      </rPr>
      <t>9</t>
    </r>
    <r>
      <rPr>
        <sz val="11"/>
        <color indexed="8"/>
        <rFont val="ＭＳ 明朝"/>
        <family val="1"/>
        <charset val="128"/>
      </rPr>
      <t>～</t>
    </r>
    <r>
      <rPr>
        <sz val="11"/>
        <color indexed="8"/>
        <rFont val="Century"/>
        <family val="1"/>
      </rPr>
      <t>12</t>
    </r>
    <r>
      <rPr>
        <sz val="11"/>
        <color indexed="8"/>
        <rFont val="ＭＳ 明朝"/>
        <family val="1"/>
        <charset val="128"/>
      </rPr>
      <t>月</t>
    </r>
  </si>
  <si>
    <r>
      <rPr>
        <sz val="11"/>
        <color indexed="8"/>
        <rFont val="ＭＳ 明朝"/>
        <family val="1"/>
        <charset val="128"/>
      </rPr>
      <t>地先</t>
    </r>
  </si>
  <si>
    <r>
      <rPr>
        <sz val="11"/>
        <color indexed="8"/>
        <rFont val="ＭＳ 明朝"/>
        <family val="1"/>
        <charset val="128"/>
      </rPr>
      <t>採貝藻</t>
    </r>
  </si>
  <si>
    <r>
      <rPr>
        <sz val="11"/>
        <color theme="1"/>
        <rFont val="ＭＳ 明朝"/>
        <family val="1"/>
        <charset val="128"/>
      </rPr>
      <t>名　　　　称</t>
    </r>
    <phoneticPr fontId="4"/>
  </si>
  <si>
    <r>
      <rPr>
        <sz val="11"/>
        <color theme="1"/>
        <rFont val="ＭＳ 明朝"/>
        <family val="1"/>
        <charset val="128"/>
      </rPr>
      <t>事　務　所　所　在　地</t>
    </r>
    <phoneticPr fontId="4"/>
  </si>
  <si>
    <r>
      <rPr>
        <sz val="11"/>
        <color theme="1"/>
        <rFont val="ＭＳ 明朝"/>
        <family val="1"/>
        <charset val="128"/>
      </rPr>
      <t>会長名</t>
    </r>
    <phoneticPr fontId="4"/>
  </si>
  <si>
    <r>
      <rPr>
        <sz val="11"/>
        <color theme="1"/>
        <rFont val="ＭＳ 明朝"/>
        <family val="1"/>
        <charset val="128"/>
      </rPr>
      <t>任　　　期</t>
    </r>
    <phoneticPr fontId="4"/>
  </si>
  <si>
    <r>
      <rPr>
        <sz val="11"/>
        <color theme="1"/>
        <rFont val="ＭＳ 明朝"/>
        <family val="1"/>
        <charset val="128"/>
      </rPr>
      <t>加藤　栄</t>
    </r>
    <phoneticPr fontId="4"/>
  </si>
  <si>
    <r>
      <rPr>
        <sz val="11"/>
        <color theme="1"/>
        <rFont val="ＭＳ 明朝"/>
        <family val="1"/>
        <charset val="128"/>
      </rPr>
      <t>國方敬司</t>
    </r>
    <phoneticPr fontId="4"/>
  </si>
  <si>
    <r>
      <rPr>
        <sz val="11"/>
        <color theme="1"/>
        <rFont val="ＭＳ 明朝"/>
        <family val="1"/>
        <charset val="128"/>
      </rPr>
      <t>性　質　別</t>
    </r>
    <phoneticPr fontId="4"/>
  </si>
  <si>
    <r>
      <rPr>
        <sz val="11"/>
        <color theme="1"/>
        <rFont val="ＭＳ 明朝"/>
        <family val="1"/>
        <charset val="128"/>
      </rPr>
      <t>金　額</t>
    </r>
    <phoneticPr fontId="4"/>
  </si>
  <si>
    <r>
      <rPr>
        <sz val="11"/>
        <color theme="1"/>
        <rFont val="ＭＳ 明朝"/>
        <family val="1"/>
        <charset val="128"/>
      </rPr>
      <t>主　要　事　業　等</t>
    </r>
    <phoneticPr fontId="4"/>
  </si>
  <si>
    <r>
      <rPr>
        <sz val="11"/>
        <color theme="1"/>
        <rFont val="ＭＳ 明朝"/>
        <family val="1"/>
        <charset val="128"/>
      </rPr>
      <t>報酬等</t>
    </r>
  </si>
  <si>
    <r>
      <rPr>
        <sz val="11"/>
        <color theme="1"/>
        <rFont val="ＭＳ 明朝"/>
        <family val="1"/>
        <charset val="128"/>
      </rPr>
      <t>事　業　等　主　要</t>
    </r>
    <phoneticPr fontId="4"/>
  </si>
  <si>
    <r>
      <rPr>
        <sz val="11"/>
        <color theme="1"/>
        <rFont val="ＭＳ 明朝"/>
        <family val="1"/>
        <charset val="128"/>
      </rPr>
      <t>投　資　的　経　費</t>
    </r>
  </si>
  <si>
    <r>
      <rPr>
        <sz val="11"/>
        <color theme="1"/>
        <rFont val="ＭＳ 明朝"/>
        <family val="1"/>
        <charset val="128"/>
      </rPr>
      <t>一</t>
    </r>
    <r>
      <rPr>
        <sz val="11"/>
        <color theme="1"/>
        <rFont val="Century"/>
        <family val="1"/>
      </rPr>
      <t xml:space="preserve"> </t>
    </r>
    <r>
      <rPr>
        <sz val="11"/>
        <color theme="1"/>
        <rFont val="ＭＳ 明朝"/>
        <family val="1"/>
        <charset val="128"/>
      </rPr>
      <t>般</t>
    </r>
    <r>
      <rPr>
        <sz val="11"/>
        <color theme="1"/>
        <rFont val="Century"/>
        <family val="1"/>
      </rPr>
      <t xml:space="preserve"> </t>
    </r>
    <r>
      <rPr>
        <sz val="11"/>
        <color theme="1"/>
        <rFont val="ＭＳ 明朝"/>
        <family val="1"/>
        <charset val="128"/>
      </rPr>
      <t>公</t>
    </r>
    <r>
      <rPr>
        <sz val="11"/>
        <color theme="1"/>
        <rFont val="Century"/>
        <family val="1"/>
      </rPr>
      <t xml:space="preserve"> </t>
    </r>
    <r>
      <rPr>
        <sz val="11"/>
        <color theme="1"/>
        <rFont val="ＭＳ 明朝"/>
        <family val="1"/>
        <charset val="128"/>
      </rPr>
      <t>共</t>
    </r>
    <phoneticPr fontId="4"/>
  </si>
  <si>
    <r>
      <rPr>
        <sz val="11"/>
        <color theme="1"/>
        <rFont val="ＭＳ 明朝"/>
        <family val="1"/>
        <charset val="128"/>
      </rPr>
      <t>一　般　行　政　費</t>
    </r>
    <rPh sb="0" eb="1">
      <t>イチ</t>
    </rPh>
    <rPh sb="2" eb="3">
      <t>ハン</t>
    </rPh>
    <rPh sb="4" eb="5">
      <t>ギョウ</t>
    </rPh>
    <rPh sb="6" eb="7">
      <t>セイ</t>
    </rPh>
    <rPh sb="8" eb="9">
      <t>ヒ</t>
    </rPh>
    <phoneticPr fontId="4"/>
  </si>
  <si>
    <r>
      <rPr>
        <sz val="11"/>
        <color theme="1"/>
        <rFont val="ＭＳ 明朝"/>
        <family val="1"/>
        <charset val="128"/>
      </rPr>
      <t>貸付金</t>
    </r>
    <rPh sb="0" eb="3">
      <t>カシツケキン</t>
    </rPh>
    <phoneticPr fontId="4"/>
  </si>
  <si>
    <r>
      <rPr>
        <sz val="11"/>
        <color theme="1"/>
        <rFont val="ＭＳ 明朝"/>
        <family val="1"/>
        <charset val="128"/>
      </rPr>
      <t>信用事業等育成強化事業費</t>
    </r>
    <rPh sb="0" eb="2">
      <t>シンヨウ</t>
    </rPh>
    <rPh sb="2" eb="4">
      <t>ジギョウ</t>
    </rPh>
    <rPh sb="4" eb="5">
      <t>ナド</t>
    </rPh>
    <rPh sb="5" eb="7">
      <t>イクセイ</t>
    </rPh>
    <rPh sb="7" eb="9">
      <t>キョウカ</t>
    </rPh>
    <rPh sb="9" eb="12">
      <t>ジギョウヒ</t>
    </rPh>
    <phoneticPr fontId="4"/>
  </si>
  <si>
    <r>
      <rPr>
        <sz val="11"/>
        <color theme="1"/>
        <rFont val="ＭＳ 明朝"/>
        <family val="1"/>
        <charset val="128"/>
      </rPr>
      <t>補助費等</t>
    </r>
  </si>
  <si>
    <r>
      <rPr>
        <sz val="11"/>
        <color theme="1"/>
        <rFont val="ＭＳ 明朝"/>
        <family val="1"/>
        <charset val="128"/>
      </rPr>
      <t>一</t>
    </r>
    <r>
      <rPr>
        <sz val="11"/>
        <color theme="1"/>
        <rFont val="Century"/>
        <family val="1"/>
      </rPr>
      <t xml:space="preserve"> </t>
    </r>
    <r>
      <rPr>
        <sz val="11"/>
        <color theme="1"/>
        <rFont val="ＭＳ 明朝"/>
        <family val="1"/>
        <charset val="128"/>
      </rPr>
      <t>般</t>
    </r>
    <r>
      <rPr>
        <sz val="11"/>
        <color theme="1"/>
        <rFont val="Century"/>
        <family val="1"/>
      </rPr>
      <t xml:space="preserve"> </t>
    </r>
    <r>
      <rPr>
        <sz val="11"/>
        <color theme="1"/>
        <rFont val="ＭＳ 明朝"/>
        <family val="1"/>
        <charset val="128"/>
      </rPr>
      <t>単</t>
    </r>
    <r>
      <rPr>
        <sz val="11"/>
        <color theme="1"/>
        <rFont val="Century"/>
        <family val="1"/>
      </rPr>
      <t xml:space="preserve"> </t>
    </r>
    <r>
      <rPr>
        <sz val="11"/>
        <color theme="1"/>
        <rFont val="ＭＳ 明朝"/>
        <family val="1"/>
        <charset val="128"/>
      </rPr>
      <t>独</t>
    </r>
    <phoneticPr fontId="4"/>
  </si>
  <si>
    <r>
      <rPr>
        <sz val="11"/>
        <color theme="1"/>
        <rFont val="ＭＳ 明朝"/>
        <family val="1"/>
        <charset val="128"/>
      </rPr>
      <t>栽培漁業振興事業費</t>
    </r>
  </si>
  <si>
    <r>
      <rPr>
        <sz val="11"/>
        <color theme="1"/>
        <rFont val="ＭＳ 明朝"/>
        <family val="1"/>
        <charset val="128"/>
      </rPr>
      <t>災</t>
    </r>
    <r>
      <rPr>
        <sz val="11"/>
        <color theme="1"/>
        <rFont val="Century"/>
        <family val="1"/>
      </rPr>
      <t xml:space="preserve"> </t>
    </r>
    <r>
      <rPr>
        <sz val="11"/>
        <color theme="1"/>
        <rFont val="ＭＳ 明朝"/>
        <family val="1"/>
        <charset val="128"/>
      </rPr>
      <t>害</t>
    </r>
    <r>
      <rPr>
        <sz val="11"/>
        <color theme="1"/>
        <rFont val="Century"/>
        <family val="1"/>
      </rPr>
      <t xml:space="preserve"> </t>
    </r>
    <r>
      <rPr>
        <sz val="11"/>
        <color theme="1"/>
        <rFont val="ＭＳ 明朝"/>
        <family val="1"/>
        <charset val="128"/>
      </rPr>
      <t>復</t>
    </r>
    <r>
      <rPr>
        <sz val="11"/>
        <color theme="1"/>
        <rFont val="Century"/>
        <family val="1"/>
      </rPr>
      <t xml:space="preserve"> </t>
    </r>
    <r>
      <rPr>
        <sz val="11"/>
        <color theme="1"/>
        <rFont val="ＭＳ 明朝"/>
        <family val="1"/>
        <charset val="128"/>
      </rPr>
      <t>旧</t>
    </r>
    <phoneticPr fontId="4"/>
  </si>
  <si>
    <r>
      <rPr>
        <sz val="11"/>
        <color theme="1"/>
        <rFont val="ＭＳ 明朝"/>
        <family val="1"/>
        <charset val="128"/>
      </rPr>
      <t>庄内浜トップブランド水産物創出事業費</t>
    </r>
  </si>
  <si>
    <r>
      <rPr>
        <sz val="11"/>
        <color theme="1"/>
        <rFont val="ＭＳ 明朝"/>
        <family val="1"/>
        <charset val="128"/>
      </rPr>
      <t>そ　の　他</t>
    </r>
    <phoneticPr fontId="4"/>
  </si>
  <si>
    <r>
      <rPr>
        <sz val="11"/>
        <color theme="1"/>
        <rFont val="ＭＳ 明朝"/>
        <family val="1"/>
        <charset val="128"/>
      </rPr>
      <t>合　　計</t>
    </r>
    <phoneticPr fontId="4"/>
  </si>
  <si>
    <r>
      <rPr>
        <sz val="11"/>
        <color theme="1"/>
        <rFont val="ＭＳ 明朝"/>
        <family val="1"/>
        <charset val="128"/>
      </rPr>
      <t>魚類生息環境保全対策事業費</t>
    </r>
  </si>
  <si>
    <r>
      <rPr>
        <sz val="11"/>
        <color theme="1"/>
        <rFont val="ＭＳ 明朝"/>
        <family val="1"/>
        <charset val="128"/>
      </rPr>
      <t>最上丸維持管理費</t>
    </r>
  </si>
  <si>
    <r>
      <rPr>
        <sz val="11"/>
        <color theme="1"/>
        <rFont val="ＭＳ 明朝"/>
        <family val="1"/>
        <charset val="128"/>
      </rPr>
      <t>など</t>
    </r>
  </si>
  <si>
    <r>
      <rPr>
        <sz val="11"/>
        <color theme="1"/>
        <rFont val="ＭＳ 明朝"/>
        <family val="1"/>
        <charset val="128"/>
      </rPr>
      <t>維持補修費</t>
    </r>
  </si>
  <si>
    <r>
      <rPr>
        <sz val="11"/>
        <color theme="1"/>
        <rFont val="ＭＳ 明朝"/>
        <family val="1"/>
        <charset val="128"/>
      </rPr>
      <t>物　件　費</t>
    </r>
    <phoneticPr fontId="4"/>
  </si>
  <si>
    <r>
      <rPr>
        <sz val="11"/>
        <color theme="1"/>
        <rFont val="ＭＳ 明朝"/>
        <family val="1"/>
        <charset val="128"/>
      </rPr>
      <t>漁業公害等対策事業費</t>
    </r>
    <rPh sb="0" eb="2">
      <t>ギョギョウ</t>
    </rPh>
    <rPh sb="2" eb="4">
      <t>コウガイ</t>
    </rPh>
    <rPh sb="4" eb="5">
      <t>トウ</t>
    </rPh>
    <rPh sb="5" eb="7">
      <t>タイサク</t>
    </rPh>
    <rPh sb="7" eb="10">
      <t>ジギョウヒ</t>
    </rPh>
    <phoneticPr fontId="4"/>
  </si>
  <si>
    <r>
      <rPr>
        <sz val="12"/>
        <color theme="1"/>
        <rFont val="ＭＳ 明朝"/>
        <family val="1"/>
        <charset val="128"/>
      </rPr>
      <t>沿岸漁業改善資金特別会計</t>
    </r>
    <r>
      <rPr>
        <sz val="12"/>
        <color theme="1"/>
        <rFont val="Century"/>
        <family val="1"/>
      </rPr>
      <t xml:space="preserve">      </t>
    </r>
    <r>
      <rPr>
        <sz val="12"/>
        <color theme="1"/>
        <rFont val="ＭＳ Ｐ明朝"/>
        <family val="1"/>
        <charset val="128"/>
      </rPr>
      <t/>
    </r>
    <phoneticPr fontId="4"/>
  </si>
  <si>
    <r>
      <rPr>
        <sz val="11"/>
        <color theme="1"/>
        <rFont val="ＭＳ 明朝"/>
        <family val="1"/>
        <charset val="128"/>
      </rPr>
      <t>沿岸漁業振興調査事業費</t>
    </r>
  </si>
  <si>
    <r>
      <rPr>
        <sz val="11"/>
        <color theme="1"/>
        <rFont val="ＭＳ 明朝"/>
        <family val="1"/>
        <charset val="128"/>
      </rPr>
      <t>漁業生産体制強化対策事業費</t>
    </r>
    <rPh sb="0" eb="2">
      <t>ギョギョウ</t>
    </rPh>
    <rPh sb="2" eb="4">
      <t>セイサン</t>
    </rPh>
    <rPh sb="4" eb="6">
      <t>タイセイ</t>
    </rPh>
    <rPh sb="6" eb="8">
      <t>キョウカ</t>
    </rPh>
    <rPh sb="8" eb="10">
      <t>タイサク</t>
    </rPh>
    <rPh sb="10" eb="13">
      <t>ジギョウヒ</t>
    </rPh>
    <phoneticPr fontId="4"/>
  </si>
  <si>
    <r>
      <rPr>
        <sz val="11"/>
        <color theme="1"/>
        <rFont val="ＭＳ 明朝"/>
        <family val="1"/>
        <charset val="128"/>
      </rPr>
      <t>会特</t>
    </r>
    <rPh sb="0" eb="1">
      <t>カイ</t>
    </rPh>
    <rPh sb="1" eb="2">
      <t>トク</t>
    </rPh>
    <phoneticPr fontId="4"/>
  </si>
  <si>
    <r>
      <rPr>
        <sz val="11"/>
        <color theme="1"/>
        <rFont val="ＭＳ 明朝"/>
        <family val="1"/>
        <charset val="128"/>
      </rPr>
      <t>貸　付　勘　定</t>
    </r>
    <phoneticPr fontId="4"/>
  </si>
  <si>
    <r>
      <rPr>
        <sz val="11"/>
        <color theme="1"/>
        <rFont val="ＭＳ 明朝"/>
        <family val="1"/>
        <charset val="128"/>
      </rPr>
      <t>資金貸付等</t>
    </r>
  </si>
  <si>
    <r>
      <rPr>
        <sz val="11"/>
        <color theme="1"/>
        <rFont val="ＭＳ 明朝"/>
        <family val="1"/>
        <charset val="128"/>
      </rPr>
      <t>新規漁業就業者総合支援対策事業費</t>
    </r>
    <rPh sb="0" eb="2">
      <t>シンキ</t>
    </rPh>
    <rPh sb="2" eb="4">
      <t>ギョギョウ</t>
    </rPh>
    <rPh sb="4" eb="7">
      <t>シュウギョウシャ</t>
    </rPh>
    <rPh sb="7" eb="9">
      <t>ソウゴウ</t>
    </rPh>
    <rPh sb="9" eb="11">
      <t>シエン</t>
    </rPh>
    <rPh sb="11" eb="13">
      <t>タイサク</t>
    </rPh>
    <rPh sb="13" eb="16">
      <t>ジギョウヒ</t>
    </rPh>
    <phoneticPr fontId="4"/>
  </si>
  <si>
    <r>
      <rPr>
        <sz val="11"/>
        <color theme="1"/>
        <rFont val="ＭＳ 明朝"/>
        <family val="1"/>
        <charset val="128"/>
      </rPr>
      <t>計別</t>
    </r>
    <rPh sb="0" eb="1">
      <t>ケイ</t>
    </rPh>
    <rPh sb="1" eb="2">
      <t>ベツ</t>
    </rPh>
    <phoneticPr fontId="4"/>
  </si>
  <si>
    <r>
      <rPr>
        <sz val="11"/>
        <color theme="1"/>
        <rFont val="ＭＳ 明朝"/>
        <family val="1"/>
        <charset val="128"/>
      </rPr>
      <t>業　務　勘　定</t>
    </r>
    <phoneticPr fontId="4"/>
  </si>
  <si>
    <r>
      <rPr>
        <sz val="11"/>
        <color theme="1"/>
        <rFont val="ＭＳ 明朝"/>
        <family val="1"/>
        <charset val="128"/>
      </rPr>
      <t>指導・委託・運用益の繰出</t>
    </r>
  </si>
  <si>
    <r>
      <rPr>
        <sz val="11"/>
        <color theme="1"/>
        <rFont val="ＭＳ 明朝"/>
        <family val="1"/>
        <charset val="128"/>
      </rPr>
      <t>栽培漁業振興事業費</t>
    </r>
    <rPh sb="0" eb="2">
      <t>サイバイ</t>
    </rPh>
    <rPh sb="2" eb="4">
      <t>ギョギョウ</t>
    </rPh>
    <rPh sb="4" eb="6">
      <t>シンコウ</t>
    </rPh>
    <rPh sb="6" eb="9">
      <t>ジギョウヒ</t>
    </rPh>
    <phoneticPr fontId="4"/>
  </si>
  <si>
    <r>
      <rPr>
        <sz val="11"/>
        <color theme="1"/>
        <rFont val="ＭＳ 明朝"/>
        <family val="1"/>
        <charset val="128"/>
      </rPr>
      <t>魚類生息環境保全事業費</t>
    </r>
    <rPh sb="0" eb="2">
      <t>ギョルイ</t>
    </rPh>
    <rPh sb="2" eb="4">
      <t>セイソク</t>
    </rPh>
    <rPh sb="4" eb="6">
      <t>カンキョウ</t>
    </rPh>
    <rPh sb="6" eb="8">
      <t>ホゼン</t>
    </rPh>
    <rPh sb="8" eb="11">
      <t>ジギョウヒ</t>
    </rPh>
    <phoneticPr fontId="4"/>
  </si>
  <si>
    <r>
      <rPr>
        <sz val="11"/>
        <rFont val="ＭＳ 明朝"/>
        <family val="1"/>
        <charset val="128"/>
      </rPr>
      <t>水産技術主幹</t>
    </r>
    <rPh sb="0" eb="2">
      <t>スイサン</t>
    </rPh>
    <rPh sb="2" eb="4">
      <t>ギジュツ</t>
    </rPh>
    <rPh sb="4" eb="6">
      <t>シュカン</t>
    </rPh>
    <phoneticPr fontId="14"/>
  </si>
  <si>
    <r>
      <t xml:space="preserve"> </t>
    </r>
    <r>
      <rPr>
        <sz val="12"/>
        <rFont val="ＭＳ 明朝"/>
        <family val="1"/>
        <charset val="128"/>
      </rPr>
      <t>オ　地区別漁獲量</t>
    </r>
  </si>
  <si>
    <r>
      <rPr>
        <sz val="11"/>
        <rFont val="ＭＳ 明朝"/>
        <family val="1"/>
        <charset val="128"/>
      </rPr>
      <t>酒田</t>
    </r>
  </si>
  <si>
    <r>
      <rPr>
        <sz val="11"/>
        <rFont val="ＭＳ 明朝"/>
        <family val="1"/>
        <charset val="128"/>
      </rPr>
      <t>飛島</t>
    </r>
  </si>
  <si>
    <r>
      <rPr>
        <sz val="11"/>
        <rFont val="ＭＳ 明朝"/>
        <family val="1"/>
        <charset val="128"/>
      </rPr>
      <t>吹浦</t>
    </r>
  </si>
  <si>
    <r>
      <rPr>
        <sz val="11"/>
        <rFont val="ＭＳ 明朝"/>
        <family val="1"/>
        <charset val="128"/>
      </rPr>
      <t>加茂</t>
    </r>
  </si>
  <si>
    <r>
      <rPr>
        <sz val="11"/>
        <rFont val="ＭＳ 明朝"/>
        <family val="1"/>
        <charset val="128"/>
      </rPr>
      <t>豊浦</t>
    </r>
  </si>
  <si>
    <r>
      <rPr>
        <sz val="11"/>
        <rFont val="ＭＳ 明朝"/>
        <family val="1"/>
        <charset val="128"/>
      </rPr>
      <t>温海</t>
    </r>
  </si>
  <si>
    <r>
      <rPr>
        <sz val="11"/>
        <rFont val="ＭＳ 明朝"/>
        <family val="1"/>
        <charset val="128"/>
      </rPr>
      <t>念珠関</t>
    </r>
  </si>
  <si>
    <r>
      <rPr>
        <sz val="11"/>
        <rFont val="ＭＳ 明朝"/>
        <family val="1"/>
        <charset val="128"/>
      </rPr>
      <t>合計</t>
    </r>
  </si>
  <si>
    <r>
      <rPr>
        <sz val="11"/>
        <rFont val="ＭＳ 明朝"/>
        <family val="1"/>
        <charset val="128"/>
      </rPr>
      <t>月　</t>
    </r>
    <r>
      <rPr>
        <sz val="11"/>
        <rFont val="Century"/>
        <family val="1"/>
      </rPr>
      <t xml:space="preserve">      </t>
    </r>
    <r>
      <rPr>
        <sz val="11"/>
        <rFont val="ＭＳ 明朝"/>
        <family val="1"/>
        <charset val="128"/>
      </rPr>
      <t>　</t>
    </r>
    <r>
      <rPr>
        <sz val="11"/>
        <rFont val="Century"/>
        <family val="1"/>
      </rPr>
      <t xml:space="preserve">  </t>
    </r>
    <r>
      <rPr>
        <sz val="11"/>
        <rFont val="ＭＳ 明朝"/>
        <family val="1"/>
        <charset val="128"/>
      </rPr>
      <t>地区</t>
    </r>
    <phoneticPr fontId="4"/>
  </si>
  <si>
    <t>4.30</t>
    <phoneticPr fontId="4"/>
  </si>
  <si>
    <t>6.30</t>
    <phoneticPr fontId="4"/>
  </si>
  <si>
    <r>
      <rPr>
        <sz val="11"/>
        <color rgb="FF000000"/>
        <rFont val="ＭＳ 明朝"/>
        <family val="1"/>
        <charset val="128"/>
      </rPr>
      <t>山形</t>
    </r>
    <r>
      <rPr>
        <sz val="11"/>
        <color rgb="FF000000"/>
        <rFont val="Century"/>
        <family val="1"/>
      </rPr>
      <t xml:space="preserve"> </t>
    </r>
    <r>
      <rPr>
        <sz val="11"/>
        <color rgb="FF000000"/>
        <rFont val="ＭＳ 明朝"/>
        <family val="1"/>
        <charset val="128"/>
      </rPr>
      <t>→</t>
    </r>
    <r>
      <rPr>
        <sz val="11"/>
        <color rgb="FF000000"/>
        <rFont val="Century"/>
        <family val="1"/>
      </rPr>
      <t xml:space="preserve"> </t>
    </r>
    <r>
      <rPr>
        <sz val="11"/>
        <color rgb="FF000000"/>
        <rFont val="ＭＳ 明朝"/>
        <family val="1"/>
        <charset val="128"/>
      </rPr>
      <t>新潟</t>
    </r>
    <r>
      <rPr>
        <sz val="11"/>
        <color rgb="FF000000"/>
        <rFont val="Century"/>
        <family val="1"/>
      </rPr>
      <t xml:space="preserve">  13</t>
    </r>
    <phoneticPr fontId="4"/>
  </si>
  <si>
    <t>26</t>
    <phoneticPr fontId="4"/>
  </si>
  <si>
    <r>
      <t>C</t>
    </r>
    <r>
      <rPr>
        <sz val="11"/>
        <rFont val="ＭＳ 明朝"/>
        <family val="1"/>
        <charset val="128"/>
      </rPr>
      <t>．</t>
    </r>
    <r>
      <rPr>
        <sz val="11"/>
        <rFont val="Century"/>
        <family val="1"/>
      </rPr>
      <t>STD</t>
    </r>
    <phoneticPr fontId="14"/>
  </si>
  <si>
    <r>
      <rPr>
        <sz val="11"/>
        <rFont val="ＭＳ 明朝"/>
        <family val="1"/>
        <charset val="128"/>
      </rPr>
      <t>進水年月日　　平成</t>
    </r>
    <r>
      <rPr>
        <sz val="11"/>
        <rFont val="Century"/>
        <family val="1"/>
      </rPr>
      <t>14</t>
    </r>
    <r>
      <rPr>
        <sz val="11"/>
        <rFont val="ＭＳ 明朝"/>
        <family val="1"/>
        <charset val="128"/>
      </rPr>
      <t>年</t>
    </r>
    <r>
      <rPr>
        <sz val="11"/>
        <rFont val="Century"/>
        <family val="1"/>
      </rPr>
      <t>9</t>
    </r>
    <r>
      <rPr>
        <sz val="11"/>
        <rFont val="ＭＳ 明朝"/>
        <family val="1"/>
        <charset val="128"/>
      </rPr>
      <t>月</t>
    </r>
    <r>
      <rPr>
        <sz val="11"/>
        <rFont val="Century"/>
        <family val="1"/>
      </rPr>
      <t>24</t>
    </r>
    <r>
      <rPr>
        <sz val="11"/>
        <rFont val="ＭＳ 明朝"/>
        <family val="1"/>
        <charset val="128"/>
      </rPr>
      <t>日</t>
    </r>
    <phoneticPr fontId="14"/>
  </si>
  <si>
    <r>
      <rPr>
        <sz val="11"/>
        <rFont val="ＭＳ 明朝"/>
        <family val="1"/>
        <charset val="128"/>
      </rPr>
      <t>定員　　　　　乗組員</t>
    </r>
    <r>
      <rPr>
        <sz val="11"/>
        <rFont val="Century"/>
        <family val="1"/>
      </rPr>
      <t xml:space="preserve"> 5</t>
    </r>
    <r>
      <rPr>
        <sz val="11"/>
        <rFont val="ＭＳ 明朝"/>
        <family val="1"/>
        <charset val="128"/>
      </rPr>
      <t>名</t>
    </r>
    <phoneticPr fontId="14"/>
  </si>
  <si>
    <r>
      <rPr>
        <sz val="11"/>
        <rFont val="ＭＳ 明朝"/>
        <family val="1"/>
        <charset val="128"/>
      </rPr>
      <t>　　　　　　　その他</t>
    </r>
    <r>
      <rPr>
        <sz val="11"/>
        <rFont val="Century"/>
        <family val="1"/>
      </rPr>
      <t xml:space="preserve"> 6</t>
    </r>
    <r>
      <rPr>
        <sz val="11"/>
        <rFont val="ＭＳ 明朝"/>
        <family val="1"/>
        <charset val="128"/>
      </rPr>
      <t>名</t>
    </r>
    <phoneticPr fontId="14"/>
  </si>
  <si>
    <r>
      <rPr>
        <sz val="11"/>
        <rFont val="ＭＳ 明朝"/>
        <family val="1"/>
        <charset val="128"/>
      </rPr>
      <t>潮流観測装置</t>
    </r>
    <phoneticPr fontId="14"/>
  </si>
  <si>
    <r>
      <rPr>
        <sz val="12"/>
        <color rgb="FF000000"/>
        <rFont val="ＭＳ 明朝"/>
        <family val="1"/>
        <charset val="128"/>
      </rPr>
      <t>　　　ア、開局年月日</t>
    </r>
    <phoneticPr fontId="4"/>
  </si>
  <si>
    <r>
      <rPr>
        <sz val="12"/>
        <color rgb="FF000000"/>
        <rFont val="ＭＳ 明朝"/>
        <family val="1"/>
        <charset val="128"/>
      </rPr>
      <t>　　　イ、呼出名称</t>
    </r>
    <phoneticPr fontId="4"/>
  </si>
  <si>
    <r>
      <rPr>
        <sz val="12"/>
        <color rgb="FF000000"/>
        <rFont val="ＭＳ 明朝"/>
        <family val="1"/>
        <charset val="128"/>
      </rPr>
      <t>　「さかたぎょぎょう」</t>
    </r>
    <phoneticPr fontId="4"/>
  </si>
  <si>
    <r>
      <rPr>
        <sz val="12"/>
        <color rgb="FF000000"/>
        <rFont val="ＭＳ 明朝"/>
        <family val="1"/>
        <charset val="128"/>
      </rPr>
      <t>　　　ウ、電波の型式</t>
    </r>
    <phoneticPr fontId="4"/>
  </si>
  <si>
    <r>
      <rPr>
        <sz val="12"/>
        <color rgb="FF000000"/>
        <rFont val="ＭＳ 明朝"/>
        <family val="1"/>
        <charset val="128"/>
      </rPr>
      <t>　周波数、空中線電力</t>
    </r>
    <phoneticPr fontId="4"/>
  </si>
  <si>
    <r>
      <rPr>
        <sz val="12"/>
        <color theme="1"/>
        <rFont val="ＭＳ 明朝"/>
        <family val="1"/>
        <charset val="128"/>
      </rPr>
      <t>漁　業　通　信</t>
    </r>
    <phoneticPr fontId="4"/>
  </si>
  <si>
    <r>
      <rPr>
        <sz val="12"/>
        <color theme="1"/>
        <rFont val="ＭＳ 明朝"/>
        <family val="1"/>
        <charset val="128"/>
      </rPr>
      <t>総　　　　　計</t>
    </r>
    <phoneticPr fontId="4"/>
  </si>
  <si>
    <t>(1/2)</t>
  </si>
  <si>
    <r>
      <rPr>
        <sz val="11"/>
        <rFont val="ＭＳ 明朝"/>
        <family val="1"/>
        <charset val="128"/>
      </rPr>
      <t>西第２防波堤延伸</t>
    </r>
    <phoneticPr fontId="14"/>
  </si>
  <si>
    <r>
      <rPr>
        <sz val="11"/>
        <rFont val="ＭＳ 明朝"/>
        <family val="1"/>
        <charset val="128"/>
      </rPr>
      <t>防波堤ケーソン据付　</t>
    </r>
    <rPh sb="0" eb="3">
      <t>ボウハテイ</t>
    </rPh>
    <rPh sb="7" eb="9">
      <t>スエツケ</t>
    </rPh>
    <phoneticPr fontId="14"/>
  </si>
  <si>
    <r>
      <rPr>
        <sz val="11"/>
        <rFont val="ＭＳ 明朝"/>
        <family val="1"/>
        <charset val="128"/>
      </rPr>
      <t>小波渡漁港</t>
    </r>
    <rPh sb="0" eb="3">
      <t>コバト</t>
    </rPh>
    <rPh sb="3" eb="5">
      <t>ギョコウ</t>
    </rPh>
    <phoneticPr fontId="4"/>
  </si>
  <si>
    <r>
      <t>1</t>
    </r>
    <r>
      <rPr>
        <sz val="11"/>
        <rFont val="ＭＳ 明朝"/>
        <family val="1"/>
        <charset val="128"/>
      </rPr>
      <t>式</t>
    </r>
    <rPh sb="1" eb="2">
      <t>シキ</t>
    </rPh>
    <phoneticPr fontId="14"/>
  </si>
  <si>
    <r>
      <rPr>
        <sz val="11"/>
        <rFont val="ＭＳ 明朝"/>
        <family val="1"/>
        <charset val="128"/>
      </rPr>
      <t>繰越</t>
    </r>
    <rPh sb="0" eb="2">
      <t>クリコシ</t>
    </rPh>
    <phoneticPr fontId="14"/>
  </si>
  <si>
    <r>
      <rPr>
        <sz val="11"/>
        <rFont val="ＭＳ 明朝"/>
        <family val="1"/>
        <charset val="128"/>
      </rPr>
      <t>西防波堤補修</t>
    </r>
    <rPh sb="0" eb="1">
      <t>ニシ</t>
    </rPh>
    <rPh sb="1" eb="4">
      <t>ボウハテイ</t>
    </rPh>
    <rPh sb="4" eb="6">
      <t>ホシュウ</t>
    </rPh>
    <phoneticPr fontId="14"/>
  </si>
  <si>
    <r>
      <rPr>
        <sz val="12"/>
        <rFont val="ＭＳ 明朝"/>
        <family val="1"/>
        <charset val="128"/>
      </rPr>
      <t>１４　増　養　殖　事　業</t>
    </r>
  </si>
  <si>
    <r>
      <rPr>
        <sz val="11"/>
        <rFont val="ＭＳ 明朝"/>
        <family val="1"/>
        <charset val="128"/>
      </rPr>
      <t>水系</t>
    </r>
  </si>
  <si>
    <r>
      <rPr>
        <sz val="11"/>
        <rFont val="ＭＳ 明朝"/>
        <family val="1"/>
        <charset val="128"/>
      </rPr>
      <t>ふ化場名</t>
    </r>
  </si>
  <si>
    <r>
      <rPr>
        <sz val="11"/>
        <rFont val="ＭＳ 明朝"/>
        <family val="1"/>
        <charset val="128"/>
      </rPr>
      <t>備考</t>
    </r>
  </si>
  <si>
    <r>
      <rPr>
        <sz val="11"/>
        <rFont val="ＭＳ 明朝"/>
        <family val="1"/>
        <charset val="128"/>
      </rPr>
      <t>本流</t>
    </r>
  </si>
  <si>
    <r>
      <rPr>
        <sz val="11"/>
        <rFont val="ＭＳ 明朝"/>
        <family val="1"/>
        <charset val="128"/>
      </rPr>
      <t>支流</t>
    </r>
  </si>
  <si>
    <r>
      <rPr>
        <sz val="11"/>
        <rFont val="ＭＳ 明朝"/>
        <family val="1"/>
        <charset val="128"/>
      </rPr>
      <t>雌</t>
    </r>
  </si>
  <si>
    <r>
      <rPr>
        <sz val="11"/>
        <rFont val="ＭＳ 明朝"/>
        <family val="1"/>
        <charset val="128"/>
      </rPr>
      <t>雄</t>
    </r>
  </si>
  <si>
    <r>
      <rPr>
        <sz val="11"/>
        <rFont val="ＭＳ 明朝"/>
        <family val="1"/>
        <charset val="128"/>
      </rPr>
      <t>供給</t>
    </r>
  </si>
  <si>
    <r>
      <rPr>
        <sz val="11"/>
        <rFont val="ＭＳ 明朝"/>
        <family val="1"/>
        <charset val="128"/>
      </rPr>
      <t>受給</t>
    </r>
  </si>
  <si>
    <r>
      <rPr>
        <sz val="11"/>
        <rFont val="ＭＳ 明朝"/>
        <family val="1"/>
        <charset val="128"/>
      </rPr>
      <t>月
光
川</t>
    </r>
  </si>
  <si>
    <r>
      <rPr>
        <sz val="11"/>
        <rFont val="ＭＳ 明朝"/>
        <family val="1"/>
        <charset val="128"/>
      </rPr>
      <t>牛渡川</t>
    </r>
  </si>
  <si>
    <r>
      <rPr>
        <sz val="11"/>
        <rFont val="ＭＳ 明朝"/>
        <family val="1"/>
        <charset val="128"/>
      </rPr>
      <t>箕輪鮭漁業生産組合</t>
    </r>
  </si>
  <si>
    <r>
      <rPr>
        <sz val="11"/>
        <rFont val="ＭＳ 明朝"/>
        <family val="1"/>
        <charset val="128"/>
      </rPr>
      <t>箕輪</t>
    </r>
  </si>
  <si>
    <r>
      <rPr>
        <sz val="11"/>
        <rFont val="ＭＳ 明朝"/>
        <family val="1"/>
        <charset val="128"/>
      </rPr>
      <t>滝渕川</t>
    </r>
  </si>
  <si>
    <r>
      <rPr>
        <sz val="11"/>
        <rFont val="ＭＳ 明朝"/>
        <family val="1"/>
        <charset val="128"/>
      </rPr>
      <t>枡川鮭漁業生産組合</t>
    </r>
    <rPh sb="0" eb="1">
      <t>マス</t>
    </rPh>
    <phoneticPr fontId="14"/>
  </si>
  <si>
    <r>
      <rPr>
        <sz val="11"/>
        <rFont val="ＭＳ 明朝"/>
        <family val="1"/>
        <charset val="128"/>
      </rPr>
      <t>枡川</t>
    </r>
    <rPh sb="0" eb="1">
      <t>マス</t>
    </rPh>
    <phoneticPr fontId="14"/>
  </si>
  <si>
    <r>
      <rPr>
        <sz val="11"/>
        <rFont val="ＭＳ 明朝"/>
        <family val="1"/>
        <charset val="128"/>
      </rPr>
      <t>洗沢川</t>
    </r>
  </si>
  <si>
    <r>
      <rPr>
        <sz val="11"/>
        <rFont val="ＭＳ 明朝"/>
        <family val="1"/>
        <charset val="128"/>
      </rPr>
      <t>洗沢鮭漁業生産組合</t>
    </r>
  </si>
  <si>
    <r>
      <rPr>
        <sz val="11"/>
        <rFont val="ＭＳ 明朝"/>
        <family val="1"/>
        <charset val="128"/>
      </rPr>
      <t>洗沢</t>
    </r>
  </si>
  <si>
    <r>
      <rPr>
        <sz val="11"/>
        <rFont val="ＭＳ 明朝"/>
        <family val="1"/>
        <charset val="128"/>
      </rPr>
      <t>高瀬川</t>
    </r>
  </si>
  <si>
    <r>
      <rPr>
        <sz val="11"/>
        <rFont val="ＭＳ 明朝"/>
        <family val="1"/>
        <charset val="128"/>
      </rPr>
      <t>高瀬川鮭漁業生産組合</t>
    </r>
  </si>
  <si>
    <r>
      <rPr>
        <sz val="11"/>
        <rFont val="ＭＳ 明朝"/>
        <family val="1"/>
        <charset val="128"/>
      </rPr>
      <t>日向川</t>
    </r>
  </si>
  <si>
    <r>
      <rPr>
        <sz val="11"/>
        <rFont val="ＭＳ 明朝"/>
        <family val="1"/>
        <charset val="128"/>
      </rPr>
      <t>日向川鮭漁業生産組合</t>
    </r>
  </si>
  <si>
    <r>
      <rPr>
        <sz val="11"/>
        <rFont val="ＭＳ 明朝"/>
        <family val="1"/>
        <charset val="128"/>
      </rPr>
      <t>最
上
川</t>
    </r>
  </si>
  <si>
    <r>
      <rPr>
        <sz val="11"/>
        <rFont val="ＭＳ 明朝"/>
        <family val="1"/>
        <charset val="128"/>
      </rPr>
      <t>清川鮭増殖漁業生産組合</t>
    </r>
  </si>
  <si>
    <r>
      <rPr>
        <sz val="11"/>
        <rFont val="ＭＳ 明朝"/>
        <family val="1"/>
        <charset val="128"/>
      </rPr>
      <t>清川</t>
    </r>
  </si>
  <si>
    <r>
      <rPr>
        <sz val="11"/>
        <rFont val="ＭＳ 明朝"/>
        <family val="1"/>
        <charset val="128"/>
      </rPr>
      <t>角川流域鮭人工ふ化組合</t>
    </r>
  </si>
  <si>
    <r>
      <rPr>
        <sz val="11"/>
        <rFont val="ＭＳ 明朝"/>
        <family val="1"/>
        <charset val="128"/>
      </rPr>
      <t>古口</t>
    </r>
  </si>
  <si>
    <r>
      <rPr>
        <sz val="11"/>
        <rFont val="ＭＳ 明朝"/>
        <family val="1"/>
        <charset val="128"/>
      </rPr>
      <t>最上漁業協同組合</t>
    </r>
  </si>
  <si>
    <r>
      <rPr>
        <sz val="11"/>
        <rFont val="ＭＳ 明朝"/>
        <family val="1"/>
        <charset val="128"/>
      </rPr>
      <t>小国川漁業協同組合</t>
    </r>
  </si>
  <si>
    <r>
      <rPr>
        <sz val="11"/>
        <rFont val="ＭＳ 明朝"/>
        <family val="1"/>
        <charset val="128"/>
      </rPr>
      <t>長者原</t>
    </r>
  </si>
  <si>
    <r>
      <rPr>
        <sz val="11"/>
        <rFont val="ＭＳ 明朝"/>
        <family val="1"/>
        <charset val="128"/>
      </rPr>
      <t>丹生川漁業協同組合</t>
    </r>
    <rPh sb="0" eb="3">
      <t>ニュウガワ</t>
    </rPh>
    <rPh sb="2" eb="3">
      <t>カワ</t>
    </rPh>
    <phoneticPr fontId="4"/>
  </si>
  <si>
    <r>
      <rPr>
        <sz val="11"/>
        <rFont val="ＭＳ 明朝"/>
        <family val="1"/>
        <charset val="128"/>
      </rPr>
      <t>富並川</t>
    </r>
  </si>
  <si>
    <r>
      <rPr>
        <sz val="11"/>
        <rFont val="ＭＳ 明朝"/>
        <family val="1"/>
        <charset val="128"/>
      </rPr>
      <t>村山市富並川鮭鱒増殖組合</t>
    </r>
  </si>
  <si>
    <r>
      <rPr>
        <sz val="11"/>
        <rFont val="ＭＳ 明朝"/>
        <family val="1"/>
        <charset val="128"/>
      </rPr>
      <t>小見川</t>
    </r>
  </si>
  <si>
    <r>
      <rPr>
        <sz val="11"/>
        <rFont val="ＭＳ 明朝"/>
        <family val="1"/>
        <charset val="128"/>
      </rPr>
      <t>最上川第二漁業協同組合</t>
    </r>
  </si>
  <si>
    <r>
      <rPr>
        <sz val="11"/>
        <rFont val="ＭＳ 明朝"/>
        <family val="1"/>
        <charset val="128"/>
      </rPr>
      <t>乱川</t>
    </r>
  </si>
  <si>
    <r>
      <rPr>
        <sz val="11"/>
        <rFont val="ＭＳ 明朝"/>
        <family val="1"/>
        <charset val="128"/>
      </rPr>
      <t>〃</t>
    </r>
  </si>
  <si>
    <r>
      <rPr>
        <sz val="11"/>
        <rFont val="ＭＳ 明朝"/>
        <family val="1"/>
        <charset val="128"/>
      </rPr>
      <t>赤川鮭漁業生産組合</t>
    </r>
  </si>
  <si>
    <r>
      <rPr>
        <sz val="11"/>
        <rFont val="ＭＳ 明朝"/>
        <family val="1"/>
        <charset val="128"/>
      </rPr>
      <t>山戸漁業協同組合</t>
    </r>
  </si>
  <si>
    <r>
      <rPr>
        <sz val="11"/>
        <rFont val="ＭＳ 明朝"/>
        <family val="1"/>
        <charset val="128"/>
      </rPr>
      <t>庄内小国川漁業生産組合</t>
    </r>
  </si>
  <si>
    <r>
      <rPr>
        <sz val="12"/>
        <rFont val="ＭＳ 明朝"/>
        <family val="1"/>
        <charset val="128"/>
      </rPr>
      <t>さけ海中飼育放流事業</t>
    </r>
    <phoneticPr fontId="14"/>
  </si>
  <si>
    <r>
      <rPr>
        <sz val="11"/>
        <rFont val="ＭＳ 明朝"/>
        <family val="1"/>
        <charset val="128"/>
      </rPr>
      <t>由　良</t>
    </r>
    <phoneticPr fontId="4"/>
  </si>
  <si>
    <r>
      <rPr>
        <sz val="10"/>
        <rFont val="ＭＳ 明朝"/>
        <family val="1"/>
        <charset val="128"/>
      </rPr>
      <t>市町名</t>
    </r>
  </si>
  <si>
    <r>
      <rPr>
        <sz val="11"/>
        <rFont val="ＭＳ 明朝"/>
        <family val="1"/>
        <charset val="128"/>
      </rPr>
      <t>備　　　　　　　　　　考</t>
    </r>
    <phoneticPr fontId="4"/>
  </si>
  <si>
    <r>
      <rPr>
        <sz val="10"/>
        <rFont val="ＭＳ 明朝"/>
        <family val="1"/>
        <charset val="128"/>
      </rPr>
      <t>年度</t>
    </r>
    <phoneticPr fontId="14"/>
  </si>
  <si>
    <r>
      <rPr>
        <sz val="11"/>
        <rFont val="ＭＳ 明朝"/>
        <family val="1"/>
        <charset val="128"/>
      </rPr>
      <t>単位：千尾</t>
    </r>
    <rPh sb="0" eb="2">
      <t>タンイ</t>
    </rPh>
    <rPh sb="3" eb="4">
      <t>セン</t>
    </rPh>
    <rPh sb="4" eb="5">
      <t>ビ</t>
    </rPh>
    <phoneticPr fontId="4"/>
  </si>
  <si>
    <r>
      <rPr>
        <sz val="11"/>
        <rFont val="ＭＳ 明朝"/>
        <family val="1"/>
        <charset val="128"/>
      </rPr>
      <t>単位：千個</t>
    </r>
    <rPh sb="0" eb="2">
      <t>タンイ</t>
    </rPh>
    <rPh sb="3" eb="5">
      <t>センコ</t>
    </rPh>
    <phoneticPr fontId="4"/>
  </si>
  <si>
    <r>
      <rPr>
        <sz val="10"/>
        <rFont val="ＭＳ 明朝"/>
        <family val="1"/>
        <charset val="128"/>
      </rPr>
      <t>※承継による新規就業者は含まない。</t>
    </r>
    <rPh sb="1" eb="3">
      <t>ショウケイ</t>
    </rPh>
    <rPh sb="6" eb="8">
      <t>シンキ</t>
    </rPh>
    <rPh sb="8" eb="11">
      <t>シュウギョウシャ</t>
    </rPh>
    <rPh sb="12" eb="13">
      <t>フク</t>
    </rPh>
    <phoneticPr fontId="14"/>
  </si>
  <si>
    <r>
      <rPr>
        <sz val="11"/>
        <rFont val="ＭＳ 明朝"/>
        <family val="1"/>
        <charset val="128"/>
      </rPr>
      <t>酒田地区</t>
    </r>
    <rPh sb="0" eb="2">
      <t>サカタ</t>
    </rPh>
    <rPh sb="2" eb="4">
      <t>チク</t>
    </rPh>
    <phoneticPr fontId="14"/>
  </si>
  <si>
    <r>
      <rPr>
        <sz val="11"/>
        <rFont val="ＭＳ 明朝"/>
        <family val="1"/>
        <charset val="128"/>
      </rPr>
      <t>定置網漁船</t>
    </r>
    <rPh sb="0" eb="3">
      <t>テイチアミ</t>
    </rPh>
    <rPh sb="3" eb="5">
      <t>ギョセン</t>
    </rPh>
    <phoneticPr fontId="14"/>
  </si>
  <si>
    <r>
      <rPr>
        <sz val="9"/>
        <rFont val="ＭＳ 明朝"/>
        <family val="1"/>
        <charset val="128"/>
      </rPr>
      <t>底びき網漁船、はえ縄漁船</t>
    </r>
    <rPh sb="0" eb="1">
      <t>ソコ</t>
    </rPh>
    <rPh sb="3" eb="4">
      <t>アミ</t>
    </rPh>
    <rPh sb="4" eb="6">
      <t>ギョセン</t>
    </rPh>
    <rPh sb="9" eb="10">
      <t>ナワ</t>
    </rPh>
    <rPh sb="10" eb="12">
      <t>ギョセン</t>
    </rPh>
    <phoneticPr fontId="14"/>
  </si>
  <si>
    <r>
      <rPr>
        <sz val="11"/>
        <rFont val="ＭＳ 明朝"/>
        <family val="1"/>
        <charset val="128"/>
      </rPr>
      <t>雇用型研修</t>
    </r>
    <rPh sb="0" eb="2">
      <t>コヨウ</t>
    </rPh>
    <rPh sb="2" eb="3">
      <t>ガタ</t>
    </rPh>
    <rPh sb="3" eb="5">
      <t>ケンシュウ</t>
    </rPh>
    <phoneticPr fontId="14"/>
  </si>
  <si>
    <r>
      <rPr>
        <sz val="10"/>
        <rFont val="ＭＳ 明朝"/>
        <family val="1"/>
        <charset val="128"/>
      </rPr>
      <t>平成</t>
    </r>
    <rPh sb="0" eb="2">
      <t>ヘイセイ</t>
    </rPh>
    <phoneticPr fontId="4"/>
  </si>
  <si>
    <r>
      <rPr>
        <sz val="10"/>
        <rFont val="ＭＳ 明朝"/>
        <family val="1"/>
        <charset val="128"/>
      </rPr>
      <t>年</t>
    </r>
    <rPh sb="0" eb="1">
      <t>ネン</t>
    </rPh>
    <phoneticPr fontId="4"/>
  </si>
  <si>
    <r>
      <rPr>
        <sz val="10"/>
        <rFont val="ＭＳ 明朝"/>
        <family val="1"/>
        <charset val="128"/>
      </rPr>
      <t>月</t>
    </r>
    <rPh sb="0" eb="1">
      <t>ツキ</t>
    </rPh>
    <phoneticPr fontId="4"/>
  </si>
  <si>
    <r>
      <rPr>
        <sz val="10"/>
        <rFont val="ＭＳ 明朝"/>
        <family val="1"/>
        <charset val="128"/>
      </rPr>
      <t>日</t>
    </r>
    <rPh sb="0" eb="1">
      <t>ヒ</t>
    </rPh>
    <phoneticPr fontId="4"/>
  </si>
  <si>
    <r>
      <rPr>
        <sz val="10"/>
        <rFont val="ＭＳ 明朝"/>
        <family val="1"/>
        <charset val="128"/>
      </rPr>
      <t>回数</t>
    </r>
  </si>
  <si>
    <r>
      <rPr>
        <sz val="10"/>
        <rFont val="ＭＳ 明朝"/>
        <family val="1"/>
        <charset val="128"/>
      </rPr>
      <t>月　日</t>
    </r>
  </si>
  <si>
    <r>
      <rPr>
        <sz val="10"/>
        <rFont val="ＭＳ 明朝"/>
        <family val="1"/>
        <charset val="128"/>
      </rPr>
      <t>場　　所</t>
    </r>
  </si>
  <si>
    <r>
      <rPr>
        <sz val="10"/>
        <rFont val="ＭＳ 明朝"/>
        <family val="1"/>
        <charset val="128"/>
      </rPr>
      <t>参　　加　　者</t>
    </r>
  </si>
  <si>
    <r>
      <rPr>
        <sz val="10"/>
        <rFont val="ＭＳ 明朝"/>
        <family val="1"/>
        <charset val="128"/>
      </rPr>
      <t>講　　師</t>
    </r>
  </si>
  <si>
    <r>
      <rPr>
        <sz val="10"/>
        <rFont val="ＭＳ 明朝"/>
        <family val="1"/>
        <charset val="128"/>
      </rPr>
      <t>メ　ニ　ュ　ー</t>
    </r>
  </si>
  <si>
    <r>
      <rPr>
        <sz val="10"/>
        <rFont val="ＭＳ 明朝"/>
        <family val="1"/>
        <charset val="128"/>
      </rPr>
      <t>鶴岡市第四学区コミセン</t>
    </r>
    <rPh sb="0" eb="3">
      <t>ツルオカシ</t>
    </rPh>
    <rPh sb="3" eb="4">
      <t>ダイ</t>
    </rPh>
    <rPh sb="4" eb="5">
      <t>4</t>
    </rPh>
    <rPh sb="5" eb="7">
      <t>ガック</t>
    </rPh>
    <phoneticPr fontId="27"/>
  </si>
  <si>
    <r>
      <rPr>
        <sz val="10"/>
        <rFont val="ＭＳ 明朝"/>
        <family val="1"/>
        <charset val="128"/>
      </rPr>
      <t>一般参加者</t>
    </r>
  </si>
  <si>
    <r>
      <rPr>
        <sz val="10"/>
        <rFont val="ＭＳ 明朝"/>
        <family val="1"/>
        <charset val="128"/>
      </rPr>
      <t>佐藤憲三、上野真理</t>
    </r>
    <rPh sb="0" eb="2">
      <t>サトウ</t>
    </rPh>
    <rPh sb="2" eb="3">
      <t>ノリ</t>
    </rPh>
    <rPh sb="3" eb="4">
      <t>ゾウ</t>
    </rPh>
    <rPh sb="5" eb="7">
      <t>ウエノ</t>
    </rPh>
    <rPh sb="7" eb="9">
      <t>マリ</t>
    </rPh>
    <phoneticPr fontId="27"/>
  </si>
  <si>
    <r>
      <rPr>
        <sz val="11"/>
        <rFont val="ＭＳ 明朝"/>
        <family val="1"/>
        <charset val="128"/>
      </rPr>
      <t>酒田市船場町
二丁目</t>
    </r>
    <r>
      <rPr>
        <sz val="11"/>
        <rFont val="Century"/>
        <family val="1"/>
      </rPr>
      <t>2</t>
    </r>
    <r>
      <rPr>
        <sz val="11"/>
        <rFont val="ＭＳ 明朝"/>
        <family val="1"/>
        <charset val="128"/>
      </rPr>
      <t>の</t>
    </r>
    <r>
      <rPr>
        <sz val="11"/>
        <rFont val="Century"/>
        <family val="1"/>
      </rPr>
      <t xml:space="preserve">1
</t>
    </r>
    <r>
      <rPr>
        <sz val="11"/>
        <rFont val="ＭＳ 明朝"/>
        <family val="1"/>
        <charset val="128"/>
      </rPr>
      <t>代表理事組合長
五十嵐安哉</t>
    </r>
  </si>
  <si>
    <r>
      <rPr>
        <sz val="11"/>
        <rFont val="ＭＳ 明朝"/>
        <family val="1"/>
        <charset val="128"/>
      </rPr>
      <t>地</t>
    </r>
    <r>
      <rPr>
        <sz val="11"/>
        <rFont val="Century"/>
        <family val="1"/>
      </rPr>
      <t xml:space="preserve">     </t>
    </r>
    <r>
      <rPr>
        <sz val="11"/>
        <rFont val="ＭＳ 明朝"/>
        <family val="1"/>
        <charset val="128"/>
      </rPr>
      <t>区</t>
    </r>
  </si>
  <si>
    <r>
      <rPr>
        <sz val="11"/>
        <rFont val="ＭＳ 明朝"/>
        <family val="1"/>
        <charset val="128"/>
      </rPr>
      <t>酒田市船場町二丁目</t>
    </r>
    <r>
      <rPr>
        <sz val="11"/>
        <rFont val="Century"/>
        <family val="1"/>
      </rPr>
      <t>2</t>
    </r>
    <r>
      <rPr>
        <sz val="11"/>
        <rFont val="ＭＳ 明朝"/>
        <family val="1"/>
        <charset val="128"/>
      </rPr>
      <t>の</t>
    </r>
    <r>
      <rPr>
        <sz val="11"/>
        <rFont val="Century"/>
        <family val="1"/>
      </rPr>
      <t>1</t>
    </r>
  </si>
  <si>
    <r>
      <rPr>
        <sz val="11"/>
        <rFont val="ＭＳ 明朝"/>
        <family val="1"/>
        <charset val="128"/>
      </rPr>
      <t>飽海郡遊佐町吹浦字西浜</t>
    </r>
    <r>
      <rPr>
        <sz val="11"/>
        <rFont val="Century"/>
        <family val="1"/>
      </rPr>
      <t>2</t>
    </r>
    <r>
      <rPr>
        <sz val="11"/>
        <rFont val="ＭＳ 明朝"/>
        <family val="1"/>
        <charset val="128"/>
      </rPr>
      <t>番地の</t>
    </r>
    <r>
      <rPr>
        <sz val="11"/>
        <rFont val="Century"/>
        <family val="1"/>
      </rPr>
      <t>1</t>
    </r>
    <r>
      <rPr>
        <sz val="11"/>
        <rFont val="ＭＳ 明朝"/>
        <family val="1"/>
        <charset val="128"/>
      </rPr>
      <t>の先</t>
    </r>
  </si>
  <si>
    <r>
      <rPr>
        <sz val="11"/>
        <rFont val="ＭＳ 明朝"/>
        <family val="1"/>
        <charset val="128"/>
      </rPr>
      <t>酒田市飛島字勝浦乙</t>
    </r>
    <r>
      <rPr>
        <sz val="11"/>
        <rFont val="Century"/>
        <family val="1"/>
      </rPr>
      <t>7</t>
    </r>
    <r>
      <rPr>
        <sz val="11"/>
        <rFont val="ＭＳ 明朝"/>
        <family val="1"/>
        <charset val="128"/>
      </rPr>
      <t>の</t>
    </r>
    <r>
      <rPr>
        <sz val="11"/>
        <rFont val="Century"/>
        <family val="1"/>
      </rPr>
      <t>4</t>
    </r>
  </si>
  <si>
    <r>
      <rPr>
        <sz val="11"/>
        <rFont val="ＭＳ 明朝"/>
        <family val="1"/>
        <charset val="128"/>
      </rPr>
      <t>鶴岡市加茂字加茂</t>
    </r>
    <r>
      <rPr>
        <sz val="11"/>
        <rFont val="Century"/>
        <family val="1"/>
      </rPr>
      <t>311</t>
    </r>
    <r>
      <rPr>
        <sz val="11"/>
        <rFont val="ＭＳ 明朝"/>
        <family val="1"/>
        <charset val="128"/>
      </rPr>
      <t>の</t>
    </r>
    <r>
      <rPr>
        <sz val="11"/>
        <rFont val="Century"/>
        <family val="1"/>
      </rPr>
      <t>2</t>
    </r>
  </si>
  <si>
    <r>
      <t xml:space="preserve"> </t>
    </r>
    <r>
      <rPr>
        <sz val="11"/>
        <rFont val="ＭＳ 明朝"/>
        <family val="1"/>
        <charset val="128"/>
      </rPr>
      <t>〃</t>
    </r>
    <r>
      <rPr>
        <sz val="11"/>
        <rFont val="Century"/>
        <family val="1"/>
      </rPr>
      <t xml:space="preserve"> </t>
    </r>
    <r>
      <rPr>
        <sz val="11"/>
        <rFont val="ＭＳ 明朝"/>
        <family val="1"/>
        <charset val="128"/>
      </rPr>
      <t>由良一丁目</t>
    </r>
    <r>
      <rPr>
        <sz val="11"/>
        <rFont val="Century"/>
        <family val="1"/>
      </rPr>
      <t>4</t>
    </r>
    <r>
      <rPr>
        <sz val="11"/>
        <rFont val="ＭＳ 明朝"/>
        <family val="1"/>
        <charset val="128"/>
      </rPr>
      <t>の</t>
    </r>
    <r>
      <rPr>
        <sz val="11"/>
        <rFont val="Century"/>
        <family val="1"/>
      </rPr>
      <t>53</t>
    </r>
  </si>
  <si>
    <r>
      <t xml:space="preserve"> </t>
    </r>
    <r>
      <rPr>
        <sz val="11"/>
        <rFont val="ＭＳ 明朝"/>
        <family val="1"/>
        <charset val="128"/>
      </rPr>
      <t>〃</t>
    </r>
    <r>
      <rPr>
        <sz val="11"/>
        <rFont val="Century"/>
        <family val="1"/>
      </rPr>
      <t xml:space="preserve"> </t>
    </r>
    <r>
      <rPr>
        <sz val="11"/>
        <rFont val="ＭＳ 明朝"/>
        <family val="1"/>
        <charset val="128"/>
      </rPr>
      <t>堅苔沢字宮田</t>
    </r>
    <r>
      <rPr>
        <sz val="11"/>
        <rFont val="Century"/>
        <family val="1"/>
      </rPr>
      <t>38</t>
    </r>
    <r>
      <rPr>
        <sz val="11"/>
        <rFont val="ＭＳ 明朝"/>
        <family val="1"/>
        <charset val="128"/>
      </rPr>
      <t>の</t>
    </r>
    <r>
      <rPr>
        <sz val="11"/>
        <rFont val="Century"/>
        <family val="1"/>
      </rPr>
      <t>1</t>
    </r>
  </si>
  <si>
    <r>
      <t xml:space="preserve"> </t>
    </r>
    <r>
      <rPr>
        <sz val="11"/>
        <rFont val="ＭＳ 明朝"/>
        <family val="1"/>
        <charset val="128"/>
      </rPr>
      <t>〃</t>
    </r>
    <r>
      <rPr>
        <sz val="11"/>
        <rFont val="Century"/>
        <family val="1"/>
      </rPr>
      <t xml:space="preserve"> </t>
    </r>
    <r>
      <rPr>
        <sz val="11"/>
        <rFont val="ＭＳ 明朝"/>
        <family val="1"/>
        <charset val="128"/>
      </rPr>
      <t>温海丁</t>
    </r>
    <r>
      <rPr>
        <sz val="11"/>
        <rFont val="Century"/>
        <family val="1"/>
      </rPr>
      <t>281</t>
    </r>
  </si>
  <si>
    <r>
      <t xml:space="preserve"> </t>
    </r>
    <r>
      <rPr>
        <sz val="11"/>
        <rFont val="ＭＳ 明朝"/>
        <family val="1"/>
        <charset val="128"/>
      </rPr>
      <t>〃</t>
    </r>
    <r>
      <rPr>
        <sz val="11"/>
        <rFont val="Century"/>
        <family val="1"/>
      </rPr>
      <t xml:space="preserve"> </t>
    </r>
    <r>
      <rPr>
        <sz val="11"/>
        <rFont val="ＭＳ 明朝"/>
        <family val="1"/>
        <charset val="128"/>
      </rPr>
      <t>鼠ヶ関乙</t>
    </r>
    <r>
      <rPr>
        <sz val="11"/>
        <rFont val="Century"/>
        <family val="1"/>
      </rPr>
      <t>41</t>
    </r>
    <r>
      <rPr>
        <sz val="11"/>
        <rFont val="ＭＳ 明朝"/>
        <family val="1"/>
        <charset val="128"/>
      </rPr>
      <t>の</t>
    </r>
    <r>
      <rPr>
        <sz val="11"/>
        <rFont val="Century"/>
        <family val="1"/>
      </rPr>
      <t>1</t>
    </r>
  </si>
  <si>
    <r>
      <rPr>
        <sz val="11"/>
        <rFont val="ＭＳ 明朝"/>
        <family val="1"/>
        <charset val="128"/>
      </rPr>
      <t>最上郡舟形町舟形</t>
    </r>
    <r>
      <rPr>
        <sz val="11"/>
        <rFont val="Century"/>
        <family val="1"/>
      </rPr>
      <t xml:space="preserve">4723-1
</t>
    </r>
    <r>
      <rPr>
        <sz val="11"/>
        <rFont val="ＭＳ 明朝"/>
        <family val="1"/>
        <charset val="128"/>
      </rPr>
      <t>　　髙　橋　光　明</t>
    </r>
    <rPh sb="19" eb="20">
      <t>ハシ</t>
    </rPh>
    <rPh sb="21" eb="22">
      <t>ヒカリ</t>
    </rPh>
    <rPh sb="23" eb="24">
      <t>メイ</t>
    </rPh>
    <phoneticPr fontId="14"/>
  </si>
  <si>
    <r>
      <rPr>
        <sz val="11"/>
        <rFont val="ＭＳ 明朝"/>
        <family val="1"/>
        <charset val="128"/>
      </rPr>
      <t>鶴岡市山五十川甲</t>
    </r>
    <r>
      <rPr>
        <sz val="11"/>
        <rFont val="Century"/>
        <family val="1"/>
      </rPr>
      <t xml:space="preserve">406
</t>
    </r>
    <r>
      <rPr>
        <sz val="11"/>
        <rFont val="ＭＳ 明朝"/>
        <family val="1"/>
        <charset val="128"/>
      </rPr>
      <t>　　本　間　義一郎</t>
    </r>
  </si>
  <si>
    <r>
      <rPr>
        <sz val="11"/>
        <rFont val="ＭＳ 明朝"/>
        <family val="1"/>
        <charset val="128"/>
      </rPr>
      <t>酒田市新堀字前岡</t>
    </r>
    <r>
      <rPr>
        <sz val="11"/>
        <rFont val="Century"/>
        <family val="1"/>
      </rPr>
      <t xml:space="preserve">97
</t>
    </r>
    <r>
      <rPr>
        <sz val="11"/>
        <rFont val="ＭＳ 明朝"/>
        <family val="1"/>
        <charset val="128"/>
      </rPr>
      <t>　　阿　部　興　治</t>
    </r>
  </si>
  <si>
    <r>
      <rPr>
        <sz val="11"/>
        <rFont val="ＭＳ 明朝"/>
        <family val="1"/>
        <charset val="128"/>
      </rPr>
      <t>飽海郡遊佐町遊佐字沖</t>
    </r>
    <r>
      <rPr>
        <sz val="11"/>
        <rFont val="Century"/>
        <family val="1"/>
      </rPr>
      <t xml:space="preserve">2-27
</t>
    </r>
    <r>
      <rPr>
        <sz val="11"/>
        <rFont val="ＭＳ 明朝"/>
        <family val="1"/>
        <charset val="128"/>
      </rPr>
      <t>　　大　江　　　進</t>
    </r>
    <rPh sb="17" eb="18">
      <t>ダイ</t>
    </rPh>
    <rPh sb="19" eb="20">
      <t>エ</t>
    </rPh>
    <rPh sb="23" eb="24">
      <t>スス</t>
    </rPh>
    <phoneticPr fontId="14"/>
  </si>
  <si>
    <r>
      <rPr>
        <sz val="11"/>
        <rFont val="ＭＳ 明朝"/>
        <family val="1"/>
        <charset val="128"/>
      </rPr>
      <t>枡川鮭</t>
    </r>
    <rPh sb="0" eb="1">
      <t>マス</t>
    </rPh>
    <phoneticPr fontId="14"/>
  </si>
  <si>
    <r>
      <rPr>
        <sz val="11"/>
        <rFont val="ＭＳ 明朝"/>
        <family val="1"/>
        <charset val="128"/>
      </rPr>
      <t>会　長</t>
    </r>
    <rPh sb="0" eb="1">
      <t>カイ</t>
    </rPh>
    <rPh sb="2" eb="3">
      <t>チョウ</t>
    </rPh>
    <phoneticPr fontId="14"/>
  </si>
  <si>
    <r>
      <rPr>
        <sz val="11"/>
        <rFont val="ＭＳ 明朝"/>
        <family val="1"/>
        <charset val="128"/>
      </rPr>
      <t>区　　　分</t>
    </r>
  </si>
  <si>
    <r>
      <rPr>
        <sz val="11"/>
        <rFont val="ＭＳ 明朝"/>
        <family val="1"/>
        <charset val="128"/>
      </rPr>
      <t>飛塚　弘</t>
    </r>
    <rPh sb="0" eb="1">
      <t>ト</t>
    </rPh>
    <rPh sb="1" eb="2">
      <t>ツカ</t>
    </rPh>
    <rPh sb="3" eb="4">
      <t>ヒロム</t>
    </rPh>
    <phoneticPr fontId="14"/>
  </si>
  <si>
    <r>
      <rPr>
        <sz val="11"/>
        <rFont val="ＭＳ 明朝"/>
        <family val="1"/>
        <charset val="128"/>
      </rPr>
      <t>所長　五十嵐　安哉</t>
    </r>
    <rPh sb="3" eb="6">
      <t>イガラシ</t>
    </rPh>
    <rPh sb="7" eb="8">
      <t>ヤスシ</t>
    </rPh>
    <rPh sb="8" eb="9">
      <t>ヤ</t>
    </rPh>
    <phoneticPr fontId="14"/>
  </si>
  <si>
    <r>
      <rPr>
        <sz val="11"/>
        <rFont val="ＭＳ 明朝"/>
        <family val="1"/>
        <charset val="128"/>
      </rPr>
      <t>過年度契約の変更</t>
    </r>
  </si>
  <si>
    <r>
      <rPr>
        <sz val="11"/>
        <rFont val="ＭＳ 明朝"/>
        <family val="1"/>
        <charset val="128"/>
      </rPr>
      <t>※「過年度契約の変更」は、前年度契約の本年度における失効、解除又は精算、無事故による掛金戻しの増減である。</t>
    </r>
  </si>
  <si>
    <r>
      <rPr>
        <sz val="11"/>
        <rFont val="ＭＳ 明朝"/>
        <family val="1"/>
        <charset val="128"/>
      </rPr>
      <t>出捐金</t>
    </r>
    <r>
      <rPr>
        <sz val="11"/>
        <rFont val="Century"/>
        <family val="1"/>
      </rPr>
      <t>139,000</t>
    </r>
  </si>
  <si>
    <r>
      <rPr>
        <sz val="12"/>
        <rFont val="ＭＳ 明朝"/>
        <family val="1"/>
        <charset val="128"/>
      </rPr>
      <t>１８　水　産　金　融</t>
    </r>
  </si>
  <si>
    <r>
      <rPr>
        <sz val="6"/>
        <rFont val="ＭＳ 明朝"/>
        <family val="1"/>
        <charset val="128"/>
      </rPr>
      <t>資金種類</t>
    </r>
  </si>
  <si>
    <r>
      <rPr>
        <sz val="11"/>
        <rFont val="ＭＳ 明朝"/>
        <family val="1"/>
        <charset val="128"/>
      </rPr>
      <t>プロパー資金</t>
    </r>
  </si>
  <si>
    <r>
      <rPr>
        <sz val="11"/>
        <rFont val="ＭＳ 明朝"/>
        <family val="1"/>
        <charset val="128"/>
      </rPr>
      <t>緊急融資資金</t>
    </r>
  </si>
  <si>
    <r>
      <rPr>
        <sz val="11"/>
        <rFont val="ＭＳ 明朝"/>
        <family val="1"/>
        <charset val="128"/>
      </rPr>
      <t>県制度資金</t>
    </r>
  </si>
  <si>
    <r>
      <rPr>
        <sz val="6"/>
        <rFont val="ＭＳ 明朝"/>
        <family val="1"/>
        <charset val="128"/>
      </rPr>
      <t>資金
区分</t>
    </r>
  </si>
  <si>
    <r>
      <rPr>
        <sz val="6"/>
        <rFont val="ＭＳ 明朝"/>
        <family val="1"/>
        <charset val="128"/>
      </rPr>
      <t>漁業種類　</t>
    </r>
    <r>
      <rPr>
        <sz val="6"/>
        <rFont val="Century"/>
        <family val="1"/>
      </rPr>
      <t xml:space="preserve">  </t>
    </r>
    <r>
      <rPr>
        <sz val="6"/>
        <rFont val="ＭＳ 明朝"/>
        <family val="1"/>
        <charset val="128"/>
      </rPr>
      <t>融資機関</t>
    </r>
  </si>
  <si>
    <r>
      <rPr>
        <sz val="11"/>
        <rFont val="ＭＳ 明朝"/>
        <family val="1"/>
        <charset val="128"/>
      </rPr>
      <t>農中</t>
    </r>
  </si>
  <si>
    <r>
      <rPr>
        <sz val="11"/>
        <rFont val="ＭＳ 明朝"/>
        <family val="1"/>
        <charset val="128"/>
      </rPr>
      <t>漁協</t>
    </r>
  </si>
  <si>
    <r>
      <rPr>
        <sz val="11"/>
        <rFont val="ＭＳ 明朝"/>
        <family val="1"/>
        <charset val="128"/>
      </rPr>
      <t>地銀</t>
    </r>
  </si>
  <si>
    <r>
      <rPr>
        <sz val="11"/>
        <rFont val="ＭＳ 明朝"/>
        <family val="1"/>
        <charset val="128"/>
      </rPr>
      <t>信金</t>
    </r>
  </si>
  <si>
    <r>
      <rPr>
        <sz val="11"/>
        <rFont val="ＭＳ 明朝"/>
        <family val="1"/>
        <charset val="128"/>
      </rPr>
      <t>短
期
貸
付</t>
    </r>
  </si>
  <si>
    <r>
      <rPr>
        <sz val="11"/>
        <rFont val="ＭＳ 明朝"/>
        <family val="1"/>
        <charset val="128"/>
      </rPr>
      <t>沖合漁業</t>
    </r>
  </si>
  <si>
    <r>
      <rPr>
        <sz val="11"/>
        <rFont val="ＭＳ 明朝"/>
        <family val="1"/>
        <charset val="128"/>
      </rPr>
      <t>　</t>
    </r>
    <r>
      <rPr>
        <sz val="11"/>
        <rFont val="Century"/>
        <family val="1"/>
      </rPr>
      <t>―</t>
    </r>
  </si>
  <si>
    <r>
      <rPr>
        <sz val="11"/>
        <rFont val="ＭＳ 明朝"/>
        <family val="1"/>
        <charset val="128"/>
      </rPr>
      <t>沿岸漁業</t>
    </r>
  </si>
  <si>
    <r>
      <rPr>
        <sz val="11"/>
        <rFont val="ＭＳ 明朝"/>
        <family val="1"/>
        <charset val="128"/>
      </rPr>
      <t>内水面漁業</t>
    </r>
  </si>
  <si>
    <r>
      <rPr>
        <sz val="11"/>
        <rFont val="ＭＳ 明朝"/>
        <family val="1"/>
        <charset val="128"/>
      </rPr>
      <t>共同事業他</t>
    </r>
  </si>
  <si>
    <r>
      <rPr>
        <sz val="11"/>
        <rFont val="ＭＳ 明朝"/>
        <family val="1"/>
        <charset val="128"/>
      </rPr>
      <t>長
期
貸
付</t>
    </r>
  </si>
  <si>
    <r>
      <rPr>
        <sz val="11"/>
        <rFont val="ＭＳ 明朝"/>
        <family val="1"/>
        <charset val="128"/>
      </rPr>
      <t>合</t>
    </r>
    <r>
      <rPr>
        <sz val="11"/>
        <rFont val="Century"/>
        <family val="1"/>
      </rPr>
      <t xml:space="preserve">  </t>
    </r>
    <r>
      <rPr>
        <sz val="11"/>
        <rFont val="ＭＳ 明朝"/>
        <family val="1"/>
        <charset val="128"/>
      </rPr>
      <t>計</t>
    </r>
  </si>
  <si>
    <r>
      <rPr>
        <sz val="11"/>
        <rFont val="ＭＳ 明朝"/>
        <family val="1"/>
        <charset val="128"/>
      </rPr>
      <t>漁業近代化資金</t>
    </r>
  </si>
  <si>
    <r>
      <rPr>
        <sz val="11"/>
        <rFont val="ＭＳ 明朝"/>
        <family val="1"/>
        <charset val="128"/>
      </rPr>
      <t>公庫直貸</t>
    </r>
  </si>
  <si>
    <r>
      <rPr>
        <sz val="11"/>
        <rFont val="ＭＳ 明朝"/>
        <family val="1"/>
        <charset val="128"/>
      </rPr>
      <t>※　市中銀行については、基金協会保証付のみの金額</t>
    </r>
  </si>
  <si>
    <r>
      <rPr>
        <sz val="12"/>
        <rFont val="ＭＳ 明朝"/>
        <family val="1"/>
        <charset val="128"/>
      </rPr>
      <t>ア　海　　面</t>
    </r>
  </si>
  <si>
    <r>
      <t>20</t>
    </r>
    <r>
      <rPr>
        <sz val="11"/>
        <rFont val="ＭＳ 明朝"/>
        <family val="1"/>
        <charset val="128"/>
      </rPr>
      <t>トン未満</t>
    </r>
  </si>
  <si>
    <r>
      <t>20</t>
    </r>
    <r>
      <rPr>
        <sz val="11"/>
        <rFont val="ＭＳ 明朝"/>
        <family val="1"/>
        <charset val="128"/>
      </rPr>
      <t>トン以上</t>
    </r>
  </si>
  <si>
    <r>
      <rPr>
        <sz val="11"/>
        <rFont val="ＭＳ 明朝"/>
        <family val="1"/>
        <charset val="128"/>
      </rPr>
      <t>養殖水産物
収穫用器具資金</t>
    </r>
  </si>
  <si>
    <r>
      <rPr>
        <sz val="12"/>
        <rFont val="ＭＳ 明朝"/>
        <family val="1"/>
        <charset val="128"/>
      </rPr>
      <t>１９　漁港、港湾</t>
    </r>
  </si>
  <si>
    <r>
      <rPr>
        <sz val="11"/>
        <rFont val="ＭＳ 明朝"/>
        <family val="1"/>
        <charset val="128"/>
      </rPr>
      <t>区
分</t>
    </r>
  </si>
  <si>
    <r>
      <rPr>
        <sz val="11"/>
        <rFont val="ＭＳ 明朝"/>
        <family val="1"/>
        <charset val="128"/>
      </rPr>
      <t>漁港名</t>
    </r>
  </si>
  <si>
    <r>
      <rPr>
        <sz val="11"/>
        <rFont val="ＭＳ 明朝"/>
        <family val="1"/>
        <charset val="128"/>
      </rPr>
      <t>所在地</t>
    </r>
  </si>
  <si>
    <r>
      <rPr>
        <sz val="11"/>
        <rFont val="ＭＳ 明朝"/>
        <family val="1"/>
        <charset val="128"/>
      </rPr>
      <t>種類</t>
    </r>
  </si>
  <si>
    <r>
      <rPr>
        <sz val="11"/>
        <rFont val="ＭＳ 明朝"/>
        <family val="1"/>
        <charset val="128"/>
      </rPr>
      <t>管理者</t>
    </r>
  </si>
  <si>
    <r>
      <rPr>
        <sz val="11"/>
        <rFont val="ＭＳ 明朝"/>
        <family val="1"/>
        <charset val="128"/>
      </rPr>
      <t>漁港指定
年</t>
    </r>
    <r>
      <rPr>
        <sz val="11"/>
        <rFont val="Century"/>
        <family val="1"/>
      </rPr>
      <t xml:space="preserve"> </t>
    </r>
    <r>
      <rPr>
        <sz val="11"/>
        <rFont val="ＭＳ 明朝"/>
        <family val="1"/>
        <charset val="128"/>
      </rPr>
      <t>月</t>
    </r>
    <r>
      <rPr>
        <sz val="11"/>
        <rFont val="Century"/>
        <family val="1"/>
      </rPr>
      <t xml:space="preserve"> </t>
    </r>
    <r>
      <rPr>
        <sz val="11"/>
        <rFont val="ＭＳ 明朝"/>
        <family val="1"/>
        <charset val="128"/>
      </rPr>
      <t>日</t>
    </r>
  </si>
  <si>
    <r>
      <rPr>
        <sz val="11"/>
        <rFont val="ＭＳ 明朝"/>
        <family val="1"/>
        <charset val="128"/>
      </rPr>
      <t>施　　　設　　　規　　　模</t>
    </r>
  </si>
  <si>
    <r>
      <rPr>
        <sz val="11"/>
        <rFont val="ＭＳ 明朝"/>
        <family val="1"/>
        <charset val="128"/>
      </rPr>
      <t>防波堤</t>
    </r>
  </si>
  <si>
    <r>
      <rPr>
        <sz val="11"/>
        <rFont val="ＭＳ 明朝"/>
        <family val="1"/>
        <charset val="128"/>
      </rPr>
      <t>防砂堤</t>
    </r>
  </si>
  <si>
    <r>
      <rPr>
        <sz val="11"/>
        <rFont val="ＭＳ 明朝"/>
        <family val="1"/>
        <charset val="128"/>
      </rPr>
      <t>導流堤</t>
    </r>
  </si>
  <si>
    <r>
      <rPr>
        <sz val="11"/>
        <rFont val="ＭＳ 明朝"/>
        <family val="1"/>
        <charset val="128"/>
      </rPr>
      <t>護　岸</t>
    </r>
  </si>
  <si>
    <r>
      <rPr>
        <sz val="11"/>
        <rFont val="ＭＳ 明朝"/>
        <family val="1"/>
        <charset val="128"/>
      </rPr>
      <t>堤防突堤</t>
    </r>
  </si>
  <si>
    <r>
      <rPr>
        <sz val="11"/>
        <rFont val="ＭＳ 明朝"/>
        <family val="1"/>
        <charset val="128"/>
      </rPr>
      <t>岸　壁</t>
    </r>
  </si>
  <si>
    <r>
      <rPr>
        <sz val="11"/>
        <rFont val="ＭＳ 明朝"/>
        <family val="1"/>
        <charset val="128"/>
      </rPr>
      <t>物揚場</t>
    </r>
  </si>
  <si>
    <r>
      <rPr>
        <sz val="11"/>
        <rFont val="ＭＳ 明朝"/>
        <family val="1"/>
        <charset val="128"/>
      </rPr>
      <t>船揚場</t>
    </r>
  </si>
  <si>
    <r>
      <rPr>
        <sz val="11"/>
        <rFont val="ＭＳ 明朝"/>
        <family val="1"/>
        <charset val="128"/>
      </rPr>
      <t>泊　地</t>
    </r>
  </si>
  <si>
    <r>
      <rPr>
        <sz val="11"/>
        <rFont val="ＭＳ 明朝"/>
        <family val="1"/>
        <charset val="128"/>
      </rPr>
      <t>さん橋</t>
    </r>
  </si>
  <si>
    <r>
      <rPr>
        <sz val="11"/>
        <rFont val="ＭＳ 明朝"/>
        <family val="1"/>
        <charset val="128"/>
      </rPr>
      <t>漁
港</t>
    </r>
  </si>
  <si>
    <r>
      <rPr>
        <sz val="11"/>
        <rFont val="ＭＳ 明朝"/>
        <family val="1"/>
        <charset val="128"/>
      </rPr>
      <t>㎡</t>
    </r>
  </si>
  <si>
    <r>
      <rPr>
        <sz val="11"/>
        <rFont val="ＭＳ 明朝"/>
        <family val="1"/>
        <charset val="128"/>
      </rPr>
      <t>酒田市勝浦</t>
    </r>
  </si>
  <si>
    <r>
      <rPr>
        <sz val="11"/>
        <rFont val="ＭＳ 明朝"/>
        <family val="1"/>
        <charset val="128"/>
      </rPr>
      <t>酒田市中村</t>
    </r>
  </si>
  <si>
    <r>
      <rPr>
        <sz val="11"/>
        <rFont val="ＭＳ 明朝"/>
        <family val="1"/>
        <charset val="128"/>
      </rPr>
      <t>酒田市法木</t>
    </r>
  </si>
  <si>
    <r>
      <rPr>
        <sz val="11"/>
        <rFont val="ＭＳ 明朝"/>
        <family val="1"/>
        <charset val="128"/>
      </rPr>
      <t>鶴岡市由良</t>
    </r>
  </si>
  <si>
    <r>
      <rPr>
        <sz val="11"/>
        <rFont val="ＭＳ 明朝"/>
        <family val="1"/>
        <charset val="128"/>
      </rPr>
      <t>堅苔沢</t>
    </r>
  </si>
  <si>
    <r>
      <rPr>
        <sz val="11"/>
        <rFont val="ＭＳ 明朝"/>
        <family val="1"/>
        <charset val="128"/>
      </rPr>
      <t>　〃　堅苔沢</t>
    </r>
  </si>
  <si>
    <r>
      <rPr>
        <sz val="11"/>
        <rFont val="ＭＳ 明朝"/>
        <family val="1"/>
        <charset val="128"/>
      </rPr>
      <t>女鹿</t>
    </r>
  </si>
  <si>
    <r>
      <rPr>
        <sz val="11"/>
        <rFont val="ＭＳ 明朝"/>
        <family val="1"/>
        <charset val="128"/>
      </rPr>
      <t>飽海郡遊佐町
吹浦字女鹿</t>
    </r>
  </si>
  <si>
    <r>
      <rPr>
        <sz val="11"/>
        <rFont val="ＭＳ 明朝"/>
        <family val="1"/>
        <charset val="128"/>
      </rPr>
      <t>　〃　吹　浦</t>
    </r>
  </si>
  <si>
    <r>
      <rPr>
        <sz val="11"/>
        <rFont val="ＭＳ 明朝"/>
        <family val="1"/>
        <charset val="128"/>
      </rPr>
      <t>油戸</t>
    </r>
  </si>
  <si>
    <r>
      <rPr>
        <sz val="11"/>
        <rFont val="ＭＳ 明朝"/>
        <family val="1"/>
        <charset val="128"/>
      </rPr>
      <t>鶴岡市油戸</t>
    </r>
  </si>
  <si>
    <r>
      <rPr>
        <sz val="11"/>
        <rFont val="ＭＳ 明朝"/>
        <family val="1"/>
        <charset val="128"/>
      </rPr>
      <t>三瀬</t>
    </r>
  </si>
  <si>
    <r>
      <rPr>
        <sz val="11"/>
        <rFont val="ＭＳ 明朝"/>
        <family val="1"/>
        <charset val="128"/>
      </rPr>
      <t>　〃　三　瀬</t>
    </r>
  </si>
  <si>
    <r>
      <rPr>
        <sz val="11"/>
        <rFont val="ＭＳ 明朝"/>
        <family val="1"/>
        <charset val="128"/>
      </rPr>
      <t>小波渡</t>
    </r>
  </si>
  <si>
    <r>
      <rPr>
        <sz val="11"/>
        <rFont val="ＭＳ 明朝"/>
        <family val="1"/>
        <charset val="128"/>
      </rPr>
      <t>　〃　小波渡</t>
    </r>
  </si>
  <si>
    <r>
      <rPr>
        <sz val="11"/>
        <rFont val="ＭＳ 明朝"/>
        <family val="1"/>
        <charset val="128"/>
      </rPr>
      <t>鈴</t>
    </r>
  </si>
  <si>
    <r>
      <rPr>
        <sz val="11"/>
        <rFont val="ＭＳ 明朝"/>
        <family val="1"/>
        <charset val="128"/>
      </rPr>
      <t>　〃　五十川</t>
    </r>
  </si>
  <si>
    <r>
      <rPr>
        <sz val="11"/>
        <rFont val="ＭＳ 明朝"/>
        <family val="1"/>
        <charset val="128"/>
      </rPr>
      <t>暮坪</t>
    </r>
  </si>
  <si>
    <r>
      <rPr>
        <sz val="11"/>
        <rFont val="ＭＳ 明朝"/>
        <family val="1"/>
        <charset val="128"/>
      </rPr>
      <t>　〃　暮　坪</t>
    </r>
  </si>
  <si>
    <r>
      <rPr>
        <sz val="11"/>
        <rFont val="ＭＳ 明朝"/>
        <family val="1"/>
        <charset val="128"/>
      </rPr>
      <t>米子</t>
    </r>
  </si>
  <si>
    <r>
      <rPr>
        <sz val="11"/>
        <rFont val="ＭＳ 明朝"/>
        <family val="1"/>
        <charset val="128"/>
      </rPr>
      <t>　〃　米　子</t>
    </r>
  </si>
  <si>
    <r>
      <rPr>
        <sz val="11"/>
        <rFont val="ＭＳ 明朝"/>
        <family val="1"/>
        <charset val="128"/>
      </rPr>
      <t>温福</t>
    </r>
  </si>
  <si>
    <r>
      <rPr>
        <sz val="11"/>
        <rFont val="ＭＳ 明朝"/>
        <family val="1"/>
        <charset val="128"/>
      </rPr>
      <t>　〃　温　海</t>
    </r>
  </si>
  <si>
    <r>
      <rPr>
        <sz val="11"/>
        <rFont val="ＭＳ 明朝"/>
        <family val="1"/>
        <charset val="128"/>
      </rPr>
      <t>大岩川</t>
    </r>
  </si>
  <si>
    <r>
      <rPr>
        <sz val="11"/>
        <rFont val="ＭＳ 明朝"/>
        <family val="1"/>
        <charset val="128"/>
      </rPr>
      <t>　〃　大岩川</t>
    </r>
  </si>
  <si>
    <r>
      <rPr>
        <sz val="11"/>
        <rFont val="ＭＳ 明朝"/>
        <family val="1"/>
        <charset val="128"/>
      </rPr>
      <t>小岩川</t>
    </r>
  </si>
  <si>
    <r>
      <rPr>
        <sz val="11"/>
        <rFont val="ＭＳ 明朝"/>
        <family val="1"/>
        <charset val="128"/>
      </rPr>
      <t>　〃　小岩川</t>
    </r>
  </si>
  <si>
    <r>
      <rPr>
        <sz val="11"/>
        <rFont val="ＭＳ 明朝"/>
        <family val="1"/>
        <charset val="128"/>
      </rPr>
      <t>早田</t>
    </r>
  </si>
  <si>
    <r>
      <rPr>
        <sz val="11"/>
        <rFont val="ＭＳ 明朝"/>
        <family val="1"/>
        <charset val="128"/>
      </rPr>
      <t>　〃　早　田</t>
    </r>
  </si>
  <si>
    <r>
      <rPr>
        <sz val="11"/>
        <rFont val="ＭＳ 明朝"/>
        <family val="1"/>
        <charset val="128"/>
      </rPr>
      <t>港
湾</t>
    </r>
  </si>
  <si>
    <r>
      <rPr>
        <sz val="11"/>
        <rFont val="ＭＳ 明朝"/>
        <family val="1"/>
        <charset val="128"/>
      </rPr>
      <t>重要
港湾</t>
    </r>
  </si>
  <si>
    <r>
      <rPr>
        <sz val="11"/>
        <rFont val="ＭＳ 明朝"/>
        <family val="1"/>
        <charset val="128"/>
      </rPr>
      <t>鶴岡市加茂</t>
    </r>
  </si>
  <si>
    <r>
      <rPr>
        <sz val="11"/>
        <rFont val="ＭＳ 明朝"/>
        <family val="1"/>
        <charset val="128"/>
      </rPr>
      <t>地方
港湾</t>
    </r>
  </si>
  <si>
    <r>
      <rPr>
        <sz val="11"/>
        <rFont val="ＭＳ 明朝"/>
        <family val="1"/>
        <charset val="128"/>
      </rPr>
      <t>鼠ヶ関</t>
    </r>
  </si>
  <si>
    <r>
      <rPr>
        <sz val="11"/>
        <rFont val="ＭＳ 明朝"/>
        <family val="1"/>
        <charset val="128"/>
      </rPr>
      <t>　〃　鼠ヶ関</t>
    </r>
  </si>
  <si>
    <r>
      <rPr>
        <sz val="11"/>
        <color theme="1"/>
        <rFont val="ＭＳ 明朝"/>
        <family val="1"/>
        <charset val="128"/>
      </rPr>
      <t>平成</t>
    </r>
    <r>
      <rPr>
        <sz val="11"/>
        <color theme="1"/>
        <rFont val="Century"/>
        <family val="1"/>
      </rPr>
      <t>18</t>
    </r>
    <r>
      <rPr>
        <sz val="11"/>
        <color theme="1"/>
        <rFont val="ＭＳ 明朝"/>
        <family val="1"/>
        <charset val="128"/>
      </rPr>
      <t>年度から指定管理者制度により管理されている。</t>
    </r>
    <phoneticPr fontId="4"/>
  </si>
  <si>
    <r>
      <rPr>
        <sz val="11"/>
        <color theme="1"/>
        <rFont val="ＭＳ 明朝"/>
        <family val="1"/>
        <charset val="128"/>
      </rPr>
      <t>イ．漁港の管理</t>
    </r>
  </si>
  <si>
    <r>
      <rPr>
        <sz val="11"/>
        <color theme="1"/>
        <rFont val="ＭＳ 明朝"/>
        <family val="1"/>
        <charset val="128"/>
      </rPr>
      <t>漁港監視実施回数</t>
    </r>
    <phoneticPr fontId="4"/>
  </si>
  <si>
    <t>10</t>
    <phoneticPr fontId="4"/>
  </si>
  <si>
    <t>11</t>
    <phoneticPr fontId="4"/>
  </si>
  <si>
    <t>14</t>
    <phoneticPr fontId="4"/>
  </si>
  <si>
    <t>27</t>
    <phoneticPr fontId="4"/>
  </si>
  <si>
    <t>12</t>
    <phoneticPr fontId="4"/>
  </si>
  <si>
    <t>29</t>
    <phoneticPr fontId="4"/>
  </si>
  <si>
    <r>
      <rPr>
        <sz val="11"/>
        <color theme="1"/>
        <rFont val="ＭＳ 明朝"/>
        <family val="1"/>
        <charset val="128"/>
      </rPr>
      <t>　漁港は利用範囲等に応じて第</t>
    </r>
    <r>
      <rPr>
        <sz val="11"/>
        <color theme="1"/>
        <rFont val="Century"/>
        <family val="1"/>
      </rPr>
      <t>1</t>
    </r>
    <r>
      <rPr>
        <sz val="11"/>
        <color theme="1"/>
        <rFont val="ＭＳ 明朝"/>
        <family val="1"/>
        <charset val="128"/>
      </rPr>
      <t>種から第</t>
    </r>
    <r>
      <rPr>
        <sz val="11"/>
        <color theme="1"/>
        <rFont val="Century"/>
        <family val="1"/>
      </rPr>
      <t>4</t>
    </r>
    <r>
      <rPr>
        <sz val="11"/>
        <color theme="1"/>
        <rFont val="ＭＳ 明朝"/>
        <family val="1"/>
        <charset val="128"/>
      </rPr>
      <t>種までに分類されている。漁港管理者は漁港漁場整備法の規定により</t>
    </r>
    <phoneticPr fontId="4"/>
  </si>
  <si>
    <r>
      <rPr>
        <sz val="11"/>
        <color theme="1"/>
        <rFont val="ＭＳ 明朝"/>
        <family val="1"/>
        <charset val="128"/>
      </rPr>
      <t>地方公共団体と定められており、</t>
    </r>
    <r>
      <rPr>
        <sz val="11"/>
        <color theme="1"/>
        <rFont val="Century"/>
        <family val="1"/>
      </rPr>
      <t xml:space="preserve"> </t>
    </r>
    <r>
      <rPr>
        <sz val="11"/>
        <color theme="1"/>
        <rFont val="ＭＳ 明朝"/>
        <family val="1"/>
        <charset val="128"/>
      </rPr>
      <t>原則として第</t>
    </r>
    <r>
      <rPr>
        <sz val="11"/>
        <color theme="1"/>
        <rFont val="Century"/>
        <family val="1"/>
      </rPr>
      <t>1</t>
    </r>
    <r>
      <rPr>
        <sz val="11"/>
        <color theme="1"/>
        <rFont val="ＭＳ 明朝"/>
        <family val="1"/>
        <charset val="128"/>
      </rPr>
      <t>種漁港は市町村が、第</t>
    </r>
    <r>
      <rPr>
        <sz val="11"/>
        <color theme="1"/>
        <rFont val="Century"/>
        <family val="1"/>
      </rPr>
      <t>2</t>
    </r>
    <r>
      <rPr>
        <sz val="11"/>
        <color theme="1"/>
        <rFont val="ＭＳ 明朝"/>
        <family val="1"/>
        <charset val="128"/>
      </rPr>
      <t>～</t>
    </r>
    <r>
      <rPr>
        <sz val="11"/>
        <color theme="1"/>
        <rFont val="Century"/>
        <family val="1"/>
      </rPr>
      <t>4</t>
    </r>
    <r>
      <rPr>
        <sz val="11"/>
        <color theme="1"/>
        <rFont val="ＭＳ 明朝"/>
        <family val="1"/>
        <charset val="128"/>
      </rPr>
      <t>種漁港は都道府県が漁港管理者となる。</t>
    </r>
    <phoneticPr fontId="4"/>
  </si>
  <si>
    <r>
      <rPr>
        <sz val="11"/>
        <color theme="1"/>
        <rFont val="ＭＳ 明朝"/>
        <family val="1"/>
        <charset val="128"/>
      </rPr>
      <t>昭和</t>
    </r>
    <rPh sb="0" eb="2">
      <t>ショウワ</t>
    </rPh>
    <phoneticPr fontId="4"/>
  </si>
  <si>
    <r>
      <rPr>
        <sz val="11"/>
        <color theme="1"/>
        <rFont val="ＭＳ 明朝"/>
        <family val="1"/>
        <charset val="128"/>
      </rPr>
      <t>年</t>
    </r>
    <rPh sb="0" eb="1">
      <t>ネン</t>
    </rPh>
    <phoneticPr fontId="4"/>
  </si>
  <si>
    <r>
      <rPr>
        <sz val="11"/>
        <color theme="1"/>
        <rFont val="ＭＳ 明朝"/>
        <family val="1"/>
        <charset val="128"/>
      </rPr>
      <t>月</t>
    </r>
    <rPh sb="0" eb="1">
      <t>ガツ</t>
    </rPh>
    <phoneticPr fontId="4"/>
  </si>
  <si>
    <r>
      <rPr>
        <sz val="11"/>
        <color theme="1"/>
        <rFont val="ＭＳ 明朝"/>
        <family val="1"/>
        <charset val="128"/>
      </rPr>
      <t>日</t>
    </r>
    <rPh sb="0" eb="1">
      <t>ニチ</t>
    </rPh>
    <phoneticPr fontId="4"/>
  </si>
  <si>
    <t>7</t>
    <phoneticPr fontId="4"/>
  </si>
  <si>
    <t>H25</t>
  </si>
  <si>
    <t>平成27年度</t>
    <rPh sb="0" eb="2">
      <t>ヘイセイ</t>
    </rPh>
    <rPh sb="4" eb="6">
      <t>ネンド</t>
    </rPh>
    <phoneticPr fontId="4"/>
  </si>
  <si>
    <t>平成28年7月</t>
    <rPh sb="0" eb="2">
      <t>ヘイセイ</t>
    </rPh>
    <rPh sb="4" eb="5">
      <t>ネン</t>
    </rPh>
    <rPh sb="6" eb="7">
      <t>ガツ</t>
    </rPh>
    <phoneticPr fontId="4"/>
  </si>
  <si>
    <t>37~38</t>
    <phoneticPr fontId="4"/>
  </si>
  <si>
    <t>全国豊かな海づくり</t>
    <rPh sb="0" eb="2">
      <t>ゼンコク</t>
    </rPh>
    <rPh sb="2" eb="3">
      <t>ユタ</t>
    </rPh>
    <rPh sb="5" eb="6">
      <t>ウミ</t>
    </rPh>
    <phoneticPr fontId="4"/>
  </si>
  <si>
    <t xml:space="preserve"> Fax 0234-24-6164</t>
    <phoneticPr fontId="4"/>
  </si>
  <si>
    <t>0235-64</t>
    <phoneticPr fontId="4"/>
  </si>
  <si>
    <t xml:space="preserve"> Fax 0235-66-3140</t>
    <phoneticPr fontId="4"/>
  </si>
  <si>
    <r>
      <rPr>
        <sz val="11"/>
        <rFont val="ＭＳ 明朝"/>
        <family val="1"/>
        <charset val="128"/>
      </rPr>
      <t>課長</t>
    </r>
    <rPh sb="0" eb="2">
      <t>カチョウ</t>
    </rPh>
    <phoneticPr fontId="4"/>
  </si>
  <si>
    <t>山形海区漁業調整委員会</t>
    <phoneticPr fontId="14"/>
  </si>
  <si>
    <t xml:space="preserve"> Fax 023-630-3257</t>
    <phoneticPr fontId="14"/>
  </si>
  <si>
    <t xml:space="preserve"> Fax 0238-38-3216</t>
    <phoneticPr fontId="4"/>
  </si>
  <si>
    <t xml:space="preserve"> Fax 0235-33-0379</t>
    <phoneticPr fontId="4"/>
  </si>
  <si>
    <t>山形県内水面漁場管理委員会</t>
    <phoneticPr fontId="14"/>
  </si>
  <si>
    <r>
      <rPr>
        <sz val="11"/>
        <color theme="1"/>
        <rFont val="ＭＳ 明朝"/>
        <family val="1"/>
        <charset val="128"/>
      </rPr>
      <t>平</t>
    </r>
    <r>
      <rPr>
        <sz val="11"/>
        <color theme="1"/>
        <rFont val="Century"/>
        <family val="1"/>
      </rPr>
      <t>24.8</t>
    </r>
    <r>
      <rPr>
        <sz val="11"/>
        <color theme="1"/>
        <rFont val="ＭＳ 明朝"/>
        <family val="1"/>
        <charset val="128"/>
      </rPr>
      <t>～平</t>
    </r>
    <r>
      <rPr>
        <sz val="11"/>
        <color theme="1"/>
        <rFont val="Century"/>
        <family val="1"/>
      </rPr>
      <t>28.8</t>
    </r>
    <phoneticPr fontId="4"/>
  </si>
  <si>
    <r>
      <rPr>
        <sz val="11"/>
        <color theme="1"/>
        <rFont val="ＭＳ 明朝"/>
        <family val="1"/>
        <charset val="128"/>
      </rPr>
      <t>平</t>
    </r>
    <r>
      <rPr>
        <sz val="11"/>
        <color theme="1"/>
        <rFont val="Century"/>
        <family val="1"/>
      </rPr>
      <t>24.12</t>
    </r>
    <r>
      <rPr>
        <sz val="11"/>
        <color theme="1"/>
        <rFont val="ＭＳ 明朝"/>
        <family val="1"/>
        <charset val="128"/>
      </rPr>
      <t>～平</t>
    </r>
    <r>
      <rPr>
        <sz val="11"/>
        <color theme="1"/>
        <rFont val="Century"/>
        <family val="1"/>
      </rPr>
      <t>28.11</t>
    </r>
    <phoneticPr fontId="4"/>
  </si>
  <si>
    <r>
      <rPr>
        <sz val="11"/>
        <color theme="1"/>
        <rFont val="ＭＳ 明朝"/>
        <family val="1"/>
        <charset val="128"/>
      </rPr>
      <t>成澤嘉昭</t>
    </r>
    <rPh sb="0" eb="1">
      <t>シゲル</t>
    </rPh>
    <rPh sb="1" eb="2">
      <t>サワ</t>
    </rPh>
    <rPh sb="2" eb="3">
      <t>カ</t>
    </rPh>
    <rPh sb="3" eb="4">
      <t>アキラ</t>
    </rPh>
    <phoneticPr fontId="4"/>
  </si>
  <si>
    <r>
      <t xml:space="preserve"> </t>
    </r>
    <r>
      <rPr>
        <sz val="12"/>
        <color theme="1"/>
        <rFont val="ＭＳ 明朝"/>
        <family val="1"/>
        <charset val="128"/>
      </rPr>
      <t>平成</t>
    </r>
    <r>
      <rPr>
        <sz val="12"/>
        <color theme="1"/>
        <rFont val="Century"/>
        <family val="1"/>
      </rPr>
      <t>28</t>
    </r>
    <r>
      <rPr>
        <sz val="12"/>
        <color theme="1"/>
        <rFont val="ＭＳ 明朝"/>
        <family val="1"/>
        <charset val="128"/>
      </rPr>
      <t>年</t>
    </r>
    <r>
      <rPr>
        <sz val="12"/>
        <color theme="1"/>
        <rFont val="Century"/>
        <family val="1"/>
      </rPr>
      <t>5</t>
    </r>
    <r>
      <rPr>
        <sz val="12"/>
        <color theme="1"/>
        <rFont val="ＭＳ 明朝"/>
        <family val="1"/>
        <charset val="128"/>
      </rPr>
      <t>月</t>
    </r>
    <r>
      <rPr>
        <sz val="12"/>
        <color theme="1"/>
        <rFont val="Century"/>
        <family val="1"/>
      </rPr>
      <t>1</t>
    </r>
    <r>
      <rPr>
        <sz val="12"/>
        <color theme="1"/>
        <rFont val="ＭＳ 明朝"/>
        <family val="1"/>
        <charset val="128"/>
      </rPr>
      <t>日現在</t>
    </r>
    <phoneticPr fontId="4"/>
  </si>
  <si>
    <r>
      <rPr>
        <sz val="11"/>
        <color theme="1"/>
        <rFont val="ＭＳ 明朝"/>
        <family val="1"/>
        <charset val="128"/>
      </rPr>
      <t>漁港・漁場整備事業費</t>
    </r>
    <rPh sb="0" eb="2">
      <t>ギョコウ</t>
    </rPh>
    <phoneticPr fontId="4"/>
  </si>
  <si>
    <r>
      <rPr>
        <sz val="11"/>
        <color theme="1"/>
        <rFont val="ＭＳ 明朝"/>
        <family val="1"/>
        <charset val="128"/>
      </rPr>
      <t>水産行政振興費</t>
    </r>
    <rPh sb="0" eb="2">
      <t>スイサン</t>
    </rPh>
    <rPh sb="2" eb="4">
      <t>ギョウセイ</t>
    </rPh>
    <rPh sb="4" eb="7">
      <t>シンコウヒ</t>
    </rPh>
    <phoneticPr fontId="4"/>
  </si>
  <si>
    <r>
      <rPr>
        <sz val="11"/>
        <color theme="1"/>
        <rFont val="ＭＳ 明朝"/>
        <family val="1"/>
        <charset val="128"/>
      </rPr>
      <t>水産総合振興費</t>
    </r>
    <rPh sb="0" eb="2">
      <t>スイサン</t>
    </rPh>
    <rPh sb="2" eb="4">
      <t>ソウゴウ</t>
    </rPh>
    <rPh sb="4" eb="7">
      <t>シンコウヒ</t>
    </rPh>
    <phoneticPr fontId="4"/>
  </si>
  <si>
    <r>
      <rPr>
        <sz val="11"/>
        <color theme="1"/>
        <rFont val="ＭＳ 明朝"/>
        <family val="1"/>
        <charset val="128"/>
      </rPr>
      <t>沿岸漁業振興調査事業費</t>
    </r>
    <rPh sb="0" eb="2">
      <t>エンガン</t>
    </rPh>
    <rPh sb="2" eb="4">
      <t>ギョギョウ</t>
    </rPh>
    <rPh sb="4" eb="6">
      <t>シンコウ</t>
    </rPh>
    <rPh sb="6" eb="8">
      <t>チョウサ</t>
    </rPh>
    <rPh sb="8" eb="11">
      <t>ジギョウヒ</t>
    </rPh>
    <phoneticPr fontId="4"/>
  </si>
  <si>
    <r>
      <rPr>
        <sz val="11"/>
        <color theme="1"/>
        <rFont val="ＭＳ 明朝"/>
        <family val="1"/>
        <charset val="128"/>
      </rPr>
      <t>漁港災害復旧事業費</t>
    </r>
    <rPh sb="0" eb="2">
      <t>ギョコウ</t>
    </rPh>
    <rPh sb="2" eb="4">
      <t>サイガイ</t>
    </rPh>
    <rPh sb="4" eb="6">
      <t>フッキュウ</t>
    </rPh>
    <rPh sb="6" eb="9">
      <t>ジギョウヒ</t>
    </rPh>
    <phoneticPr fontId="4"/>
  </si>
  <si>
    <r>
      <rPr>
        <sz val="11"/>
        <color theme="1"/>
        <rFont val="ＭＳ 明朝"/>
        <family val="1"/>
        <charset val="128"/>
      </rPr>
      <t>庄内浜トップブランド水産物創出事業費</t>
    </r>
    <rPh sb="0" eb="2">
      <t>ショウナイ</t>
    </rPh>
    <rPh sb="2" eb="3">
      <t>ハマ</t>
    </rPh>
    <rPh sb="10" eb="13">
      <t>スイサンブツ</t>
    </rPh>
    <rPh sb="13" eb="15">
      <t>ソウシュツ</t>
    </rPh>
    <rPh sb="15" eb="18">
      <t>ジギョウヒ</t>
    </rPh>
    <phoneticPr fontId="4"/>
  </si>
  <si>
    <r>
      <rPr>
        <sz val="11"/>
        <color theme="1"/>
        <rFont val="ＭＳ 明朝"/>
        <family val="1"/>
        <charset val="128"/>
      </rPr>
      <t>水産多面的機能発揮対策推進事業費</t>
    </r>
    <rPh sb="0" eb="2">
      <t>スイサン</t>
    </rPh>
    <rPh sb="2" eb="5">
      <t>タメンテキ</t>
    </rPh>
    <rPh sb="5" eb="7">
      <t>キノウ</t>
    </rPh>
    <rPh sb="7" eb="9">
      <t>ハッキ</t>
    </rPh>
    <rPh sb="9" eb="11">
      <t>タイサク</t>
    </rPh>
    <rPh sb="11" eb="13">
      <t>スイシン</t>
    </rPh>
    <rPh sb="13" eb="16">
      <t>ジギョウヒ</t>
    </rPh>
    <phoneticPr fontId="4"/>
  </si>
  <si>
    <r>
      <rPr>
        <sz val="11"/>
        <color theme="1"/>
        <rFont val="ＭＳ 明朝"/>
        <family val="1"/>
        <charset val="128"/>
      </rPr>
      <t>さくらます増殖施設管理運営費</t>
    </r>
    <rPh sb="5" eb="7">
      <t>ゾウショク</t>
    </rPh>
    <rPh sb="7" eb="9">
      <t>シセツ</t>
    </rPh>
    <rPh sb="9" eb="11">
      <t>カンリ</t>
    </rPh>
    <rPh sb="11" eb="14">
      <t>ウンエイヒ</t>
    </rPh>
    <phoneticPr fontId="4"/>
  </si>
  <si>
    <r>
      <rPr>
        <sz val="11"/>
        <color theme="1"/>
        <rFont val="ＭＳ 明朝"/>
        <family val="1"/>
        <charset val="128"/>
      </rPr>
      <t>コイヘルペスまん延防止対策事業費</t>
    </r>
    <rPh sb="8" eb="9">
      <t>エン</t>
    </rPh>
    <rPh sb="9" eb="11">
      <t>ボウシ</t>
    </rPh>
    <rPh sb="11" eb="13">
      <t>タイサク</t>
    </rPh>
    <rPh sb="13" eb="16">
      <t>ジギョウヒ</t>
    </rPh>
    <phoneticPr fontId="4"/>
  </si>
  <si>
    <r>
      <t xml:space="preserve">  </t>
    </r>
    <r>
      <rPr>
        <sz val="11"/>
        <rFont val="ＭＳ 明朝"/>
        <family val="1"/>
        <charset val="128"/>
      </rPr>
      <t>海面動力漁船の一隻当たりの平均ﾄﾝ数は</t>
    </r>
    <r>
      <rPr>
        <sz val="11"/>
        <rFont val="Century"/>
        <family val="1"/>
      </rPr>
      <t>3.20</t>
    </r>
    <r>
      <rPr>
        <sz val="11"/>
        <rFont val="ＭＳ 明朝"/>
        <family val="1"/>
        <charset val="128"/>
      </rPr>
      <t>ﾄﾝ､平均馬力数は76馬力であった｡</t>
    </r>
    <rPh sb="32" eb="33">
      <t>スウ</t>
    </rPh>
    <rPh sb="36" eb="38">
      <t>バリキ</t>
    </rPh>
    <phoneticPr fontId="14"/>
  </si>
  <si>
    <r>
      <rPr>
        <sz val="11"/>
        <rFont val="ＭＳ 明朝"/>
        <family val="1"/>
        <charset val="128"/>
      </rPr>
      <t>平成</t>
    </r>
    <r>
      <rPr>
        <sz val="11"/>
        <rFont val="Century"/>
        <family val="1"/>
      </rPr>
      <t>27</t>
    </r>
    <r>
      <rPr>
        <sz val="11"/>
        <rFont val="ＭＳ 明朝"/>
        <family val="1"/>
        <charset val="128"/>
      </rPr>
      <t>年</t>
    </r>
    <r>
      <rPr>
        <sz val="11"/>
        <rFont val="Century"/>
        <family val="1"/>
      </rPr>
      <t>12</t>
    </r>
    <r>
      <rPr>
        <sz val="11"/>
        <rFont val="ＭＳ 明朝"/>
        <family val="1"/>
        <charset val="128"/>
      </rPr>
      <t>月</t>
    </r>
    <r>
      <rPr>
        <sz val="11"/>
        <rFont val="Century"/>
        <family val="1"/>
      </rPr>
      <t>31</t>
    </r>
    <r>
      <rPr>
        <sz val="11"/>
        <rFont val="ＭＳ 明朝"/>
        <family val="1"/>
        <charset val="128"/>
      </rPr>
      <t>日現在</t>
    </r>
    <phoneticPr fontId="14"/>
  </si>
  <si>
    <r>
      <rPr>
        <sz val="11"/>
        <rFont val="ＭＳ 明朝"/>
        <family val="1"/>
        <charset val="128"/>
      </rPr>
      <t>　　県内の漁獲量は全体で前年より</t>
    </r>
    <r>
      <rPr>
        <sz val="11"/>
        <rFont val="Century"/>
        <family val="1"/>
      </rPr>
      <t>550</t>
    </r>
    <r>
      <rPr>
        <sz val="11"/>
        <rFont val="游ゴシック"/>
        <family val="1"/>
        <charset val="128"/>
      </rPr>
      <t>トン増の</t>
    </r>
    <r>
      <rPr>
        <sz val="11"/>
        <rFont val="Century"/>
        <family val="1"/>
      </rPr>
      <t>6,725</t>
    </r>
    <r>
      <rPr>
        <sz val="11"/>
        <rFont val="游ゴシック"/>
        <family val="1"/>
        <charset val="128"/>
      </rPr>
      <t>トン、前年比</t>
    </r>
    <r>
      <rPr>
        <sz val="11"/>
        <rFont val="Century"/>
        <family val="1"/>
      </rPr>
      <t>109</t>
    </r>
    <r>
      <rPr>
        <sz val="11"/>
        <rFont val="游ゴシック"/>
        <family val="1"/>
        <charset val="128"/>
      </rPr>
      <t>％となった。</t>
    </r>
    <phoneticPr fontId="26"/>
  </si>
  <si>
    <r>
      <t xml:space="preserve">    </t>
    </r>
    <r>
      <rPr>
        <sz val="11"/>
        <rFont val="ＭＳ 明朝"/>
        <family val="1"/>
        <charset val="128"/>
      </rPr>
      <t>平成</t>
    </r>
    <r>
      <rPr>
        <sz val="11"/>
        <rFont val="Century"/>
        <family val="1"/>
      </rPr>
      <t>27</t>
    </r>
    <r>
      <rPr>
        <sz val="11"/>
        <rFont val="ＭＳ 明朝"/>
        <family val="1"/>
        <charset val="128"/>
      </rPr>
      <t>年</t>
    </r>
    <r>
      <rPr>
        <sz val="11"/>
        <rFont val="Century"/>
        <family val="1"/>
      </rPr>
      <t xml:space="preserve"> </t>
    </r>
    <r>
      <rPr>
        <sz val="11"/>
        <rFont val="ＭＳ 明朝"/>
        <family val="1"/>
        <charset val="128"/>
      </rPr>
      <t>単位</t>
    </r>
    <r>
      <rPr>
        <sz val="11"/>
        <rFont val="Century"/>
        <family val="1"/>
      </rPr>
      <t>:</t>
    </r>
    <r>
      <rPr>
        <sz val="11"/>
        <rFont val="ＭＳ 明朝"/>
        <family val="1"/>
        <charset val="128"/>
      </rPr>
      <t>㎏</t>
    </r>
    <phoneticPr fontId="14"/>
  </si>
  <si>
    <r>
      <t xml:space="preserve">26  </t>
    </r>
    <r>
      <rPr>
        <sz val="11"/>
        <rFont val="ＭＳ 明朝"/>
        <family val="1"/>
        <charset val="128"/>
      </rPr>
      <t>年</t>
    </r>
    <phoneticPr fontId="14"/>
  </si>
  <si>
    <t>26  年</t>
  </si>
  <si>
    <r>
      <rPr>
        <sz val="11"/>
        <rFont val="ＭＳ 明朝"/>
        <family val="1"/>
        <charset val="128"/>
      </rPr>
      <t>平成</t>
    </r>
    <r>
      <rPr>
        <sz val="11"/>
        <rFont val="Century"/>
        <family val="1"/>
      </rPr>
      <t>27</t>
    </r>
    <r>
      <rPr>
        <sz val="11"/>
        <rFont val="ＭＳ 明朝"/>
        <family val="1"/>
        <charset val="128"/>
      </rPr>
      <t>年</t>
    </r>
    <r>
      <rPr>
        <sz val="11"/>
        <rFont val="Century"/>
        <family val="1"/>
      </rPr>
      <t xml:space="preserve"> </t>
    </r>
    <r>
      <rPr>
        <sz val="11"/>
        <rFont val="ＭＳ 明朝"/>
        <family val="1"/>
        <charset val="128"/>
      </rPr>
      <t>単位</t>
    </r>
    <r>
      <rPr>
        <sz val="11"/>
        <rFont val="Century"/>
        <family val="1"/>
      </rPr>
      <t>:kg</t>
    </r>
    <phoneticPr fontId="14"/>
  </si>
  <si>
    <r>
      <rPr>
        <sz val="11"/>
        <rFont val="ＭＳ 明朝"/>
        <family val="1"/>
        <charset val="128"/>
      </rPr>
      <t>　県内の生産額は全体で前年より</t>
    </r>
    <r>
      <rPr>
        <sz val="11"/>
        <rFont val="Century"/>
        <family val="1"/>
      </rPr>
      <t>365</t>
    </r>
    <r>
      <rPr>
        <sz val="11"/>
        <rFont val="游ゴシック"/>
        <family val="1"/>
        <charset val="128"/>
      </rPr>
      <t>百万円増の</t>
    </r>
    <r>
      <rPr>
        <sz val="11"/>
        <rFont val="Century"/>
        <family val="1"/>
      </rPr>
      <t>30</t>
    </r>
    <r>
      <rPr>
        <sz val="11"/>
        <rFont val="游ゴシック"/>
        <family val="1"/>
        <charset val="128"/>
      </rPr>
      <t>億</t>
    </r>
    <r>
      <rPr>
        <sz val="11"/>
        <rFont val="Century"/>
        <family val="1"/>
      </rPr>
      <t>29</t>
    </r>
    <r>
      <rPr>
        <sz val="11"/>
        <rFont val="游ゴシック"/>
        <family val="1"/>
        <charset val="128"/>
      </rPr>
      <t>百万円、前年比</t>
    </r>
    <r>
      <rPr>
        <sz val="11"/>
        <rFont val="Century"/>
        <family val="1"/>
      </rPr>
      <t>114</t>
    </r>
    <r>
      <rPr>
        <sz val="11"/>
        <rFont val="游ゴシック"/>
        <family val="1"/>
        <charset val="128"/>
      </rPr>
      <t>％となった。</t>
    </r>
    <phoneticPr fontId="26"/>
  </si>
  <si>
    <r>
      <t xml:space="preserve">    </t>
    </r>
    <r>
      <rPr>
        <sz val="11"/>
        <rFont val="ＭＳ 明朝"/>
        <family val="1"/>
        <charset val="128"/>
      </rPr>
      <t>平成</t>
    </r>
    <r>
      <rPr>
        <sz val="11"/>
        <rFont val="Century"/>
        <family val="1"/>
      </rPr>
      <t>27</t>
    </r>
    <r>
      <rPr>
        <sz val="11"/>
        <rFont val="ＭＳ 明朝"/>
        <family val="1"/>
        <charset val="128"/>
      </rPr>
      <t>年</t>
    </r>
    <r>
      <rPr>
        <sz val="11"/>
        <rFont val="Century"/>
        <family val="1"/>
      </rPr>
      <t xml:space="preserve"> </t>
    </r>
    <r>
      <rPr>
        <sz val="11"/>
        <rFont val="ＭＳ 明朝"/>
        <family val="1"/>
        <charset val="128"/>
      </rPr>
      <t>単位</t>
    </r>
    <r>
      <rPr>
        <sz val="11"/>
        <rFont val="Century"/>
        <family val="1"/>
      </rPr>
      <t>:</t>
    </r>
    <r>
      <rPr>
        <sz val="11"/>
        <rFont val="ＭＳ 明朝"/>
        <family val="1"/>
        <charset val="128"/>
      </rPr>
      <t>千円</t>
    </r>
    <phoneticPr fontId="14"/>
  </si>
  <si>
    <r>
      <rPr>
        <sz val="11"/>
        <rFont val="ＭＳ 明朝"/>
        <family val="1"/>
        <charset val="128"/>
      </rPr>
      <t>平成</t>
    </r>
    <r>
      <rPr>
        <sz val="11"/>
        <rFont val="Century"/>
        <family val="1"/>
      </rPr>
      <t>27</t>
    </r>
    <r>
      <rPr>
        <sz val="11"/>
        <rFont val="ＭＳ 明朝"/>
        <family val="1"/>
        <charset val="128"/>
      </rPr>
      <t>年</t>
    </r>
    <r>
      <rPr>
        <sz val="11"/>
        <rFont val="Century"/>
        <family val="1"/>
      </rPr>
      <t xml:space="preserve"> </t>
    </r>
    <r>
      <rPr>
        <sz val="11"/>
        <rFont val="ＭＳ 明朝"/>
        <family val="1"/>
        <charset val="128"/>
      </rPr>
      <t>単位</t>
    </r>
    <r>
      <rPr>
        <sz val="11"/>
        <rFont val="Century"/>
        <family val="1"/>
      </rPr>
      <t>:</t>
    </r>
    <r>
      <rPr>
        <sz val="11"/>
        <rFont val="ＭＳ 明朝"/>
        <family val="1"/>
        <charset val="128"/>
      </rPr>
      <t>千円</t>
    </r>
    <phoneticPr fontId="14"/>
  </si>
  <si>
    <r>
      <t>26</t>
    </r>
    <r>
      <rPr>
        <sz val="11"/>
        <rFont val="ＭＳ 明朝"/>
        <family val="1"/>
        <charset val="128"/>
      </rPr>
      <t>年</t>
    </r>
    <phoneticPr fontId="14"/>
  </si>
  <si>
    <t xml:space="preserve"> </t>
  </si>
  <si>
    <r>
      <t xml:space="preserve">26 </t>
    </r>
    <r>
      <rPr>
        <sz val="11"/>
        <rFont val="ＭＳ 明朝"/>
        <family val="1"/>
        <charset val="128"/>
      </rPr>
      <t>年</t>
    </r>
    <phoneticPr fontId="14"/>
  </si>
  <si>
    <r>
      <rPr>
        <sz val="11"/>
        <rFont val="ＭＳ 明朝"/>
        <family val="1"/>
        <charset val="128"/>
      </rPr>
      <t>月　</t>
    </r>
    <r>
      <rPr>
        <sz val="11"/>
        <rFont val="Century"/>
        <family val="1"/>
      </rPr>
      <t xml:space="preserve">   </t>
    </r>
    <r>
      <rPr>
        <sz val="11"/>
        <rFont val="ＭＳ 明朝"/>
        <family val="1"/>
        <charset val="128"/>
      </rPr>
      <t>　</t>
    </r>
    <r>
      <rPr>
        <sz val="11"/>
        <rFont val="Century"/>
        <family val="1"/>
      </rPr>
      <t xml:space="preserve"> </t>
    </r>
    <r>
      <rPr>
        <sz val="11"/>
        <rFont val="游ゴシック"/>
        <family val="1"/>
        <charset val="128"/>
      </rPr>
      <t>　</t>
    </r>
    <r>
      <rPr>
        <sz val="11"/>
        <rFont val="Century"/>
        <family val="1"/>
      </rPr>
      <t xml:space="preserve"> </t>
    </r>
    <r>
      <rPr>
        <sz val="11"/>
        <rFont val="ＭＳ 明朝"/>
        <family val="1"/>
        <charset val="128"/>
      </rPr>
      <t>地区</t>
    </r>
    <phoneticPr fontId="4"/>
  </si>
  <si>
    <r>
      <rPr>
        <sz val="11"/>
        <rFont val="ＭＳ 明朝"/>
        <family val="1"/>
        <charset val="128"/>
      </rPr>
      <t>平成</t>
    </r>
    <r>
      <rPr>
        <sz val="11"/>
        <rFont val="Century"/>
        <family val="1"/>
      </rPr>
      <t>27</t>
    </r>
    <r>
      <rPr>
        <sz val="11"/>
        <rFont val="ＭＳ 明朝"/>
        <family val="1"/>
        <charset val="128"/>
      </rPr>
      <t>年　単位：㎏</t>
    </r>
    <phoneticPr fontId="14"/>
  </si>
  <si>
    <t>26 年</t>
  </si>
  <si>
    <r>
      <rPr>
        <sz val="11"/>
        <rFont val="ＭＳ 明朝"/>
        <family val="1"/>
        <charset val="128"/>
      </rPr>
      <t>平成</t>
    </r>
    <r>
      <rPr>
        <sz val="11"/>
        <rFont val="Century"/>
        <family val="1"/>
      </rPr>
      <t>27</t>
    </r>
    <r>
      <rPr>
        <sz val="11"/>
        <rFont val="ＭＳ 明朝"/>
        <family val="1"/>
        <charset val="128"/>
      </rPr>
      <t>年　単位：千円</t>
    </r>
    <phoneticPr fontId="14"/>
  </si>
  <si>
    <r>
      <rPr>
        <sz val="11"/>
        <rFont val="ＭＳ 明朝"/>
        <family val="1"/>
        <charset val="128"/>
      </rPr>
      <t>平成</t>
    </r>
    <r>
      <rPr>
        <sz val="11"/>
        <rFont val="Century"/>
        <family val="1"/>
      </rPr>
      <t>27</t>
    </r>
    <r>
      <rPr>
        <sz val="11"/>
        <rFont val="ＭＳ 明朝"/>
        <family val="1"/>
        <charset val="128"/>
      </rPr>
      <t>年　単位：</t>
    </r>
    <r>
      <rPr>
        <sz val="11"/>
        <rFont val="Century"/>
        <family val="1"/>
      </rPr>
      <t>kg</t>
    </r>
    <phoneticPr fontId="14"/>
  </si>
  <si>
    <r>
      <rPr>
        <sz val="10"/>
        <color theme="1"/>
        <rFont val="ＭＳ 明朝"/>
        <family val="1"/>
        <charset val="128"/>
      </rPr>
      <t>平成</t>
    </r>
    <r>
      <rPr>
        <sz val="10"/>
        <color theme="1"/>
        <rFont val="Century"/>
        <family val="1"/>
      </rPr>
      <t>28</t>
    </r>
    <r>
      <rPr>
        <sz val="10"/>
        <color theme="1"/>
        <rFont val="ＭＳ 明朝"/>
        <family val="1"/>
        <charset val="128"/>
      </rPr>
      <t>年</t>
    </r>
    <r>
      <rPr>
        <sz val="10"/>
        <color theme="1"/>
        <rFont val="Century"/>
        <family val="1"/>
      </rPr>
      <t>3</t>
    </r>
    <r>
      <rPr>
        <sz val="10"/>
        <color theme="1"/>
        <rFont val="ＭＳ 明朝"/>
        <family val="1"/>
        <charset val="128"/>
      </rPr>
      <t>月</t>
    </r>
    <r>
      <rPr>
        <sz val="10"/>
        <color theme="1"/>
        <rFont val="Century"/>
        <family val="1"/>
      </rPr>
      <t>31</t>
    </r>
    <r>
      <rPr>
        <sz val="10"/>
        <color theme="1"/>
        <rFont val="ＭＳ 明朝"/>
        <family val="1"/>
        <charset val="128"/>
      </rPr>
      <t>日現在</t>
    </r>
    <phoneticPr fontId="4"/>
  </si>
  <si>
    <t>26.4.1</t>
    <phoneticPr fontId="4"/>
  </si>
  <si>
    <t>29.3.31</t>
    <phoneticPr fontId="4"/>
  </si>
  <si>
    <t>25.6.21</t>
    <phoneticPr fontId="4"/>
  </si>
  <si>
    <t>28.6.30</t>
    <phoneticPr fontId="4"/>
  </si>
  <si>
    <t>26.3.17</t>
    <phoneticPr fontId="4"/>
  </si>
  <si>
    <t>25.12.1</t>
    <phoneticPr fontId="4"/>
  </si>
  <si>
    <t>28.11.30</t>
    <phoneticPr fontId="4"/>
  </si>
  <si>
    <t>25.5.30</t>
    <phoneticPr fontId="4"/>
  </si>
  <si>
    <t>28.5.31</t>
    <phoneticPr fontId="4"/>
  </si>
  <si>
    <t>25.11.26</t>
    <phoneticPr fontId="4"/>
  </si>
  <si>
    <r>
      <t>27. 9. 1</t>
    </r>
    <r>
      <rPr>
        <sz val="11"/>
        <color rgb="FF000000"/>
        <rFont val="ＭＳ 明朝"/>
        <family val="1"/>
        <charset val="128"/>
      </rPr>
      <t>～</t>
    </r>
    <r>
      <rPr>
        <sz val="11"/>
        <color rgb="FF000000"/>
        <rFont val="Century"/>
        <family val="1"/>
      </rPr>
      <t>28. 6.30</t>
    </r>
    <phoneticPr fontId="4"/>
  </si>
  <si>
    <r>
      <t>27. 5.10</t>
    </r>
    <r>
      <rPr>
        <sz val="11"/>
        <color rgb="FF000000"/>
        <rFont val="ＭＳ 明朝"/>
        <family val="1"/>
        <charset val="128"/>
      </rPr>
      <t>～</t>
    </r>
    <r>
      <rPr>
        <sz val="11"/>
        <color rgb="FF000000"/>
        <rFont val="Century"/>
        <family val="1"/>
      </rPr>
      <t>28. 4.30</t>
    </r>
    <phoneticPr fontId="4"/>
  </si>
  <si>
    <r>
      <rPr>
        <sz val="11"/>
        <color rgb="FF000000"/>
        <rFont val="ＭＳ 明朝"/>
        <family val="1"/>
        <charset val="128"/>
      </rPr>
      <t>新潟</t>
    </r>
    <r>
      <rPr>
        <sz val="11"/>
        <color rgb="FF000000"/>
        <rFont val="Century"/>
        <family val="1"/>
      </rPr>
      <t xml:space="preserve"> </t>
    </r>
    <r>
      <rPr>
        <sz val="11"/>
        <color rgb="FF000000"/>
        <rFont val="ＭＳ 明朝"/>
        <family val="1"/>
        <charset val="128"/>
      </rPr>
      <t>→</t>
    </r>
    <r>
      <rPr>
        <sz val="11"/>
        <color rgb="FF000000"/>
        <rFont val="Century"/>
        <family val="1"/>
      </rPr>
      <t xml:space="preserve"> </t>
    </r>
    <r>
      <rPr>
        <sz val="11"/>
        <color rgb="FF000000"/>
        <rFont val="ＭＳ 明朝"/>
        <family val="1"/>
        <charset val="128"/>
      </rPr>
      <t>山形</t>
    </r>
    <r>
      <rPr>
        <sz val="11"/>
        <color rgb="FF000000"/>
        <rFont val="Century"/>
        <family val="1"/>
      </rPr>
      <t xml:space="preserve">   4</t>
    </r>
    <phoneticPr fontId="4"/>
  </si>
  <si>
    <t>平成28年3月31日現在</t>
  </si>
  <si>
    <t>6</t>
    <phoneticPr fontId="4"/>
  </si>
  <si>
    <t>16</t>
    <phoneticPr fontId="4"/>
  </si>
  <si>
    <t>29</t>
    <phoneticPr fontId="4"/>
  </si>
  <si>
    <t>43</t>
    <phoneticPr fontId="4"/>
  </si>
  <si>
    <t>56</t>
    <phoneticPr fontId="4"/>
  </si>
  <si>
    <t>7</t>
    <phoneticPr fontId="4"/>
  </si>
  <si>
    <t>1</t>
    <phoneticPr fontId="4"/>
  </si>
  <si>
    <t>2</t>
    <phoneticPr fontId="4"/>
  </si>
  <si>
    <t>3</t>
    <phoneticPr fontId="4"/>
  </si>
  <si>
    <t>9</t>
    <phoneticPr fontId="4"/>
  </si>
  <si>
    <t>132</t>
    <phoneticPr fontId="4"/>
  </si>
  <si>
    <t>91</t>
    <phoneticPr fontId="4"/>
  </si>
  <si>
    <t>115</t>
    <phoneticPr fontId="4"/>
  </si>
  <si>
    <t>10</t>
    <phoneticPr fontId="4"/>
  </si>
  <si>
    <r>
      <rPr>
        <sz val="12"/>
        <color rgb="FF000000"/>
        <rFont val="ＭＳ 明朝"/>
        <family val="1"/>
        <charset val="128"/>
      </rPr>
      <t>平成</t>
    </r>
    <r>
      <rPr>
        <sz val="12"/>
        <color rgb="FF000000"/>
        <rFont val="Century"/>
        <family val="1"/>
      </rPr>
      <t>28</t>
    </r>
    <r>
      <rPr>
        <sz val="12"/>
        <color rgb="FF000000"/>
        <rFont val="ＭＳ 明朝"/>
        <family val="1"/>
        <charset val="128"/>
      </rPr>
      <t>年</t>
    </r>
    <r>
      <rPr>
        <sz val="12"/>
        <color rgb="FF000000"/>
        <rFont val="Century"/>
        <family val="1"/>
      </rPr>
      <t>3</t>
    </r>
    <r>
      <rPr>
        <sz val="12"/>
        <color rgb="FF000000"/>
        <rFont val="ＭＳ 明朝"/>
        <family val="1"/>
        <charset val="128"/>
      </rPr>
      <t>月</t>
    </r>
    <r>
      <rPr>
        <sz val="12"/>
        <color rgb="FF000000"/>
        <rFont val="Century"/>
        <family val="1"/>
      </rPr>
      <t>31</t>
    </r>
    <r>
      <rPr>
        <sz val="12"/>
        <color rgb="FF000000"/>
        <rFont val="ＭＳ 明朝"/>
        <family val="1"/>
        <charset val="128"/>
      </rPr>
      <t>日現在</t>
    </r>
  </si>
  <si>
    <r>
      <rPr>
        <sz val="12"/>
        <color rgb="FF000000"/>
        <rFont val="ＭＳ 明朝"/>
        <family val="1"/>
        <charset val="128"/>
      </rPr>
      <t>平成</t>
    </r>
    <r>
      <rPr>
        <sz val="12"/>
        <color rgb="FF000000"/>
        <rFont val="Century"/>
        <family val="1"/>
      </rPr>
      <t>27</t>
    </r>
    <r>
      <rPr>
        <sz val="12"/>
        <color rgb="FF000000"/>
        <rFont val="ＭＳ 明朝"/>
        <family val="1"/>
        <charset val="128"/>
      </rPr>
      <t>年</t>
    </r>
    <r>
      <rPr>
        <sz val="12"/>
        <color rgb="FF000000"/>
        <rFont val="Century"/>
        <family val="1"/>
      </rPr>
      <t>12</t>
    </r>
    <r>
      <rPr>
        <sz val="12"/>
        <color rgb="FF000000"/>
        <rFont val="ＭＳ 明朝"/>
        <family val="1"/>
        <charset val="128"/>
      </rPr>
      <t>月</t>
    </r>
    <r>
      <rPr>
        <sz val="12"/>
        <color rgb="FF000000"/>
        <rFont val="Century"/>
        <family val="1"/>
      </rPr>
      <t>31</t>
    </r>
    <r>
      <rPr>
        <sz val="12"/>
        <color rgb="FF000000"/>
        <rFont val="ＭＳ 明朝"/>
        <family val="1"/>
        <charset val="128"/>
      </rPr>
      <t>日現在</t>
    </r>
    <phoneticPr fontId="4"/>
  </si>
  <si>
    <r>
      <rPr>
        <sz val="10"/>
        <color theme="1"/>
        <rFont val="ＭＳ 明朝"/>
        <family val="1"/>
        <charset val="128"/>
      </rPr>
      <t>　知事許可漁業の許可件数は</t>
    </r>
    <r>
      <rPr>
        <sz val="10"/>
        <color theme="1"/>
        <rFont val="Century"/>
        <family val="1"/>
      </rPr>
      <t>302</t>
    </r>
    <r>
      <rPr>
        <sz val="10"/>
        <color theme="1"/>
        <rFont val="ＭＳ 明朝"/>
        <family val="1"/>
        <charset val="128"/>
      </rPr>
      <t>件で前年より</t>
    </r>
    <r>
      <rPr>
        <sz val="10"/>
        <color theme="1"/>
        <rFont val="Century"/>
        <family val="1"/>
      </rPr>
      <t>26</t>
    </r>
    <r>
      <rPr>
        <sz val="10"/>
        <color theme="1"/>
        <rFont val="ＭＳ 明朝"/>
        <family val="1"/>
        <charset val="128"/>
      </rPr>
      <t>件減少となった｡　こあみ・くろえびひき網漁業など</t>
    </r>
    <r>
      <rPr>
        <sz val="10"/>
        <color theme="1"/>
        <rFont val="Century"/>
        <family val="1"/>
      </rPr>
      <t>4</t>
    </r>
    <r>
      <rPr>
        <sz val="10"/>
        <color theme="1"/>
        <rFont val="ＭＳ 明朝"/>
        <family val="1"/>
        <charset val="128"/>
      </rPr>
      <t>つの漁業種類で計</t>
    </r>
    <r>
      <rPr>
        <sz val="10"/>
        <color theme="1"/>
        <rFont val="Century"/>
        <family val="1"/>
      </rPr>
      <t>27</t>
    </r>
    <r>
      <rPr>
        <sz val="10"/>
        <color theme="1"/>
        <rFont val="ＭＳ 明朝"/>
        <family val="1"/>
        <charset val="128"/>
      </rPr>
      <t>件減少し、</t>
    </r>
    <rPh sb="56" eb="57">
      <t>ケイ</t>
    </rPh>
    <rPh sb="59" eb="60">
      <t>ケン</t>
    </rPh>
    <phoneticPr fontId="4"/>
  </si>
  <si>
    <r>
      <rPr>
        <sz val="10"/>
        <color theme="1"/>
        <rFont val="ＭＳ 明朝"/>
        <family val="1"/>
        <charset val="128"/>
      </rPr>
      <t>いわし流し網漁業が</t>
    </r>
    <r>
      <rPr>
        <sz val="10"/>
        <color theme="1"/>
        <rFont val="Century"/>
        <family val="1"/>
      </rPr>
      <t>1</t>
    </r>
    <r>
      <rPr>
        <sz val="10"/>
        <color theme="1"/>
        <rFont val="ＭＳ 明朝"/>
        <family val="1"/>
        <charset val="128"/>
      </rPr>
      <t>件の増となった。入会許可漁業については、微減となった。</t>
    </r>
    <phoneticPr fontId="4"/>
  </si>
  <si>
    <r>
      <rPr>
        <sz val="10"/>
        <color theme="1"/>
        <rFont val="ＭＳ 明朝"/>
        <family val="1"/>
        <charset val="128"/>
      </rPr>
      <t>区</t>
    </r>
    <r>
      <rPr>
        <sz val="10"/>
        <color theme="1"/>
        <rFont val="Century"/>
        <family val="1"/>
      </rPr>
      <t xml:space="preserve">      </t>
    </r>
    <r>
      <rPr>
        <sz val="10"/>
        <color theme="1"/>
        <rFont val="ＭＳ 明朝"/>
        <family val="1"/>
        <charset val="128"/>
      </rPr>
      <t>分</t>
    </r>
    <phoneticPr fontId="4"/>
  </si>
  <si>
    <r>
      <rPr>
        <sz val="10"/>
        <color theme="1"/>
        <rFont val="ＭＳ 明朝"/>
        <family val="1"/>
        <charset val="128"/>
      </rPr>
      <t>免許の種類</t>
    </r>
    <phoneticPr fontId="4"/>
  </si>
  <si>
    <r>
      <rPr>
        <sz val="10"/>
        <color theme="1"/>
        <rFont val="ＭＳ 明朝"/>
        <family val="1"/>
        <charset val="128"/>
      </rPr>
      <t>共　同　漁　業　権</t>
    </r>
    <phoneticPr fontId="4"/>
  </si>
  <si>
    <r>
      <rPr>
        <sz val="10"/>
        <color theme="1"/>
        <rFont val="ＭＳ 明朝"/>
        <family val="1"/>
        <charset val="128"/>
      </rPr>
      <t>区画漁業権</t>
    </r>
  </si>
  <si>
    <r>
      <rPr>
        <sz val="10"/>
        <color theme="1"/>
        <rFont val="ＭＳ 明朝"/>
        <family val="1"/>
        <charset val="128"/>
      </rPr>
      <t>第</t>
    </r>
    <r>
      <rPr>
        <sz val="10"/>
        <color theme="1"/>
        <rFont val="Century"/>
        <family val="1"/>
      </rPr>
      <t>2</t>
    </r>
    <r>
      <rPr>
        <sz val="10"/>
        <color theme="1"/>
        <rFont val="ＭＳ 明朝"/>
        <family val="1"/>
        <charset val="128"/>
      </rPr>
      <t>種区画漁業</t>
    </r>
  </si>
  <si>
    <r>
      <rPr>
        <sz val="10"/>
        <color theme="1"/>
        <rFont val="ＭＳ 明朝"/>
        <family val="1"/>
        <charset val="128"/>
      </rPr>
      <t>件</t>
    </r>
    <r>
      <rPr>
        <sz val="10"/>
        <color theme="1"/>
        <rFont val="Century"/>
        <family val="1"/>
      </rPr>
      <t xml:space="preserve">      </t>
    </r>
    <r>
      <rPr>
        <sz val="10"/>
        <color theme="1"/>
        <rFont val="ＭＳ 明朝"/>
        <family val="1"/>
        <charset val="128"/>
      </rPr>
      <t>数</t>
    </r>
    <phoneticPr fontId="4"/>
  </si>
  <si>
    <r>
      <rPr>
        <sz val="10"/>
        <color theme="1"/>
        <rFont val="ＭＳ 明朝"/>
        <family val="1"/>
        <charset val="128"/>
      </rPr>
      <t>地</t>
    </r>
    <r>
      <rPr>
        <sz val="10"/>
        <color theme="1"/>
        <rFont val="Century"/>
        <family val="1"/>
      </rPr>
      <t xml:space="preserve"> </t>
    </r>
    <r>
      <rPr>
        <sz val="10"/>
        <color theme="1"/>
        <rFont val="ＭＳ 明朝"/>
        <family val="1"/>
        <charset val="128"/>
      </rPr>
      <t>区</t>
    </r>
    <r>
      <rPr>
        <sz val="10"/>
        <color theme="1"/>
        <rFont val="Century"/>
        <family val="1"/>
      </rPr>
      <t xml:space="preserve"> </t>
    </r>
    <r>
      <rPr>
        <sz val="10"/>
        <color theme="1"/>
        <rFont val="ＭＳ 明朝"/>
        <family val="1"/>
        <charset val="128"/>
      </rPr>
      <t>別</t>
    </r>
    <r>
      <rPr>
        <sz val="10"/>
        <color theme="1"/>
        <rFont val="Century"/>
        <family val="1"/>
      </rPr>
      <t xml:space="preserve"> </t>
    </r>
    <r>
      <rPr>
        <sz val="10"/>
        <color theme="1"/>
        <rFont val="ＭＳ 明朝"/>
        <family val="1"/>
        <charset val="128"/>
      </rPr>
      <t>許</t>
    </r>
    <r>
      <rPr>
        <sz val="10"/>
        <color theme="1"/>
        <rFont val="Century"/>
        <family val="1"/>
      </rPr>
      <t xml:space="preserve"> </t>
    </r>
    <r>
      <rPr>
        <sz val="10"/>
        <color theme="1"/>
        <rFont val="ＭＳ 明朝"/>
        <family val="1"/>
        <charset val="128"/>
      </rPr>
      <t>可</t>
    </r>
    <r>
      <rPr>
        <sz val="10"/>
        <color theme="1"/>
        <rFont val="Century"/>
        <family val="1"/>
      </rPr>
      <t xml:space="preserve"> </t>
    </r>
    <r>
      <rPr>
        <sz val="10"/>
        <color theme="1"/>
        <rFont val="ＭＳ 明朝"/>
        <family val="1"/>
        <charset val="128"/>
      </rPr>
      <t>隻</t>
    </r>
    <r>
      <rPr>
        <sz val="10"/>
        <color theme="1"/>
        <rFont val="Century"/>
        <family val="1"/>
      </rPr>
      <t xml:space="preserve"> </t>
    </r>
    <r>
      <rPr>
        <sz val="10"/>
        <color theme="1"/>
        <rFont val="ＭＳ 明朝"/>
        <family val="1"/>
        <charset val="128"/>
      </rPr>
      <t>数</t>
    </r>
  </si>
  <si>
    <r>
      <rPr>
        <sz val="10"/>
        <color theme="1"/>
        <rFont val="ＭＳ 明朝"/>
        <family val="1"/>
        <charset val="128"/>
      </rPr>
      <t>備</t>
    </r>
    <r>
      <rPr>
        <sz val="10"/>
        <color theme="1"/>
        <rFont val="Century"/>
        <family val="1"/>
      </rPr>
      <t xml:space="preserve"> </t>
    </r>
    <r>
      <rPr>
        <sz val="10"/>
        <color theme="1"/>
        <rFont val="ＭＳ 明朝"/>
        <family val="1"/>
        <charset val="128"/>
      </rPr>
      <t>考</t>
    </r>
  </si>
  <si>
    <r>
      <rPr>
        <sz val="10"/>
        <color theme="1"/>
        <rFont val="ＭＳ 明朝"/>
        <family val="1"/>
        <charset val="128"/>
      </rPr>
      <t>～</t>
    </r>
  </si>
  <si>
    <r>
      <rPr>
        <sz val="10"/>
        <color theme="1"/>
        <rFont val="ＭＳ 明朝"/>
        <family val="1"/>
        <charset val="128"/>
      </rPr>
      <t>翌年</t>
    </r>
    <r>
      <rPr>
        <sz val="10"/>
        <color theme="1"/>
        <rFont val="Century"/>
        <family val="1"/>
      </rPr>
      <t>6.30</t>
    </r>
  </si>
  <si>
    <r>
      <t xml:space="preserve">             </t>
    </r>
    <r>
      <rPr>
        <sz val="10"/>
        <color theme="1"/>
        <rFont val="ＭＳ 明朝"/>
        <family val="1"/>
        <charset val="128"/>
      </rPr>
      <t>〃</t>
    </r>
    <phoneticPr fontId="4"/>
  </si>
  <si>
    <r>
      <rPr>
        <sz val="10"/>
        <color theme="1"/>
        <rFont val="ＭＳ 明朝"/>
        <family val="1"/>
        <charset val="128"/>
      </rPr>
      <t>翌年</t>
    </r>
    <r>
      <rPr>
        <sz val="10"/>
        <color theme="1"/>
        <rFont val="Century"/>
        <family val="1"/>
      </rPr>
      <t>2</t>
    </r>
    <r>
      <rPr>
        <sz val="10"/>
        <color theme="1"/>
        <rFont val="ＭＳ 明朝"/>
        <family val="1"/>
        <charset val="128"/>
      </rPr>
      <t>末</t>
    </r>
  </si>
  <si>
    <r>
      <rPr>
        <sz val="10"/>
        <color theme="1"/>
        <rFont val="ＭＳ 明朝"/>
        <family val="1"/>
        <charset val="128"/>
      </rPr>
      <t>翌年</t>
    </r>
    <r>
      <rPr>
        <sz val="10"/>
        <color theme="1"/>
        <rFont val="Century"/>
        <family val="1"/>
      </rPr>
      <t>1.31</t>
    </r>
  </si>
  <si>
    <r>
      <t>31.2.</t>
    </r>
    <r>
      <rPr>
        <sz val="10"/>
        <color theme="1"/>
        <rFont val="ＭＳ 明朝"/>
        <family val="1"/>
        <charset val="128"/>
      </rPr>
      <t>末</t>
    </r>
  </si>
  <si>
    <r>
      <rPr>
        <sz val="10"/>
        <color theme="1"/>
        <rFont val="ＭＳ 明朝"/>
        <family val="1"/>
        <charset val="128"/>
      </rPr>
      <t>翌年</t>
    </r>
    <r>
      <rPr>
        <sz val="10"/>
        <color theme="1"/>
        <rFont val="Century"/>
        <family val="1"/>
      </rPr>
      <t>8.31</t>
    </r>
  </si>
  <si>
    <r>
      <rPr>
        <sz val="11"/>
        <rFont val="ＭＳ 明朝"/>
        <family val="1"/>
        <charset val="128"/>
      </rPr>
      <t>県　外　漁　業</t>
    </r>
    <rPh sb="0" eb="1">
      <t>ケン</t>
    </rPh>
    <rPh sb="2" eb="3">
      <t>ソト</t>
    </rPh>
    <rPh sb="4" eb="5">
      <t>リョウ</t>
    </rPh>
    <rPh sb="6" eb="7">
      <t>ギョウ</t>
    </rPh>
    <phoneticPr fontId="14"/>
  </si>
  <si>
    <r>
      <rPr>
        <sz val="11"/>
        <rFont val="ＭＳ 明朝"/>
        <family val="1"/>
        <charset val="128"/>
      </rPr>
      <t>遊漁船業</t>
    </r>
    <rPh sb="0" eb="4">
      <t>ユウギョセンギョウ</t>
    </rPh>
    <phoneticPr fontId="4"/>
  </si>
  <si>
    <r>
      <rPr>
        <sz val="12"/>
        <color theme="1"/>
        <rFont val="ＭＳ 明朝"/>
        <family val="1"/>
        <charset val="128"/>
      </rPr>
      <t>カ、平成</t>
    </r>
    <r>
      <rPr>
        <sz val="12"/>
        <color theme="1"/>
        <rFont val="Century"/>
        <family val="1"/>
      </rPr>
      <t>27</t>
    </r>
    <r>
      <rPr>
        <sz val="12"/>
        <color theme="1"/>
        <rFont val="ＭＳ 明朝"/>
        <family val="1"/>
        <charset val="128"/>
      </rPr>
      <t>年度無線通信実績</t>
    </r>
    <phoneticPr fontId="4"/>
  </si>
  <si>
    <t>分</t>
    <rPh sb="0" eb="1">
      <t>フン</t>
    </rPh>
    <phoneticPr fontId="4"/>
  </si>
  <si>
    <t>28</t>
    <phoneticPr fontId="4"/>
  </si>
  <si>
    <t>37</t>
    <phoneticPr fontId="4"/>
  </si>
  <si>
    <t>21</t>
    <phoneticPr fontId="4"/>
  </si>
  <si>
    <t>39</t>
    <phoneticPr fontId="4"/>
  </si>
  <si>
    <t>8</t>
    <phoneticPr fontId="4"/>
  </si>
  <si>
    <t>47</t>
    <phoneticPr fontId="4"/>
  </si>
  <si>
    <t>時間</t>
    <rPh sb="0" eb="2">
      <t>ジカン</t>
    </rPh>
    <phoneticPr fontId="4"/>
  </si>
  <si>
    <r>
      <t xml:space="preserve">      </t>
    </r>
    <r>
      <rPr>
        <sz val="11"/>
        <color theme="1"/>
        <rFont val="ＭＳ 明朝"/>
        <family val="1"/>
        <charset val="128"/>
      </rPr>
      <t>平成</t>
    </r>
    <r>
      <rPr>
        <sz val="11"/>
        <color theme="1"/>
        <rFont val="Century"/>
        <family val="1"/>
      </rPr>
      <t>27</t>
    </r>
    <r>
      <rPr>
        <sz val="11"/>
        <color theme="1"/>
        <rFont val="ＭＳ 明朝"/>
        <family val="1"/>
        <charset val="128"/>
      </rPr>
      <t>年度無線通信実績</t>
    </r>
    <phoneticPr fontId="4"/>
  </si>
  <si>
    <r>
      <rPr>
        <sz val="11"/>
        <color theme="1"/>
        <rFont val="ＭＳ 明朝"/>
        <family val="1"/>
        <charset val="128"/>
      </rPr>
      <t>鶴岡市鼠ヶ関乙</t>
    </r>
    <r>
      <rPr>
        <sz val="11"/>
        <color theme="1"/>
        <rFont val="Century"/>
        <family val="1"/>
      </rPr>
      <t>41</t>
    </r>
    <r>
      <rPr>
        <sz val="11"/>
        <color theme="1"/>
        <rFont val="ＭＳ 明朝"/>
        <family val="1"/>
        <charset val="128"/>
      </rPr>
      <t>の</t>
    </r>
    <r>
      <rPr>
        <sz val="11"/>
        <color theme="1"/>
        <rFont val="Century"/>
        <family val="1"/>
      </rPr>
      <t>6</t>
    </r>
    <phoneticPr fontId="4"/>
  </si>
  <si>
    <r>
      <rPr>
        <sz val="11"/>
        <color theme="1"/>
        <rFont val="ＭＳ 明朝"/>
        <family val="1"/>
        <charset val="128"/>
      </rPr>
      <t>鶴岡市由良一丁目</t>
    </r>
    <r>
      <rPr>
        <sz val="11"/>
        <color theme="1"/>
        <rFont val="Century"/>
        <family val="1"/>
      </rPr>
      <t>4</t>
    </r>
    <r>
      <rPr>
        <sz val="11"/>
        <color theme="1"/>
        <rFont val="ＭＳ 明朝"/>
        <family val="1"/>
        <charset val="128"/>
      </rPr>
      <t>番</t>
    </r>
    <r>
      <rPr>
        <sz val="11"/>
        <color theme="1"/>
        <rFont val="Century"/>
        <family val="1"/>
      </rPr>
      <t>53</t>
    </r>
    <r>
      <rPr>
        <sz val="11"/>
        <color theme="1"/>
        <rFont val="ＭＳ 明朝"/>
        <family val="1"/>
        <charset val="128"/>
      </rPr>
      <t>号</t>
    </r>
    <phoneticPr fontId="4"/>
  </si>
  <si>
    <r>
      <rPr>
        <sz val="11"/>
        <color theme="1"/>
        <rFont val="ＭＳ 明朝"/>
        <family val="1"/>
        <charset val="128"/>
      </rPr>
      <t>酒田市飛島字勝浦乙</t>
    </r>
    <r>
      <rPr>
        <sz val="11"/>
        <color theme="1"/>
        <rFont val="Century"/>
        <family val="1"/>
      </rPr>
      <t xml:space="preserve">7 </t>
    </r>
    <r>
      <rPr>
        <sz val="11"/>
        <color theme="1"/>
        <rFont val="ＭＳ 明朝"/>
        <family val="1"/>
        <charset val="128"/>
      </rPr>
      <t>の</t>
    </r>
    <r>
      <rPr>
        <sz val="11"/>
        <color theme="1"/>
        <rFont val="Century"/>
        <family val="1"/>
      </rPr>
      <t>4</t>
    </r>
  </si>
  <si>
    <r>
      <rPr>
        <sz val="11"/>
        <color theme="1"/>
        <rFont val="ＭＳ 明朝"/>
        <family val="1"/>
        <charset val="128"/>
      </rPr>
      <t>酒田市船場町二丁目</t>
    </r>
    <r>
      <rPr>
        <sz val="11"/>
        <color theme="1"/>
        <rFont val="Century"/>
        <family val="1"/>
      </rPr>
      <t xml:space="preserve"> 2</t>
    </r>
    <r>
      <rPr>
        <sz val="11"/>
        <color theme="1"/>
        <rFont val="ＭＳ 明朝"/>
        <family val="1"/>
        <charset val="128"/>
      </rPr>
      <t>の</t>
    </r>
    <r>
      <rPr>
        <sz val="11"/>
        <color theme="1"/>
        <rFont val="Century"/>
        <family val="1"/>
      </rPr>
      <t>1</t>
    </r>
  </si>
  <si>
    <r>
      <rPr>
        <sz val="11"/>
        <color theme="1"/>
        <rFont val="ＭＳ 明朝"/>
        <family val="1"/>
        <charset val="128"/>
      </rPr>
      <t>飽海郡遊佐町吹浦字西浜</t>
    </r>
    <r>
      <rPr>
        <sz val="11"/>
        <color theme="1"/>
        <rFont val="Century"/>
        <family val="1"/>
      </rPr>
      <t>2</t>
    </r>
    <r>
      <rPr>
        <sz val="11"/>
        <color theme="1"/>
        <rFont val="ＭＳ 明朝"/>
        <family val="1"/>
        <charset val="128"/>
      </rPr>
      <t>の</t>
    </r>
    <r>
      <rPr>
        <sz val="11"/>
        <color theme="1"/>
        <rFont val="Century"/>
        <family val="1"/>
      </rPr>
      <t>1</t>
    </r>
    <r>
      <rPr>
        <sz val="11"/>
        <color theme="1"/>
        <rFont val="ＭＳ 明朝"/>
        <family val="1"/>
        <charset val="128"/>
      </rPr>
      <t>の先</t>
    </r>
    <phoneticPr fontId="4"/>
  </si>
  <si>
    <r>
      <rPr>
        <sz val="11"/>
        <color theme="1"/>
        <rFont val="ＭＳ 明朝"/>
        <family val="1"/>
        <charset val="128"/>
      </rPr>
      <t>時間</t>
    </r>
    <phoneticPr fontId="4"/>
  </si>
  <si>
    <r>
      <rPr>
        <sz val="11"/>
        <color theme="1"/>
        <rFont val="ＭＳ 明朝"/>
        <family val="1"/>
        <charset val="128"/>
      </rPr>
      <t>時間</t>
    </r>
  </si>
  <si>
    <t>L=6m</t>
    <phoneticPr fontId="14"/>
  </si>
  <si>
    <t>L=30m</t>
    <phoneticPr fontId="4"/>
  </si>
  <si>
    <r>
      <t>2</t>
    </r>
    <r>
      <rPr>
        <sz val="11"/>
        <rFont val="ＭＳ 明朝"/>
        <family val="1"/>
        <charset val="128"/>
      </rPr>
      <t>函</t>
    </r>
    <phoneticPr fontId="14"/>
  </si>
  <si>
    <r>
      <rPr>
        <sz val="11"/>
        <rFont val="ＭＳ 明朝"/>
        <family val="1"/>
        <charset val="128"/>
      </rPr>
      <t>サンドポケット浚渫</t>
    </r>
    <rPh sb="7" eb="9">
      <t>シュンセツ</t>
    </rPh>
    <phoneticPr fontId="4"/>
  </si>
  <si>
    <r>
      <rPr>
        <sz val="11"/>
        <rFont val="ＭＳ 明朝"/>
        <family val="1"/>
        <charset val="128"/>
      </rPr>
      <t>繰越</t>
    </r>
    <rPh sb="0" eb="2">
      <t>クリコ</t>
    </rPh>
    <phoneticPr fontId="4"/>
  </si>
  <si>
    <r>
      <rPr>
        <sz val="11"/>
        <rFont val="ＭＳ 明朝"/>
        <family val="1"/>
        <charset val="128"/>
      </rPr>
      <t>耐震・対津波設計</t>
    </r>
    <rPh sb="0" eb="2">
      <t>タイシン</t>
    </rPh>
    <rPh sb="3" eb="4">
      <t>タイ</t>
    </rPh>
    <rPh sb="4" eb="6">
      <t>ツナミ</t>
    </rPh>
    <rPh sb="6" eb="8">
      <t>セッケイ</t>
    </rPh>
    <phoneticPr fontId="14"/>
  </si>
  <si>
    <r>
      <rPr>
        <sz val="11"/>
        <rFont val="ＭＳ 明朝"/>
        <family val="1"/>
        <charset val="128"/>
      </rPr>
      <t>中村地区</t>
    </r>
    <rPh sb="0" eb="2">
      <t>ナカムラ</t>
    </rPh>
    <rPh sb="2" eb="4">
      <t>チク</t>
    </rPh>
    <phoneticPr fontId="14"/>
  </si>
  <si>
    <r>
      <rPr>
        <sz val="11"/>
        <rFont val="ＭＳ 明朝"/>
        <family val="1"/>
        <charset val="128"/>
      </rPr>
      <t>南第２防波堤補修</t>
    </r>
    <rPh sb="0" eb="1">
      <t>ミナミ</t>
    </rPh>
    <rPh sb="1" eb="2">
      <t>ダイ</t>
    </rPh>
    <rPh sb="3" eb="6">
      <t>ボウハテイ</t>
    </rPh>
    <rPh sb="6" eb="8">
      <t>ホシュウ</t>
    </rPh>
    <phoneticPr fontId="14"/>
  </si>
  <si>
    <r>
      <rPr>
        <sz val="11"/>
        <rFont val="ＭＳ 明朝"/>
        <family val="1"/>
        <charset val="128"/>
      </rPr>
      <t>由良漁港</t>
    </r>
    <rPh sb="0" eb="2">
      <t>ユラ</t>
    </rPh>
    <rPh sb="2" eb="4">
      <t>ギョコウ</t>
    </rPh>
    <phoneticPr fontId="14"/>
  </si>
  <si>
    <r>
      <rPr>
        <sz val="11"/>
        <rFont val="ＭＳ 明朝"/>
        <family val="1"/>
        <charset val="128"/>
      </rPr>
      <t>測量・調査・設計</t>
    </r>
    <rPh sb="0" eb="2">
      <t>ソクリョウ</t>
    </rPh>
    <rPh sb="3" eb="5">
      <t>チョウサ</t>
    </rPh>
    <rPh sb="6" eb="8">
      <t>セッケイ</t>
    </rPh>
    <phoneticPr fontId="14"/>
  </si>
  <si>
    <r>
      <t>140</t>
    </r>
    <r>
      <rPr>
        <sz val="11"/>
        <rFont val="ＭＳ 明朝"/>
        <family val="1"/>
        <charset val="128"/>
      </rPr>
      <t>千尾の稚魚を海中飼育へ供給</t>
    </r>
    <phoneticPr fontId="14"/>
  </si>
  <si>
    <r>
      <t>46</t>
    </r>
    <r>
      <rPr>
        <sz val="11"/>
        <rFont val="ＭＳ 明朝"/>
        <family val="1"/>
        <charset val="128"/>
      </rPr>
      <t>千尾の稚魚を海中飼育へ供給</t>
    </r>
    <r>
      <rPr>
        <sz val="11"/>
        <rFont val="Century"/>
        <family val="1"/>
      </rPr>
      <t xml:space="preserve"> </t>
    </r>
    <phoneticPr fontId="14"/>
  </si>
  <si>
    <r>
      <t>47</t>
    </r>
    <r>
      <rPr>
        <sz val="11"/>
        <rFont val="ＭＳ 明朝"/>
        <family val="1"/>
        <charset val="128"/>
      </rPr>
      <t>千尾の稚魚を海中飼育へ供給</t>
    </r>
    <phoneticPr fontId="14"/>
  </si>
  <si>
    <r>
      <t xml:space="preserve">   </t>
    </r>
    <r>
      <rPr>
        <sz val="11"/>
        <rFont val="ＭＳ 明朝"/>
        <family val="1"/>
        <charset val="128"/>
      </rPr>
      <t>また、由良地区において、箕輪、枡川、高瀬川ふ化場で飼育された稚魚を購入して海中飼育を実施し、</t>
    </r>
    <r>
      <rPr>
        <sz val="11"/>
        <rFont val="Century"/>
        <family val="1"/>
      </rPr>
      <t>140</t>
    </r>
    <r>
      <rPr>
        <sz val="11"/>
        <rFont val="ＭＳ 明朝"/>
        <family val="1"/>
        <charset val="128"/>
      </rPr>
      <t>千尾を沿岸に放流した。</t>
    </r>
    <rPh sb="18" eb="19">
      <t>マス</t>
    </rPh>
    <phoneticPr fontId="14"/>
  </si>
  <si>
    <r>
      <rPr>
        <sz val="11"/>
        <rFont val="ＭＳ 明朝"/>
        <family val="1"/>
        <charset val="128"/>
      </rPr>
      <t>平年の</t>
    </r>
    <r>
      <rPr>
        <sz val="11"/>
        <rFont val="Century"/>
        <family val="1"/>
      </rPr>
      <t>121</t>
    </r>
    <r>
      <rPr>
        <sz val="11"/>
        <rFont val="ＭＳ 明朝"/>
        <family val="1"/>
        <charset val="128"/>
      </rPr>
      <t>％、沿岸来遊の合計は</t>
    </r>
    <r>
      <rPr>
        <sz val="11"/>
        <rFont val="Century"/>
        <family val="1"/>
      </rPr>
      <t>324,063</t>
    </r>
    <r>
      <rPr>
        <sz val="11"/>
        <rFont val="ＭＳ 明朝"/>
        <family val="1"/>
        <charset val="128"/>
      </rPr>
      <t>尾、平年の</t>
    </r>
    <r>
      <rPr>
        <sz val="11"/>
        <rFont val="Century"/>
        <family val="1"/>
      </rPr>
      <t>160</t>
    </r>
    <r>
      <rPr>
        <sz val="11"/>
        <rFont val="ＭＳ 明朝"/>
        <family val="1"/>
        <charset val="128"/>
      </rPr>
      <t>％となった。採卵数は</t>
    </r>
    <r>
      <rPr>
        <sz val="11"/>
        <rFont val="Century"/>
        <family val="1"/>
      </rPr>
      <t>32,959</t>
    </r>
    <r>
      <rPr>
        <sz val="11"/>
        <rFont val="ＭＳ 明朝"/>
        <family val="1"/>
        <charset val="128"/>
      </rPr>
      <t>千粒で、前年比</t>
    </r>
    <r>
      <rPr>
        <sz val="11"/>
        <rFont val="Century"/>
        <family val="1"/>
      </rPr>
      <t>97</t>
    </r>
    <r>
      <rPr>
        <sz val="11"/>
        <rFont val="ＭＳ 明朝"/>
        <family val="1"/>
        <charset val="128"/>
      </rPr>
      <t>％と前年並を確保した。稚魚は前年比</t>
    </r>
    <r>
      <rPr>
        <sz val="11"/>
        <rFont val="Century"/>
        <family val="1"/>
      </rPr>
      <t>98</t>
    </r>
    <r>
      <rPr>
        <sz val="11"/>
        <rFont val="ＭＳ 明朝"/>
        <family val="1"/>
        <charset val="128"/>
      </rPr>
      <t>％にあたる</t>
    </r>
    <r>
      <rPr>
        <sz val="11"/>
        <rFont val="Century"/>
        <family val="1"/>
      </rPr>
      <t>29,593</t>
    </r>
    <r>
      <rPr>
        <sz val="11"/>
        <rFont val="ＭＳ 明朝"/>
        <family val="1"/>
        <charset val="128"/>
      </rPr>
      <t>千尾を各河川に放流した。　</t>
    </r>
    <rPh sb="58" eb="60">
      <t>ゼンネン</t>
    </rPh>
    <rPh sb="60" eb="61">
      <t>ナミ</t>
    </rPh>
    <phoneticPr fontId="14"/>
  </si>
  <si>
    <r>
      <t>50</t>
    </r>
    <r>
      <rPr>
        <sz val="11"/>
        <rFont val="ＭＳ 明朝"/>
        <family val="1"/>
        <charset val="128"/>
      </rPr>
      <t>千尾の稚魚を富並川へ供給、</t>
    </r>
    <r>
      <rPr>
        <sz val="11"/>
        <rFont val="Century"/>
        <family val="1"/>
      </rPr>
      <t>47</t>
    </r>
    <r>
      <rPr>
        <sz val="11"/>
        <rFont val="ＭＳ 明朝"/>
        <family val="1"/>
        <charset val="128"/>
      </rPr>
      <t>千尾の稚魚を海中飼育へ供給</t>
    </r>
    <rPh sb="2" eb="4">
      <t>センビ</t>
    </rPh>
    <rPh sb="5" eb="7">
      <t>チギョ</t>
    </rPh>
    <rPh sb="8" eb="9">
      <t>トミ</t>
    </rPh>
    <rPh sb="9" eb="10">
      <t>ナミ</t>
    </rPh>
    <rPh sb="10" eb="11">
      <t>カワ</t>
    </rPh>
    <rPh sb="12" eb="14">
      <t>キョウキュウ</t>
    </rPh>
    <phoneticPr fontId="14"/>
  </si>
  <si>
    <t>庄内</t>
    <phoneticPr fontId="4"/>
  </si>
  <si>
    <t>小国川</t>
    <phoneticPr fontId="4"/>
  </si>
  <si>
    <r>
      <t>28.2.23</t>
    </r>
    <r>
      <rPr>
        <sz val="11"/>
        <rFont val="ＭＳ 明朝"/>
        <family val="1"/>
        <charset val="128"/>
      </rPr>
      <t>～</t>
    </r>
    <r>
      <rPr>
        <sz val="11"/>
        <rFont val="Century"/>
        <family val="1"/>
      </rPr>
      <t xml:space="preserve"> 28.3.28</t>
    </r>
    <phoneticPr fontId="14"/>
  </si>
  <si>
    <r>
      <rPr>
        <sz val="11"/>
        <rFont val="ＭＳ 明朝"/>
        <family val="1"/>
        <charset val="128"/>
      </rPr>
      <t>放流稚魚サイズ　平均体重</t>
    </r>
    <r>
      <rPr>
        <sz val="11"/>
        <rFont val="Century"/>
        <family val="1"/>
      </rPr>
      <t xml:space="preserve">2.33                        </t>
    </r>
    <r>
      <rPr>
        <sz val="11"/>
        <rFont val="ＭＳ 明朝"/>
        <family val="1"/>
        <charset val="128"/>
      </rPr>
      <t>　　箕輪、枡川、高瀬川ふ化場供給</t>
    </r>
    <rPh sb="45" eb="47">
      <t>マスカワ</t>
    </rPh>
    <phoneticPr fontId="14"/>
  </si>
  <si>
    <r>
      <rPr>
        <sz val="11"/>
        <rFont val="ＭＳ 明朝"/>
        <family val="1"/>
        <charset val="128"/>
      </rPr>
      <t>平均全長　</t>
    </r>
    <r>
      <rPr>
        <sz val="11"/>
        <rFont val="Century"/>
        <family val="1"/>
      </rPr>
      <t>76.40mm</t>
    </r>
    <rPh sb="0" eb="2">
      <t>ヘイキン</t>
    </rPh>
    <rPh sb="2" eb="4">
      <t>ゼンチョウ</t>
    </rPh>
    <phoneticPr fontId="4"/>
  </si>
  <si>
    <r>
      <rPr>
        <sz val="11"/>
        <rFont val="ＭＳ 明朝"/>
        <family val="1"/>
        <charset val="128"/>
      </rPr>
      <t>平均全長　</t>
    </r>
    <r>
      <rPr>
        <sz val="11"/>
        <rFont val="Century"/>
        <family val="1"/>
      </rPr>
      <t>53.50mm</t>
    </r>
    <rPh sb="0" eb="2">
      <t>ヘイキン</t>
    </rPh>
    <rPh sb="2" eb="4">
      <t>ゼンチョウ</t>
    </rPh>
    <phoneticPr fontId="4"/>
  </si>
  <si>
    <r>
      <t>7</t>
    </r>
    <r>
      <rPr>
        <sz val="11"/>
        <rFont val="ＭＳ 明朝"/>
        <family val="1"/>
        <charset val="128"/>
      </rPr>
      <t>月</t>
    </r>
    <r>
      <rPr>
        <sz val="11"/>
        <rFont val="Century"/>
        <family val="1"/>
      </rPr>
      <t>1</t>
    </r>
    <r>
      <rPr>
        <sz val="11"/>
        <rFont val="ＭＳ 明朝"/>
        <family val="1"/>
        <charset val="128"/>
      </rPr>
      <t>日～</t>
    </r>
    <r>
      <rPr>
        <sz val="11"/>
        <rFont val="Century"/>
        <family val="1"/>
      </rPr>
      <t>3</t>
    </r>
    <r>
      <rPr>
        <sz val="11"/>
        <rFont val="ＭＳ 明朝"/>
        <family val="1"/>
        <charset val="128"/>
      </rPr>
      <t>月</t>
    </r>
    <r>
      <rPr>
        <sz val="11"/>
        <rFont val="Century"/>
        <family val="1"/>
      </rPr>
      <t>31</t>
    </r>
    <r>
      <rPr>
        <sz val="11"/>
        <rFont val="ＭＳ 明朝"/>
        <family val="1"/>
        <charset val="128"/>
      </rPr>
      <t>日</t>
    </r>
    <rPh sb="1" eb="2">
      <t>ガツ</t>
    </rPh>
    <rPh sb="3" eb="4">
      <t>ニチ</t>
    </rPh>
    <rPh sb="6" eb="7">
      <t>ガツ</t>
    </rPh>
    <rPh sb="9" eb="10">
      <t>ニチ</t>
    </rPh>
    <phoneticPr fontId="14"/>
  </si>
  <si>
    <r>
      <t>4</t>
    </r>
    <r>
      <rPr>
        <sz val="11"/>
        <rFont val="ＭＳ 明朝"/>
        <family val="1"/>
        <charset val="128"/>
      </rPr>
      <t>月</t>
    </r>
    <r>
      <rPr>
        <sz val="11"/>
        <rFont val="Century"/>
        <family val="1"/>
      </rPr>
      <t>15</t>
    </r>
    <r>
      <rPr>
        <sz val="11"/>
        <rFont val="ＭＳ 明朝"/>
        <family val="1"/>
        <charset val="128"/>
      </rPr>
      <t>日～</t>
    </r>
    <r>
      <rPr>
        <sz val="11"/>
        <rFont val="Century"/>
        <family val="1"/>
      </rPr>
      <t>3</t>
    </r>
    <r>
      <rPr>
        <sz val="11"/>
        <rFont val="ＭＳ 明朝"/>
        <family val="1"/>
        <charset val="128"/>
      </rPr>
      <t>月</t>
    </r>
    <r>
      <rPr>
        <sz val="11"/>
        <rFont val="Century"/>
        <family val="1"/>
      </rPr>
      <t>31</t>
    </r>
    <r>
      <rPr>
        <sz val="11"/>
        <rFont val="ＭＳ 明朝"/>
        <family val="1"/>
        <charset val="128"/>
      </rPr>
      <t>日</t>
    </r>
    <rPh sb="1" eb="2">
      <t>ガツ</t>
    </rPh>
    <rPh sb="4" eb="5">
      <t>ニチ</t>
    </rPh>
    <rPh sb="7" eb="8">
      <t>ガツ</t>
    </rPh>
    <rPh sb="10" eb="11">
      <t>ニチ</t>
    </rPh>
    <phoneticPr fontId="14"/>
  </si>
  <si>
    <r>
      <t>4</t>
    </r>
    <r>
      <rPr>
        <sz val="11"/>
        <rFont val="ＭＳ 明朝"/>
        <family val="1"/>
        <charset val="128"/>
      </rPr>
      <t>月</t>
    </r>
    <r>
      <rPr>
        <sz val="11"/>
        <rFont val="Century"/>
        <family val="1"/>
      </rPr>
      <t>15</t>
    </r>
    <r>
      <rPr>
        <sz val="11"/>
        <rFont val="ＭＳ 明朝"/>
        <family val="1"/>
        <charset val="128"/>
      </rPr>
      <t>日～</t>
    </r>
    <r>
      <rPr>
        <sz val="11"/>
        <rFont val="Century"/>
        <family val="1"/>
      </rPr>
      <t>1</t>
    </r>
    <r>
      <rPr>
        <sz val="11"/>
        <rFont val="ＭＳ 明朝"/>
        <family val="1"/>
        <charset val="128"/>
      </rPr>
      <t>月</t>
    </r>
    <r>
      <rPr>
        <sz val="11"/>
        <rFont val="Century"/>
        <family val="1"/>
      </rPr>
      <t>31</t>
    </r>
    <r>
      <rPr>
        <sz val="11"/>
        <rFont val="ＭＳ 明朝"/>
        <family val="1"/>
        <charset val="128"/>
      </rPr>
      <t>日</t>
    </r>
    <rPh sb="1" eb="2">
      <t>ガツ</t>
    </rPh>
    <rPh sb="4" eb="5">
      <t>ニチ</t>
    </rPh>
    <rPh sb="7" eb="8">
      <t>ガツ</t>
    </rPh>
    <rPh sb="10" eb="11">
      <t>ニチ</t>
    </rPh>
    <phoneticPr fontId="14"/>
  </si>
  <si>
    <r>
      <rPr>
        <sz val="11"/>
        <rFont val="ＭＳ 明朝"/>
        <family val="1"/>
        <charset val="128"/>
      </rPr>
      <t>体験者年齢</t>
    </r>
    <rPh sb="0" eb="3">
      <t>タイケンシャ</t>
    </rPh>
    <rPh sb="3" eb="5">
      <t>ネンレイ</t>
    </rPh>
    <phoneticPr fontId="4"/>
  </si>
  <si>
    <r>
      <rPr>
        <sz val="11"/>
        <rFont val="ＭＳ 明朝"/>
        <family val="1"/>
        <charset val="128"/>
      </rPr>
      <t>職業</t>
    </r>
    <rPh sb="0" eb="2">
      <t>ショクギョウ</t>
    </rPh>
    <phoneticPr fontId="4"/>
  </si>
  <si>
    <r>
      <rPr>
        <sz val="11"/>
        <rFont val="ＭＳ 明朝"/>
        <family val="1"/>
        <charset val="128"/>
      </rPr>
      <t>実施日</t>
    </r>
    <rPh sb="0" eb="3">
      <t>ジッシビ</t>
    </rPh>
    <phoneticPr fontId="4"/>
  </si>
  <si>
    <r>
      <rPr>
        <sz val="11"/>
        <rFont val="ＭＳ 明朝"/>
        <family val="1"/>
        <charset val="128"/>
      </rPr>
      <t>実施場所</t>
    </r>
    <rPh sb="0" eb="2">
      <t>ジッシ</t>
    </rPh>
    <rPh sb="2" eb="4">
      <t>バショ</t>
    </rPh>
    <phoneticPr fontId="4"/>
  </si>
  <si>
    <r>
      <rPr>
        <sz val="11"/>
        <rFont val="ＭＳ 明朝"/>
        <family val="1"/>
        <charset val="128"/>
      </rPr>
      <t>受入先</t>
    </r>
    <rPh sb="0" eb="2">
      <t>ウケイレ</t>
    </rPh>
    <rPh sb="2" eb="3">
      <t>サキ</t>
    </rPh>
    <phoneticPr fontId="4"/>
  </si>
  <si>
    <r>
      <rPr>
        <sz val="11"/>
        <rFont val="ＭＳ 明朝"/>
        <family val="1"/>
        <charset val="128"/>
      </rPr>
      <t>学生</t>
    </r>
    <rPh sb="0" eb="2">
      <t>ガクセイ</t>
    </rPh>
    <phoneticPr fontId="4"/>
  </si>
  <si>
    <r>
      <t>7</t>
    </r>
    <r>
      <rPr>
        <sz val="11"/>
        <rFont val="ＭＳ 明朝"/>
        <family val="1"/>
        <charset val="128"/>
      </rPr>
      <t>月</t>
    </r>
    <r>
      <rPr>
        <sz val="11"/>
        <rFont val="Century"/>
        <family val="1"/>
      </rPr>
      <t>23</t>
    </r>
    <r>
      <rPr>
        <sz val="11"/>
        <rFont val="ＭＳ 明朝"/>
        <family val="1"/>
        <charset val="128"/>
      </rPr>
      <t>日</t>
    </r>
    <rPh sb="1" eb="2">
      <t>ガツ</t>
    </rPh>
    <rPh sb="4" eb="5">
      <t>ニチ</t>
    </rPh>
    <phoneticPr fontId="4"/>
  </si>
  <si>
    <r>
      <rPr>
        <sz val="11"/>
        <rFont val="ＭＳ 明朝"/>
        <family val="1"/>
        <charset val="128"/>
      </rPr>
      <t>酒田市</t>
    </r>
    <rPh sb="0" eb="3">
      <t>サカタシ</t>
    </rPh>
    <phoneticPr fontId="4"/>
  </si>
  <si>
    <r>
      <rPr>
        <sz val="11"/>
        <rFont val="ＭＳ 明朝"/>
        <family val="1"/>
        <charset val="128"/>
      </rPr>
      <t>最上丸</t>
    </r>
    <rPh sb="0" eb="3">
      <t>モガミマル</t>
    </rPh>
    <phoneticPr fontId="4"/>
  </si>
  <si>
    <r>
      <t>10</t>
    </r>
    <r>
      <rPr>
        <sz val="11"/>
        <rFont val="ＭＳ 明朝"/>
        <family val="1"/>
        <charset val="128"/>
      </rPr>
      <t>月</t>
    </r>
    <r>
      <rPr>
        <sz val="11"/>
        <rFont val="Century"/>
        <family val="1"/>
      </rPr>
      <t>1</t>
    </r>
    <r>
      <rPr>
        <sz val="11"/>
        <rFont val="ＭＳ 明朝"/>
        <family val="1"/>
        <charset val="128"/>
      </rPr>
      <t>日～</t>
    </r>
    <r>
      <rPr>
        <sz val="11"/>
        <rFont val="Century"/>
        <family val="1"/>
      </rPr>
      <t>3</t>
    </r>
    <r>
      <rPr>
        <sz val="11"/>
        <rFont val="ＭＳ 明朝"/>
        <family val="1"/>
        <charset val="128"/>
      </rPr>
      <t>月</t>
    </r>
    <r>
      <rPr>
        <sz val="11"/>
        <rFont val="Century"/>
        <family val="1"/>
      </rPr>
      <t>31</t>
    </r>
    <r>
      <rPr>
        <sz val="11"/>
        <rFont val="ＭＳ 明朝"/>
        <family val="1"/>
        <charset val="128"/>
      </rPr>
      <t>日</t>
    </r>
    <rPh sb="2" eb="3">
      <t>ガツ</t>
    </rPh>
    <rPh sb="4" eb="5">
      <t>ニチ</t>
    </rPh>
    <rPh sb="7" eb="8">
      <t>ガツ</t>
    </rPh>
    <rPh sb="10" eb="11">
      <t>ニチ</t>
    </rPh>
    <phoneticPr fontId="14"/>
  </si>
  <si>
    <r>
      <rPr>
        <sz val="11"/>
        <rFont val="ＭＳ 明朝"/>
        <family val="1"/>
        <charset val="128"/>
      </rPr>
      <t>酒田市</t>
    </r>
    <rPh sb="0" eb="3">
      <t>サカタシ</t>
    </rPh>
    <phoneticPr fontId="14"/>
  </si>
  <si>
    <r>
      <rPr>
        <sz val="9"/>
        <rFont val="ＭＳ 明朝"/>
        <family val="1"/>
        <charset val="128"/>
      </rPr>
      <t>定置網漁船、いか釣り漁船、最上丸</t>
    </r>
    <rPh sb="0" eb="3">
      <t>テイチアミ</t>
    </rPh>
    <rPh sb="3" eb="5">
      <t>ギョセン</t>
    </rPh>
    <rPh sb="8" eb="9">
      <t>ツ</t>
    </rPh>
    <rPh sb="10" eb="12">
      <t>ギョセン</t>
    </rPh>
    <rPh sb="13" eb="16">
      <t>モガミマル</t>
    </rPh>
    <phoneticPr fontId="14"/>
  </si>
  <si>
    <r>
      <rPr>
        <sz val="9"/>
        <rFont val="ＭＳ 明朝"/>
        <family val="1"/>
        <charset val="128"/>
      </rPr>
      <t>定置網漁船、はえ縄漁船</t>
    </r>
    <rPh sb="0" eb="3">
      <t>テイチアミ</t>
    </rPh>
    <rPh sb="3" eb="5">
      <t>ギョセン</t>
    </rPh>
    <rPh sb="8" eb="9">
      <t>ナワ</t>
    </rPh>
    <rPh sb="9" eb="11">
      <t>ギョセン</t>
    </rPh>
    <phoneticPr fontId="14"/>
  </si>
  <si>
    <r>
      <rPr>
        <sz val="9"/>
        <rFont val="ＭＳ 明朝"/>
        <family val="1"/>
        <charset val="128"/>
      </rPr>
      <t>いか釣り漁船、定置網漁船、底びき網漁船</t>
    </r>
    <rPh sb="2" eb="3">
      <t>ツ</t>
    </rPh>
    <rPh sb="4" eb="6">
      <t>ギョセン</t>
    </rPh>
    <rPh sb="7" eb="10">
      <t>テイチアミ</t>
    </rPh>
    <rPh sb="10" eb="12">
      <t>ギョセン</t>
    </rPh>
    <rPh sb="13" eb="14">
      <t>ソコ</t>
    </rPh>
    <rPh sb="16" eb="17">
      <t>アミ</t>
    </rPh>
    <rPh sb="17" eb="19">
      <t>ギョセン</t>
    </rPh>
    <phoneticPr fontId="14"/>
  </si>
  <si>
    <r>
      <t>4</t>
    </r>
    <r>
      <rPr>
        <sz val="11"/>
        <rFont val="ＭＳ 明朝"/>
        <family val="1"/>
        <charset val="128"/>
      </rPr>
      <t>月</t>
    </r>
    <r>
      <rPr>
        <sz val="11"/>
        <rFont val="Century"/>
        <family val="1"/>
      </rPr>
      <t>15</t>
    </r>
    <r>
      <rPr>
        <sz val="11"/>
        <rFont val="ＭＳ 明朝"/>
        <family val="1"/>
        <charset val="128"/>
      </rPr>
      <t>日～</t>
    </r>
    <r>
      <rPr>
        <sz val="11"/>
        <rFont val="Century"/>
        <family val="1"/>
      </rPr>
      <t>12</t>
    </r>
    <r>
      <rPr>
        <sz val="11"/>
        <rFont val="ＭＳ 明朝"/>
        <family val="1"/>
        <charset val="128"/>
      </rPr>
      <t>月</t>
    </r>
    <r>
      <rPr>
        <sz val="11"/>
        <rFont val="Century"/>
        <family val="1"/>
      </rPr>
      <t>21</t>
    </r>
    <r>
      <rPr>
        <sz val="11"/>
        <rFont val="ＭＳ 明朝"/>
        <family val="1"/>
        <charset val="128"/>
      </rPr>
      <t>日</t>
    </r>
    <rPh sb="1" eb="2">
      <t>ガツ</t>
    </rPh>
    <rPh sb="4" eb="5">
      <t>ニチ</t>
    </rPh>
    <rPh sb="8" eb="9">
      <t>ガツ</t>
    </rPh>
    <rPh sb="11" eb="12">
      <t>ニチ</t>
    </rPh>
    <phoneticPr fontId="14"/>
  </si>
  <si>
    <r>
      <rPr>
        <sz val="9"/>
        <rFont val="ＭＳ 明朝"/>
        <family val="1"/>
        <charset val="128"/>
      </rPr>
      <t>定置網漁船、いか釣り漁船、底びき網漁船</t>
    </r>
    <rPh sb="0" eb="3">
      <t>テイチアミ</t>
    </rPh>
    <rPh sb="3" eb="5">
      <t>ギョセン</t>
    </rPh>
    <rPh sb="8" eb="9">
      <t>ツ</t>
    </rPh>
    <rPh sb="10" eb="12">
      <t>ギョセン</t>
    </rPh>
    <rPh sb="13" eb="14">
      <t>ソコ</t>
    </rPh>
    <rPh sb="16" eb="17">
      <t>アミ</t>
    </rPh>
    <rPh sb="17" eb="19">
      <t>ギョセン</t>
    </rPh>
    <phoneticPr fontId="14"/>
  </si>
  <si>
    <r>
      <rPr>
        <sz val="9"/>
        <rFont val="ＭＳ 明朝"/>
        <family val="1"/>
        <charset val="128"/>
      </rPr>
      <t>定置網漁船、最上丸</t>
    </r>
    <rPh sb="0" eb="3">
      <t>テイチアミ</t>
    </rPh>
    <rPh sb="3" eb="5">
      <t>ギョセン</t>
    </rPh>
    <rPh sb="6" eb="9">
      <t>モガミマル</t>
    </rPh>
    <phoneticPr fontId="14"/>
  </si>
  <si>
    <r>
      <rPr>
        <sz val="11"/>
        <rFont val="ＭＳ 明朝"/>
        <family val="1"/>
        <charset val="128"/>
      </rPr>
      <t>独立型研修</t>
    </r>
    <rPh sb="0" eb="2">
      <t>ドクリツ</t>
    </rPh>
    <rPh sb="2" eb="3">
      <t>ガタ</t>
    </rPh>
    <rPh sb="3" eb="5">
      <t>ケンシュウ</t>
    </rPh>
    <phoneticPr fontId="14"/>
  </si>
  <si>
    <r>
      <rPr>
        <sz val="12"/>
        <rFont val="ＭＳ 明朝"/>
        <family val="1"/>
        <charset val="128"/>
      </rPr>
      <t>１６　魚　食　普　及　・　流　通　対　策</t>
    </r>
  </si>
  <si>
    <t>横浜みなみマーノ保育園</t>
    <rPh sb="0" eb="2">
      <t>ヨコハマ</t>
    </rPh>
    <rPh sb="8" eb="11">
      <t>ホイクエン</t>
    </rPh>
    <phoneticPr fontId="27"/>
  </si>
  <si>
    <t>酒田市中平田コミセン</t>
    <rPh sb="0" eb="6">
      <t>サカタシナカヒラタ</t>
    </rPh>
    <phoneticPr fontId="27"/>
  </si>
  <si>
    <t>西浜キャンプ場</t>
    <rPh sb="0" eb="2">
      <t>ニシハマ</t>
    </rPh>
    <rPh sb="6" eb="7">
      <t>ジョウ</t>
    </rPh>
    <phoneticPr fontId="27"/>
  </si>
  <si>
    <t>立谷沢公民館</t>
    <rPh sb="0" eb="3">
      <t>タチヤザワ</t>
    </rPh>
    <rPh sb="3" eb="6">
      <t>コウミンカン</t>
    </rPh>
    <phoneticPr fontId="27"/>
  </si>
  <si>
    <t>酒田国際交流センター</t>
    <rPh sb="0" eb="4">
      <t>サカタコクサイ</t>
    </rPh>
    <rPh sb="4" eb="6">
      <t>コウリュウ</t>
    </rPh>
    <phoneticPr fontId="27"/>
  </si>
  <si>
    <t>大寺公民館</t>
    <rPh sb="0" eb="2">
      <t>オオデラ</t>
    </rPh>
    <rPh sb="2" eb="5">
      <t>コウミンカン</t>
    </rPh>
    <phoneticPr fontId="27"/>
  </si>
  <si>
    <t>酒田市松陵保育園</t>
    <rPh sb="0" eb="3">
      <t>サカタシ</t>
    </rPh>
    <rPh sb="3" eb="8">
      <t>ショウリョウホイクエン</t>
    </rPh>
    <phoneticPr fontId="27"/>
  </si>
  <si>
    <t>遊佐町子どもセンター</t>
    <rPh sb="0" eb="3">
      <t>ユザマチ</t>
    </rPh>
    <rPh sb="3" eb="4">
      <t>コ</t>
    </rPh>
    <phoneticPr fontId="27"/>
  </si>
  <si>
    <t>山形市東沢コミセン</t>
    <rPh sb="0" eb="3">
      <t>ヤマガタシ</t>
    </rPh>
    <rPh sb="3" eb="5">
      <t>ヒガシザワ</t>
    </rPh>
    <phoneticPr fontId="27"/>
  </si>
  <si>
    <t>遊佐町立藤崎小学校</t>
    <rPh sb="0" eb="3">
      <t>ユザマチ</t>
    </rPh>
    <rPh sb="3" eb="6">
      <t>タチフジサキ</t>
    </rPh>
    <rPh sb="6" eb="9">
      <t>ショウガッコウ</t>
    </rPh>
    <phoneticPr fontId="27"/>
  </si>
  <si>
    <t>ひらたタウンセンター</t>
    <phoneticPr fontId="27"/>
  </si>
  <si>
    <t>若宮保育園</t>
    <rPh sb="0" eb="2">
      <t>ワカミヤ</t>
    </rPh>
    <rPh sb="2" eb="5">
      <t>ホイクエン</t>
    </rPh>
    <phoneticPr fontId="4"/>
  </si>
  <si>
    <t>杉の子幼稚園</t>
    <rPh sb="0" eb="1">
      <t>スギ</t>
    </rPh>
    <rPh sb="2" eb="3">
      <t>コ</t>
    </rPh>
    <rPh sb="3" eb="6">
      <t>ヨウチエン</t>
    </rPh>
    <phoneticPr fontId="27"/>
  </si>
  <si>
    <t>酒田市泉学区コミセン</t>
    <rPh sb="0" eb="3">
      <t>サカタシ</t>
    </rPh>
    <rPh sb="3" eb="6">
      <t>イズミガック</t>
    </rPh>
    <phoneticPr fontId="27"/>
  </si>
  <si>
    <t>余目第一公民館</t>
    <rPh sb="0" eb="2">
      <t>アマルメ</t>
    </rPh>
    <rPh sb="2" eb="7">
      <t>ダイイチコウミンカン</t>
    </rPh>
    <phoneticPr fontId="27"/>
  </si>
  <si>
    <t>舟形町保健センター</t>
    <rPh sb="0" eb="3">
      <t>フナガタマチ</t>
    </rPh>
    <rPh sb="3" eb="5">
      <t>ホケン</t>
    </rPh>
    <phoneticPr fontId="27"/>
  </si>
  <si>
    <t>県立山辺高等学校</t>
    <rPh sb="0" eb="2">
      <t>ケンリツ</t>
    </rPh>
    <rPh sb="2" eb="4">
      <t>ヤマノベ</t>
    </rPh>
    <rPh sb="4" eb="8">
      <t>コウトウガッコウ</t>
    </rPh>
    <phoneticPr fontId="27"/>
  </si>
  <si>
    <t>山形市鈴川公民館</t>
    <rPh sb="0" eb="3">
      <t>ヤマガタシ</t>
    </rPh>
    <rPh sb="3" eb="5">
      <t>スズカワ</t>
    </rPh>
    <rPh sb="5" eb="8">
      <t>コウミンカン</t>
    </rPh>
    <phoneticPr fontId="27"/>
  </si>
  <si>
    <t>大蔵村赤松生涯学習センター</t>
    <rPh sb="0" eb="3">
      <t>オオクラムラ</t>
    </rPh>
    <rPh sb="3" eb="7">
      <t>アカマツショウガイ</t>
    </rPh>
    <rPh sb="7" eb="9">
      <t>ガクシュウ</t>
    </rPh>
    <phoneticPr fontId="27"/>
  </si>
  <si>
    <t>酒田市天真幼稚園</t>
    <rPh sb="0" eb="3">
      <t>サカタシ</t>
    </rPh>
    <rPh sb="3" eb="8">
      <t>テンシンヨウチエン</t>
    </rPh>
    <phoneticPr fontId="27"/>
  </si>
  <si>
    <t>鶴岡市中央児童館</t>
    <rPh sb="0" eb="3">
      <t>ツルオカシ</t>
    </rPh>
    <rPh sb="3" eb="8">
      <t>チュウオウジドウカン</t>
    </rPh>
    <phoneticPr fontId="27"/>
  </si>
  <si>
    <t>尾花沢市保健センター</t>
    <rPh sb="0" eb="4">
      <t>オバナザワシ</t>
    </rPh>
    <rPh sb="4" eb="6">
      <t>ホケン</t>
    </rPh>
    <phoneticPr fontId="27"/>
  </si>
  <si>
    <t>戸沢村保険センター</t>
    <rPh sb="0" eb="3">
      <t>トザワムラ</t>
    </rPh>
    <rPh sb="3" eb="5">
      <t>ホケン</t>
    </rPh>
    <phoneticPr fontId="27"/>
  </si>
  <si>
    <t>酒田市健康センター</t>
    <rPh sb="0" eb="3">
      <t>サカタシ</t>
    </rPh>
    <rPh sb="3" eb="5">
      <t>ケンコウ</t>
    </rPh>
    <phoneticPr fontId="27"/>
  </si>
  <si>
    <t>新庄市市民プラザ</t>
    <rPh sb="0" eb="3">
      <t>シンジョウシ</t>
    </rPh>
    <rPh sb="3" eb="5">
      <t>シミン</t>
    </rPh>
    <phoneticPr fontId="27"/>
  </si>
  <si>
    <t>鶴岡市第三学区コミセン</t>
    <rPh sb="0" eb="3">
      <t>ツルオカシ</t>
    </rPh>
    <rPh sb="3" eb="7">
      <t>ダイ3ガック</t>
    </rPh>
    <phoneticPr fontId="27"/>
  </si>
  <si>
    <t>県立上山高等養護学校</t>
    <rPh sb="0" eb="2">
      <t>ケンリツ</t>
    </rPh>
    <rPh sb="2" eb="4">
      <t>カミノヤマ</t>
    </rPh>
    <rPh sb="4" eb="6">
      <t>コウトウ</t>
    </rPh>
    <rPh sb="6" eb="10">
      <t>ヨウゴガッコウ</t>
    </rPh>
    <phoneticPr fontId="27"/>
  </si>
  <si>
    <t>大江町山里交流館やまさぁーべ</t>
    <rPh sb="0" eb="3">
      <t>オオエマチ</t>
    </rPh>
    <rPh sb="3" eb="7">
      <t>ヤマザトコウリュウ</t>
    </rPh>
    <rPh sb="7" eb="8">
      <t>ヤカタ</t>
    </rPh>
    <phoneticPr fontId="27"/>
  </si>
  <si>
    <t>櫛引公民館</t>
    <rPh sb="0" eb="5">
      <t>クシビキコウミンカン</t>
    </rPh>
    <phoneticPr fontId="27"/>
  </si>
  <si>
    <t>川西町農村環境改善センター</t>
    <rPh sb="0" eb="3">
      <t>カワニシマチ</t>
    </rPh>
    <rPh sb="3" eb="7">
      <t>ノウソンカンキョウ</t>
    </rPh>
    <rPh sb="7" eb="9">
      <t>カイゼン</t>
    </rPh>
    <phoneticPr fontId="27"/>
  </si>
  <si>
    <t>鶴岡市大綱小学校</t>
    <rPh sb="0" eb="3">
      <t>ツルオカシ</t>
    </rPh>
    <rPh sb="3" eb="5">
      <t>オオツナ</t>
    </rPh>
    <rPh sb="5" eb="8">
      <t>ショウガッコウ</t>
    </rPh>
    <phoneticPr fontId="27"/>
  </si>
  <si>
    <t>三瀬保育園</t>
    <rPh sb="0" eb="5">
      <t>サンゼホイクエン</t>
    </rPh>
    <phoneticPr fontId="27"/>
  </si>
  <si>
    <t>霞城セントラル</t>
    <rPh sb="0" eb="2">
      <t>カジョウ</t>
    </rPh>
    <phoneticPr fontId="27"/>
  </si>
  <si>
    <t>園児</t>
    <rPh sb="0" eb="2">
      <t>エンジ</t>
    </rPh>
    <phoneticPr fontId="14"/>
  </si>
  <si>
    <t>一般参加者</t>
    <rPh sb="0" eb="2">
      <t>イッパン</t>
    </rPh>
    <rPh sb="2" eb="5">
      <t>サンカシャ</t>
    </rPh>
    <phoneticPr fontId="14"/>
  </si>
  <si>
    <t>小学５年生</t>
    <rPh sb="0" eb="2">
      <t>ショウガク</t>
    </rPh>
    <rPh sb="3" eb="5">
      <t>ネンセイ</t>
    </rPh>
    <phoneticPr fontId="14"/>
  </si>
  <si>
    <t>親子</t>
    <rPh sb="0" eb="2">
      <t>オヤコ</t>
    </rPh>
    <phoneticPr fontId="14"/>
  </si>
  <si>
    <t>小学４年生</t>
    <rPh sb="0" eb="2">
      <t>ショウガク</t>
    </rPh>
    <rPh sb="3" eb="5">
      <t>ネンセイ</t>
    </rPh>
    <phoneticPr fontId="4"/>
  </si>
  <si>
    <r>
      <rPr>
        <sz val="10"/>
        <rFont val="ＭＳ 明朝"/>
        <family val="1"/>
        <charset val="128"/>
      </rPr>
      <t>高校</t>
    </r>
    <r>
      <rPr>
        <sz val="10"/>
        <rFont val="ＭＳ Ｐ明朝"/>
        <family val="1"/>
        <charset val="128"/>
      </rPr>
      <t>２年生</t>
    </r>
    <rPh sb="0" eb="2">
      <t>コウコウ</t>
    </rPh>
    <rPh sb="3" eb="5">
      <t>ネンセイ</t>
    </rPh>
    <phoneticPr fontId="14"/>
  </si>
  <si>
    <t>高校１年生</t>
    <rPh sb="0" eb="2">
      <t>コウコウ</t>
    </rPh>
    <rPh sb="3" eb="5">
      <t>ネンセイ</t>
    </rPh>
    <phoneticPr fontId="14"/>
  </si>
  <si>
    <t>小学生、教員</t>
    <rPh sb="0" eb="3">
      <t>ショウガクセイ</t>
    </rPh>
    <rPh sb="4" eb="6">
      <t>キョウイン</t>
    </rPh>
    <phoneticPr fontId="14"/>
  </si>
  <si>
    <t>滝川義朗</t>
    <rPh sb="0" eb="2">
      <t>タキガワ</t>
    </rPh>
    <rPh sb="2" eb="4">
      <t>ヨシロウ</t>
    </rPh>
    <phoneticPr fontId="27"/>
  </si>
  <si>
    <t>一谷正、佐藤英美</t>
    <rPh sb="0" eb="1">
      <t>イチ</t>
    </rPh>
    <rPh sb="1" eb="2">
      <t>タニ</t>
    </rPh>
    <rPh sb="2" eb="3">
      <t>タダシ</t>
    </rPh>
    <rPh sb="4" eb="8">
      <t>サトウエイミ</t>
    </rPh>
    <phoneticPr fontId="27"/>
  </si>
  <si>
    <t>佐藤憲三、佐藤秋子、星川恵美</t>
    <rPh sb="0" eb="2">
      <t>サトウ</t>
    </rPh>
    <rPh sb="2" eb="4">
      <t>ケンゾウ</t>
    </rPh>
    <rPh sb="5" eb="7">
      <t>サトウ</t>
    </rPh>
    <rPh sb="7" eb="9">
      <t>アキコ</t>
    </rPh>
    <rPh sb="10" eb="12">
      <t>ホシカワ</t>
    </rPh>
    <rPh sb="12" eb="14">
      <t>エミ</t>
    </rPh>
    <phoneticPr fontId="27"/>
  </si>
  <si>
    <t>須田剛史</t>
    <rPh sb="0" eb="2">
      <t>スダ</t>
    </rPh>
    <rPh sb="2" eb="3">
      <t>タケシ</t>
    </rPh>
    <rPh sb="3" eb="4">
      <t>シ</t>
    </rPh>
    <phoneticPr fontId="27"/>
  </si>
  <si>
    <t>相田満春、佐藤善友</t>
    <rPh sb="0" eb="2">
      <t>アイダ</t>
    </rPh>
    <rPh sb="2" eb="4">
      <t>ミツハル</t>
    </rPh>
    <rPh sb="5" eb="7">
      <t>サトウ</t>
    </rPh>
    <rPh sb="7" eb="8">
      <t>ゼン</t>
    </rPh>
    <rPh sb="8" eb="9">
      <t>ユウ</t>
    </rPh>
    <phoneticPr fontId="27"/>
  </si>
  <si>
    <t>遠藤政子、佐藤初子</t>
    <rPh sb="0" eb="2">
      <t>エンドウ</t>
    </rPh>
    <rPh sb="2" eb="4">
      <t>マサコ</t>
    </rPh>
    <rPh sb="5" eb="9">
      <t>サトウハツコ</t>
    </rPh>
    <phoneticPr fontId="27"/>
  </si>
  <si>
    <t>佐藤憲三、佐藤秋子、上野真理</t>
    <rPh sb="0" eb="2">
      <t>サトウ</t>
    </rPh>
    <rPh sb="2" eb="4">
      <t>ケンゾウ</t>
    </rPh>
    <rPh sb="5" eb="7">
      <t>サトウ</t>
    </rPh>
    <rPh sb="7" eb="9">
      <t>アキコ</t>
    </rPh>
    <rPh sb="10" eb="14">
      <t>ウエノマリ</t>
    </rPh>
    <phoneticPr fontId="27"/>
  </si>
  <si>
    <t>一谷正</t>
    <rPh sb="0" eb="2">
      <t>カズタニ</t>
    </rPh>
    <rPh sb="2" eb="3">
      <t>タダ</t>
    </rPh>
    <phoneticPr fontId="27"/>
  </si>
  <si>
    <t>渡部孝太郎、伊藤しずこ、遠田明美</t>
    <rPh sb="0" eb="2">
      <t>ワタナベ</t>
    </rPh>
    <rPh sb="2" eb="5">
      <t>コウタロウ</t>
    </rPh>
    <rPh sb="6" eb="8">
      <t>イトウ</t>
    </rPh>
    <rPh sb="12" eb="14">
      <t>エンタ</t>
    </rPh>
    <rPh sb="14" eb="16">
      <t>アケミ</t>
    </rPh>
    <phoneticPr fontId="27"/>
  </si>
  <si>
    <t>佐藤憲三、上野真理、佐藤憲太郎</t>
    <rPh sb="0" eb="2">
      <t>サトウ</t>
    </rPh>
    <rPh sb="2" eb="4">
      <t>ケンゾウ</t>
    </rPh>
    <rPh sb="5" eb="9">
      <t>ウエノマリ</t>
    </rPh>
    <rPh sb="10" eb="12">
      <t>サトウ</t>
    </rPh>
    <rPh sb="12" eb="15">
      <t>ケンタロウ</t>
    </rPh>
    <phoneticPr fontId="27"/>
  </si>
  <si>
    <t>相田満春</t>
    <rPh sb="0" eb="2">
      <t>アイダ</t>
    </rPh>
    <rPh sb="2" eb="4">
      <t>ミツハル</t>
    </rPh>
    <phoneticPr fontId="27"/>
  </si>
  <si>
    <t>佐藤憲三、上野真理、星川恵美</t>
    <rPh sb="0" eb="2">
      <t>サトウ</t>
    </rPh>
    <rPh sb="2" eb="4">
      <t>ケンゾウ</t>
    </rPh>
    <rPh sb="5" eb="9">
      <t>ウエノマリ</t>
    </rPh>
    <rPh sb="10" eb="12">
      <t>ホシカワ</t>
    </rPh>
    <rPh sb="12" eb="14">
      <t>エミ</t>
    </rPh>
    <phoneticPr fontId="27"/>
  </si>
  <si>
    <t>阿部幸雄、遠田明美</t>
    <rPh sb="0" eb="2">
      <t>アベ</t>
    </rPh>
    <rPh sb="2" eb="4">
      <t>ユキオ</t>
    </rPh>
    <rPh sb="5" eb="9">
      <t>エンタアケミ</t>
    </rPh>
    <phoneticPr fontId="4"/>
  </si>
  <si>
    <t>須田剛史、大場宏人</t>
    <rPh sb="0" eb="2">
      <t>スダ</t>
    </rPh>
    <rPh sb="2" eb="3">
      <t>タケシ</t>
    </rPh>
    <rPh sb="3" eb="4">
      <t>シ</t>
    </rPh>
    <rPh sb="5" eb="7">
      <t>オオバ</t>
    </rPh>
    <rPh sb="7" eb="9">
      <t>ヒロト</t>
    </rPh>
    <phoneticPr fontId="27"/>
  </si>
  <si>
    <t>高橋美代子、髙橋由紀</t>
    <rPh sb="0" eb="2">
      <t>タカハシ</t>
    </rPh>
    <rPh sb="2" eb="5">
      <t>ミヨコ</t>
    </rPh>
    <rPh sb="6" eb="8">
      <t>タカハシ</t>
    </rPh>
    <rPh sb="8" eb="10">
      <t>ユキ</t>
    </rPh>
    <phoneticPr fontId="4"/>
  </si>
  <si>
    <t>石寺憲和、佐藤司</t>
    <rPh sb="0" eb="4">
      <t>イシデラノリカズ</t>
    </rPh>
    <rPh sb="5" eb="8">
      <t>サトウツカサ</t>
    </rPh>
    <phoneticPr fontId="4"/>
  </si>
  <si>
    <t>手塚太一、佐藤寛</t>
    <rPh sb="0" eb="2">
      <t>テヅカ</t>
    </rPh>
    <rPh sb="2" eb="4">
      <t>タイチ</t>
    </rPh>
    <rPh sb="5" eb="7">
      <t>サトウ</t>
    </rPh>
    <rPh sb="7" eb="8">
      <t>クツロ</t>
    </rPh>
    <phoneticPr fontId="4"/>
  </si>
  <si>
    <t>遠藤政子、佐藤初子</t>
    <rPh sb="0" eb="4">
      <t>エンドウマサコ</t>
    </rPh>
    <rPh sb="5" eb="9">
      <t>サトウハツコ</t>
    </rPh>
    <phoneticPr fontId="4"/>
  </si>
  <si>
    <t>渡部孝太郎、遠田明美</t>
    <rPh sb="0" eb="2">
      <t>ワタナベ</t>
    </rPh>
    <rPh sb="2" eb="5">
      <t>コウタロウ</t>
    </rPh>
    <rPh sb="6" eb="8">
      <t>エンタ</t>
    </rPh>
    <rPh sb="8" eb="10">
      <t>アケミ</t>
    </rPh>
    <phoneticPr fontId="27"/>
  </si>
  <si>
    <t>相田満春、岡部英樹</t>
    <rPh sb="0" eb="2">
      <t>アイダ</t>
    </rPh>
    <rPh sb="2" eb="4">
      <t>ミツハル</t>
    </rPh>
    <rPh sb="5" eb="7">
      <t>オカベ</t>
    </rPh>
    <rPh sb="7" eb="9">
      <t>ヒデキ</t>
    </rPh>
    <phoneticPr fontId="4"/>
  </si>
  <si>
    <t>岡崎淳、伊藤しずこ</t>
    <rPh sb="0" eb="2">
      <t>オカザキ</t>
    </rPh>
    <rPh sb="2" eb="3">
      <t>ジュン</t>
    </rPh>
    <rPh sb="4" eb="6">
      <t>イトウ</t>
    </rPh>
    <phoneticPr fontId="4"/>
  </si>
  <si>
    <t>齋藤亮一、菅原昌宏</t>
    <rPh sb="0" eb="4">
      <t>サイトウリョウイチ</t>
    </rPh>
    <rPh sb="5" eb="7">
      <t>スガワラ</t>
    </rPh>
    <rPh sb="7" eb="9">
      <t>マサヒロ</t>
    </rPh>
    <phoneticPr fontId="4"/>
  </si>
  <si>
    <t>阿部幸雄、井上志慈子、松田陽子</t>
    <rPh sb="0" eb="2">
      <t>アベ</t>
    </rPh>
    <rPh sb="2" eb="4">
      <t>ユキオ</t>
    </rPh>
    <rPh sb="5" eb="7">
      <t>イノウエ</t>
    </rPh>
    <rPh sb="7" eb="8">
      <t>ココロザシ</t>
    </rPh>
    <rPh sb="8" eb="10">
      <t>ヨシコ</t>
    </rPh>
    <rPh sb="11" eb="13">
      <t>マツダ</t>
    </rPh>
    <rPh sb="13" eb="15">
      <t>ヨウコ</t>
    </rPh>
    <phoneticPr fontId="4"/>
  </si>
  <si>
    <t>一谷正、佐藤英美</t>
    <rPh sb="0" eb="2">
      <t>カズタニ</t>
    </rPh>
    <rPh sb="2" eb="3">
      <t>タダ</t>
    </rPh>
    <rPh sb="4" eb="6">
      <t>サトウ</t>
    </rPh>
    <rPh sb="6" eb="8">
      <t>ヒデミ</t>
    </rPh>
    <phoneticPr fontId="27"/>
  </si>
  <si>
    <t>石塚亮</t>
    <rPh sb="0" eb="3">
      <t>イシヅカリョウ</t>
    </rPh>
    <phoneticPr fontId="4"/>
  </si>
  <si>
    <t>石寺憲和、玉谷貴子、後藤登美</t>
    <rPh sb="0" eb="4">
      <t>イシデラノリカズ</t>
    </rPh>
    <rPh sb="5" eb="7">
      <t>タマヤ</t>
    </rPh>
    <rPh sb="7" eb="9">
      <t>タカコ</t>
    </rPh>
    <rPh sb="10" eb="12">
      <t>ゴトウ</t>
    </rPh>
    <rPh sb="12" eb="13">
      <t>ノボル</t>
    </rPh>
    <rPh sb="13" eb="14">
      <t>ミ</t>
    </rPh>
    <phoneticPr fontId="4"/>
  </si>
  <si>
    <t>石塚孝志、伊藤一弘</t>
    <rPh sb="0" eb="2">
      <t>イシヅカ</t>
    </rPh>
    <rPh sb="2" eb="4">
      <t>タカシ</t>
    </rPh>
    <rPh sb="5" eb="7">
      <t>イトウ</t>
    </rPh>
    <rPh sb="7" eb="9">
      <t>カズヒロ</t>
    </rPh>
    <phoneticPr fontId="4"/>
  </si>
  <si>
    <t>五十嵐安治、五十嵐徹</t>
    <rPh sb="0" eb="3">
      <t>イガラシ</t>
    </rPh>
    <rPh sb="3" eb="5">
      <t>ヤスジ</t>
    </rPh>
    <rPh sb="6" eb="9">
      <t>イガラシ</t>
    </rPh>
    <rPh sb="9" eb="10">
      <t>トオル</t>
    </rPh>
    <phoneticPr fontId="4"/>
  </si>
  <si>
    <t>佐藤憲三、上野真理</t>
    <rPh sb="0" eb="4">
      <t>サトウケンゾウ</t>
    </rPh>
    <rPh sb="5" eb="9">
      <t>ウエノマリ</t>
    </rPh>
    <phoneticPr fontId="4"/>
  </si>
  <si>
    <t>板坂竜彦、玉谷貴子、佐藤千秋</t>
    <rPh sb="0" eb="2">
      <t>イタサカ</t>
    </rPh>
    <rPh sb="2" eb="4">
      <t>タツヒコ</t>
    </rPh>
    <rPh sb="5" eb="9">
      <t>タマヤタカコ</t>
    </rPh>
    <rPh sb="10" eb="12">
      <t>サトウ</t>
    </rPh>
    <rPh sb="12" eb="14">
      <t>チアキ</t>
    </rPh>
    <phoneticPr fontId="4"/>
  </si>
  <si>
    <t>参加者</t>
    <phoneticPr fontId="4"/>
  </si>
  <si>
    <t>イカ飯、スルメイカの印籠焼き、スルメイカと玉ねぎの南蛮漬け</t>
    <rPh sb="2" eb="3">
      <t>メシ</t>
    </rPh>
    <rPh sb="10" eb="13">
      <t>インロウヤ</t>
    </rPh>
    <rPh sb="21" eb="22">
      <t>タマ</t>
    </rPh>
    <rPh sb="25" eb="28">
      <t>ナンバンヅ</t>
    </rPh>
    <phoneticPr fontId="14"/>
  </si>
  <si>
    <t>マガレイ、ウルメバル、チダイのホイル焼き、スルメイカの醬油焼き</t>
    <rPh sb="18" eb="19">
      <t>ヤ</t>
    </rPh>
    <rPh sb="27" eb="30">
      <t>ショウユヤ</t>
    </rPh>
    <phoneticPr fontId="14"/>
  </si>
  <si>
    <t>スルメイカの煮付け、スルメイカの肝味噌かけ、イナダのお造り、イナダのあら汁</t>
    <rPh sb="6" eb="8">
      <t>ニヅ</t>
    </rPh>
    <rPh sb="16" eb="17">
      <t>キモ</t>
    </rPh>
    <rPh sb="17" eb="19">
      <t>ミソ</t>
    </rPh>
    <rPh sb="27" eb="28">
      <t>ツク</t>
    </rPh>
    <rPh sb="36" eb="37">
      <t>シル</t>
    </rPh>
    <phoneticPr fontId="14"/>
  </si>
  <si>
    <t>スルメイカのイカリングフライ</t>
    <phoneticPr fontId="14"/>
  </si>
  <si>
    <t>鮭の親子丼、鮭西京風、鮭の番屋汁</t>
    <rPh sb="0" eb="1">
      <t>サケ</t>
    </rPh>
    <rPh sb="2" eb="5">
      <t>オヤコドン</t>
    </rPh>
    <rPh sb="6" eb="10">
      <t>サケサイキョウフウ</t>
    </rPh>
    <rPh sb="11" eb="12">
      <t>サケ</t>
    </rPh>
    <rPh sb="13" eb="16">
      <t>バンヤジル</t>
    </rPh>
    <phoneticPr fontId="14"/>
  </si>
  <si>
    <t>鮭のすり身団子スープ、鮭の餃子、鮭ハンバーグ、鮭のあら汁、白子のムニエル</t>
    <rPh sb="0" eb="1">
      <t>サケ</t>
    </rPh>
    <rPh sb="4" eb="5">
      <t>ミ</t>
    </rPh>
    <rPh sb="5" eb="7">
      <t>ダンゴ</t>
    </rPh>
    <rPh sb="11" eb="12">
      <t>サケ</t>
    </rPh>
    <rPh sb="13" eb="15">
      <t>ギョウザ</t>
    </rPh>
    <rPh sb="16" eb="17">
      <t>サケ</t>
    </rPh>
    <rPh sb="23" eb="24">
      <t>サケ</t>
    </rPh>
    <rPh sb="27" eb="28">
      <t>ジル</t>
    </rPh>
    <rPh sb="29" eb="31">
      <t>シラコ</t>
    </rPh>
    <phoneticPr fontId="14"/>
  </si>
  <si>
    <t>イカ飯、イカ刺し、塩辛、鮭のあら汁</t>
    <rPh sb="2" eb="3">
      <t>メシ</t>
    </rPh>
    <rPh sb="6" eb="7">
      <t>サ</t>
    </rPh>
    <rPh sb="9" eb="11">
      <t>シオカラ</t>
    </rPh>
    <rPh sb="12" eb="13">
      <t>サケ</t>
    </rPh>
    <rPh sb="16" eb="17">
      <t>ジル</t>
    </rPh>
    <phoneticPr fontId="14"/>
  </si>
  <si>
    <t>鮭のちゃんこ鍋、鮭の餃子</t>
    <rPh sb="0" eb="1">
      <t>サケ</t>
    </rPh>
    <rPh sb="6" eb="7">
      <t>ナベ</t>
    </rPh>
    <rPh sb="8" eb="9">
      <t>サケ</t>
    </rPh>
    <rPh sb="10" eb="12">
      <t>ギョウザ</t>
    </rPh>
    <phoneticPr fontId="14"/>
  </si>
  <si>
    <t>鮭のホイル焼き</t>
    <rPh sb="0" eb="1">
      <t>サケ</t>
    </rPh>
    <rPh sb="5" eb="6">
      <t>ヤ</t>
    </rPh>
    <phoneticPr fontId="14"/>
  </si>
  <si>
    <t>鮭のアルミホイル焼き</t>
    <rPh sb="0" eb="1">
      <t>サケ</t>
    </rPh>
    <rPh sb="8" eb="9">
      <t>ヤ</t>
    </rPh>
    <phoneticPr fontId="14"/>
  </si>
  <si>
    <t>ブリの漬け丼、ブリ大根、ブリの味噌煮、ブリの味噌汁、アジと豆腐のハンバーグ</t>
    <rPh sb="3" eb="4">
      <t>ヅ</t>
    </rPh>
    <rPh sb="5" eb="6">
      <t>ドン</t>
    </rPh>
    <rPh sb="9" eb="11">
      <t>ダイコン</t>
    </rPh>
    <rPh sb="15" eb="18">
      <t>ミソニ</t>
    </rPh>
    <rPh sb="22" eb="25">
      <t>ミソシル</t>
    </rPh>
    <rPh sb="29" eb="31">
      <t>トウフ</t>
    </rPh>
    <phoneticPr fontId="14"/>
  </si>
  <si>
    <t>鮭のアラ汁、イクラのほぐし方、氷頭なま酢、鮭のから揚げ</t>
    <rPh sb="0" eb="1">
      <t>サケ</t>
    </rPh>
    <rPh sb="4" eb="5">
      <t>ジル</t>
    </rPh>
    <rPh sb="13" eb="14">
      <t>カタ</t>
    </rPh>
    <rPh sb="15" eb="16">
      <t>コオリ</t>
    </rPh>
    <rPh sb="16" eb="17">
      <t>アタマ</t>
    </rPh>
    <rPh sb="19" eb="20">
      <t>ス</t>
    </rPh>
    <rPh sb="21" eb="22">
      <t>サケ</t>
    </rPh>
    <rPh sb="25" eb="26">
      <t>ア</t>
    </rPh>
    <phoneticPr fontId="14"/>
  </si>
  <si>
    <t>庄内おばこサワラの刺身、しゃぶしゃぶ、あらスープ、西京漬け</t>
    <rPh sb="0" eb="2">
      <t>ショウナイ</t>
    </rPh>
    <rPh sb="9" eb="11">
      <t>サシミ</t>
    </rPh>
    <rPh sb="25" eb="28">
      <t>サイキョウヅ</t>
    </rPh>
    <phoneticPr fontId="14"/>
  </si>
  <si>
    <t>寒ダラ汁</t>
    <rPh sb="0" eb="1">
      <t>カン</t>
    </rPh>
    <rPh sb="3" eb="4">
      <t>ジル</t>
    </rPh>
    <phoneticPr fontId="14"/>
  </si>
  <si>
    <t>寒ダラ汁、マダラの煮付け、タラコ飯、白子の刺身</t>
    <rPh sb="0" eb="1">
      <t>カン</t>
    </rPh>
    <rPh sb="3" eb="4">
      <t>ジル</t>
    </rPh>
    <rPh sb="9" eb="11">
      <t>ニヅ</t>
    </rPh>
    <rPh sb="16" eb="17">
      <t>メシ</t>
    </rPh>
    <rPh sb="18" eb="20">
      <t>シラコ</t>
    </rPh>
    <rPh sb="21" eb="23">
      <t>サシミ</t>
    </rPh>
    <phoneticPr fontId="14"/>
  </si>
  <si>
    <t>タラ汁、タツと刺身のポン酢和え、タラと大和イモの蒸し物</t>
    <rPh sb="2" eb="3">
      <t>ジル</t>
    </rPh>
    <rPh sb="7" eb="9">
      <t>サシミ</t>
    </rPh>
    <rPh sb="12" eb="14">
      <t>ズア</t>
    </rPh>
    <rPh sb="19" eb="21">
      <t>ヤマト</t>
    </rPh>
    <rPh sb="24" eb="25">
      <t>ム</t>
    </rPh>
    <rPh sb="26" eb="27">
      <t>モノ</t>
    </rPh>
    <phoneticPr fontId="14"/>
  </si>
  <si>
    <t>タラ汁、タラの煮付け、ヤリイカの刺身</t>
    <rPh sb="2" eb="3">
      <t>ジル</t>
    </rPh>
    <rPh sb="7" eb="9">
      <t>ニヅ</t>
    </rPh>
    <rPh sb="16" eb="18">
      <t>サシミ</t>
    </rPh>
    <phoneticPr fontId="14"/>
  </si>
  <si>
    <t>どんがら汁、タラのピカタ、タラの子づけ</t>
    <rPh sb="4" eb="5">
      <t>ジル</t>
    </rPh>
    <rPh sb="16" eb="17">
      <t>コ</t>
    </rPh>
    <phoneticPr fontId="14"/>
  </si>
  <si>
    <t>寒ダラ汁、タラの煮物、白子ポン酢かけ、ヤリイカの刺身</t>
    <rPh sb="0" eb="1">
      <t>カン</t>
    </rPh>
    <rPh sb="3" eb="4">
      <t>ジル</t>
    </rPh>
    <rPh sb="8" eb="10">
      <t>ニモノ</t>
    </rPh>
    <rPh sb="11" eb="13">
      <t>シラコ</t>
    </rPh>
    <rPh sb="15" eb="16">
      <t>ズ</t>
    </rPh>
    <rPh sb="24" eb="26">
      <t>サシミ</t>
    </rPh>
    <phoneticPr fontId="14"/>
  </si>
  <si>
    <t>タラ汁、タラの刺身昆布締め、たらこ醤油漬け丼、マダラ共和え、タラ菊ワタ刺</t>
    <rPh sb="2" eb="3">
      <t>ジル</t>
    </rPh>
    <rPh sb="7" eb="9">
      <t>サシミ</t>
    </rPh>
    <rPh sb="9" eb="12">
      <t>コンブジ</t>
    </rPh>
    <rPh sb="17" eb="19">
      <t>ショウユ</t>
    </rPh>
    <rPh sb="19" eb="20">
      <t>ヅ</t>
    </rPh>
    <rPh sb="21" eb="22">
      <t>ドン</t>
    </rPh>
    <rPh sb="26" eb="27">
      <t>トモ</t>
    </rPh>
    <rPh sb="27" eb="28">
      <t>ア</t>
    </rPh>
    <rPh sb="32" eb="33">
      <t>キク</t>
    </rPh>
    <rPh sb="35" eb="36">
      <t>トゲ</t>
    </rPh>
    <phoneticPr fontId="14"/>
  </si>
  <si>
    <t>寒ダラ汁、タラコの醤油漬け、白子の天婦羅</t>
    <rPh sb="0" eb="1">
      <t>カン</t>
    </rPh>
    <rPh sb="3" eb="4">
      <t>ジル</t>
    </rPh>
    <rPh sb="9" eb="12">
      <t>ショウユヅ</t>
    </rPh>
    <rPh sb="14" eb="16">
      <t>シラコ</t>
    </rPh>
    <rPh sb="17" eb="20">
      <t>テンプラ</t>
    </rPh>
    <phoneticPr fontId="14"/>
  </si>
  <si>
    <t>どんがら汁、昆布〆の刺身、醬油味の煮付け、子炒り</t>
    <rPh sb="4" eb="5">
      <t>ジル</t>
    </rPh>
    <rPh sb="6" eb="8">
      <t>コンブ</t>
    </rPh>
    <rPh sb="10" eb="12">
      <t>サシミ</t>
    </rPh>
    <rPh sb="13" eb="16">
      <t>ショウユアジ</t>
    </rPh>
    <rPh sb="17" eb="19">
      <t>ニヅ</t>
    </rPh>
    <rPh sb="21" eb="23">
      <t>コイ</t>
    </rPh>
    <phoneticPr fontId="14"/>
  </si>
  <si>
    <t>寒ダラ汁、昆布締め、タラコ醤油漬けの寿司、タラのフライ、白子の刺身</t>
    <rPh sb="0" eb="1">
      <t>カン</t>
    </rPh>
    <rPh sb="3" eb="4">
      <t>ジル</t>
    </rPh>
    <rPh sb="5" eb="8">
      <t>コンブジ</t>
    </rPh>
    <rPh sb="13" eb="16">
      <t>ショウユヅ</t>
    </rPh>
    <rPh sb="18" eb="20">
      <t>スシ</t>
    </rPh>
    <rPh sb="28" eb="30">
      <t>シラコ</t>
    </rPh>
    <rPh sb="31" eb="33">
      <t>サシミ</t>
    </rPh>
    <phoneticPr fontId="14"/>
  </si>
  <si>
    <t>どんがら汁、まこのなま漬け、まこの子炒り、タラの切り身の焼き物</t>
    <rPh sb="4" eb="5">
      <t>ジル</t>
    </rPh>
    <rPh sb="11" eb="12">
      <t>ヅ</t>
    </rPh>
    <rPh sb="17" eb="19">
      <t>コイ</t>
    </rPh>
    <rPh sb="24" eb="25">
      <t>キ</t>
    </rPh>
    <rPh sb="26" eb="27">
      <t>ミ</t>
    </rPh>
    <rPh sb="28" eb="29">
      <t>ヤ</t>
    </rPh>
    <rPh sb="30" eb="31">
      <t>モノ</t>
    </rPh>
    <phoneticPr fontId="14"/>
  </si>
  <si>
    <t>アンコウ汁</t>
    <rPh sb="4" eb="5">
      <t>ジル</t>
    </rPh>
    <phoneticPr fontId="14"/>
  </si>
  <si>
    <t>寒ダラ汁、タラの昆布締め松前ご飯、タラとキノコのホイル包み、　　　　　　　　　　　　　　　　　　タラと胃袋と玉葱のぬた和え</t>
    <rPh sb="0" eb="1">
      <t>カン</t>
    </rPh>
    <rPh sb="3" eb="4">
      <t>ジル</t>
    </rPh>
    <rPh sb="8" eb="10">
      <t>コンブ</t>
    </rPh>
    <rPh sb="10" eb="11">
      <t>ジ</t>
    </rPh>
    <rPh sb="12" eb="14">
      <t>マツマエ</t>
    </rPh>
    <rPh sb="15" eb="16">
      <t>ハン</t>
    </rPh>
    <rPh sb="27" eb="28">
      <t>ツツ</t>
    </rPh>
    <rPh sb="51" eb="53">
      <t>イブクロ</t>
    </rPh>
    <rPh sb="54" eb="56">
      <t>タマネギ</t>
    </rPh>
    <rPh sb="59" eb="60">
      <t>ア</t>
    </rPh>
    <phoneticPr fontId="14"/>
  </si>
  <si>
    <t>イナダの中華餡かけ、イナダの刺身、イナダのあら汁、イカの刺身、　　　　　　　　　　　　　イカのアルミホイル焼き、イカの塩辛、アジのなめろう、モズク酢</t>
    <rPh sb="4" eb="7">
      <t>チュウカアン</t>
    </rPh>
    <rPh sb="14" eb="16">
      <t>サシミ</t>
    </rPh>
    <rPh sb="23" eb="24">
      <t>ジル</t>
    </rPh>
    <rPh sb="28" eb="30">
      <t>サシミ</t>
    </rPh>
    <rPh sb="53" eb="54">
      <t>ヤ</t>
    </rPh>
    <rPh sb="59" eb="61">
      <t>シオカラ</t>
    </rPh>
    <rPh sb="73" eb="74">
      <t>ス</t>
    </rPh>
    <phoneticPr fontId="14"/>
  </si>
  <si>
    <r>
      <rPr>
        <sz val="9"/>
        <rFont val="ＭＳ 明朝"/>
        <family val="1"/>
        <charset val="128"/>
      </rPr>
      <t xml:space="preserve">うち
嘱託･臨時職員
</t>
    </r>
    <r>
      <rPr>
        <sz val="9"/>
        <rFont val="Century"/>
        <family val="1"/>
      </rPr>
      <t>16</t>
    </r>
    <r>
      <rPr>
        <sz val="9"/>
        <rFont val="ＭＳ 明朝"/>
        <family val="1"/>
        <charset val="128"/>
      </rPr>
      <t>名</t>
    </r>
    <phoneticPr fontId="14"/>
  </si>
  <si>
    <r>
      <rPr>
        <sz val="11"/>
        <rFont val="ＭＳ 明朝"/>
        <family val="1"/>
        <charset val="128"/>
      </rPr>
      <t>平成</t>
    </r>
    <r>
      <rPr>
        <sz val="11"/>
        <rFont val="Century"/>
        <family val="1"/>
      </rPr>
      <t>28</t>
    </r>
    <r>
      <rPr>
        <sz val="11"/>
        <rFont val="ＭＳ 明朝"/>
        <family val="1"/>
        <charset val="128"/>
      </rPr>
      <t>年</t>
    </r>
    <r>
      <rPr>
        <sz val="11"/>
        <rFont val="Century"/>
        <family val="1"/>
      </rPr>
      <t>3</t>
    </r>
    <r>
      <rPr>
        <sz val="11"/>
        <rFont val="ＭＳ 明朝"/>
        <family val="1"/>
        <charset val="128"/>
      </rPr>
      <t>月</t>
    </r>
    <r>
      <rPr>
        <sz val="11"/>
        <rFont val="Century"/>
        <family val="1"/>
      </rPr>
      <t>31</t>
    </r>
    <r>
      <rPr>
        <sz val="11"/>
        <rFont val="ＭＳ 明朝"/>
        <family val="1"/>
        <charset val="128"/>
      </rPr>
      <t>日現在</t>
    </r>
    <r>
      <rPr>
        <sz val="11"/>
        <rFont val="Century"/>
        <family val="1"/>
      </rPr>
      <t xml:space="preserve"> </t>
    </r>
    <r>
      <rPr>
        <sz val="11"/>
        <rFont val="ＭＳ 明朝"/>
        <family val="1"/>
        <charset val="128"/>
      </rPr>
      <t>単位</t>
    </r>
    <r>
      <rPr>
        <sz val="11"/>
        <rFont val="Century"/>
        <family val="1"/>
      </rPr>
      <t>:</t>
    </r>
    <r>
      <rPr>
        <sz val="11"/>
        <rFont val="ＭＳ 明朝"/>
        <family val="1"/>
        <charset val="128"/>
      </rPr>
      <t>千円</t>
    </r>
    <phoneticPr fontId="14"/>
  </si>
  <si>
    <r>
      <rPr>
        <sz val="11"/>
        <rFont val="ＭＳ 明朝"/>
        <family val="1"/>
        <charset val="128"/>
      </rPr>
      <t>平成</t>
    </r>
    <r>
      <rPr>
        <sz val="11"/>
        <rFont val="Century"/>
        <family val="1"/>
      </rPr>
      <t>28</t>
    </r>
    <r>
      <rPr>
        <sz val="11"/>
        <rFont val="ＭＳ 明朝"/>
        <family val="1"/>
        <charset val="128"/>
      </rPr>
      <t>年</t>
    </r>
    <r>
      <rPr>
        <sz val="11"/>
        <rFont val="Century"/>
        <family val="1"/>
      </rPr>
      <t>3</t>
    </r>
    <r>
      <rPr>
        <sz val="11"/>
        <rFont val="ＭＳ 明朝"/>
        <family val="1"/>
        <charset val="128"/>
      </rPr>
      <t>月</t>
    </r>
    <r>
      <rPr>
        <sz val="11"/>
        <rFont val="Century"/>
        <family val="1"/>
      </rPr>
      <t>31</t>
    </r>
    <r>
      <rPr>
        <sz val="11"/>
        <rFont val="ＭＳ 明朝"/>
        <family val="1"/>
        <charset val="128"/>
      </rPr>
      <t>日現在</t>
    </r>
    <phoneticPr fontId="14"/>
  </si>
  <si>
    <r>
      <rPr>
        <sz val="11"/>
        <rFont val="ＭＳ 明朝"/>
        <family val="1"/>
        <charset val="128"/>
      </rPr>
      <t>平成</t>
    </r>
    <r>
      <rPr>
        <sz val="11"/>
        <rFont val="Century"/>
        <family val="1"/>
      </rPr>
      <t>28</t>
    </r>
    <r>
      <rPr>
        <sz val="11"/>
        <rFont val="ＭＳ 明朝"/>
        <family val="1"/>
        <charset val="128"/>
      </rPr>
      <t>年</t>
    </r>
    <r>
      <rPr>
        <sz val="11"/>
        <rFont val="Century"/>
        <family val="1"/>
      </rPr>
      <t>4</t>
    </r>
    <r>
      <rPr>
        <sz val="11"/>
        <rFont val="ＭＳ 明朝"/>
        <family val="1"/>
        <charset val="128"/>
      </rPr>
      <t>月</t>
    </r>
    <r>
      <rPr>
        <sz val="11"/>
        <rFont val="Century"/>
        <family val="1"/>
      </rPr>
      <t>1</t>
    </r>
    <r>
      <rPr>
        <sz val="11"/>
        <rFont val="ＭＳ 明朝"/>
        <family val="1"/>
        <charset val="128"/>
      </rPr>
      <t>日現在</t>
    </r>
    <phoneticPr fontId="14"/>
  </si>
  <si>
    <r>
      <rPr>
        <sz val="11"/>
        <rFont val="ＭＳ 明朝"/>
        <family val="1"/>
        <charset val="128"/>
      </rPr>
      <t>新庄市大手町</t>
    </r>
    <r>
      <rPr>
        <sz val="11"/>
        <rFont val="Century"/>
        <family val="1"/>
      </rPr>
      <t xml:space="preserve">2-66
</t>
    </r>
    <r>
      <rPr>
        <sz val="11"/>
        <rFont val="ＭＳ 明朝"/>
        <family val="1"/>
        <charset val="128"/>
      </rPr>
      <t>　　渡　辺　庄　二</t>
    </r>
    <rPh sb="3" eb="6">
      <t>オオテマチ</t>
    </rPh>
    <rPh sb="13" eb="14">
      <t>ワタリ</t>
    </rPh>
    <rPh sb="15" eb="16">
      <t>ヘン</t>
    </rPh>
    <rPh sb="17" eb="18">
      <t>ショウ</t>
    </rPh>
    <rPh sb="19" eb="20">
      <t>フタ</t>
    </rPh>
    <phoneticPr fontId="14"/>
  </si>
  <si>
    <r>
      <rPr>
        <sz val="11"/>
        <rFont val="ＭＳ 明朝"/>
        <family val="1"/>
        <charset val="128"/>
      </rPr>
      <t>平成</t>
    </r>
    <r>
      <rPr>
        <sz val="11"/>
        <rFont val="Century"/>
        <family val="1"/>
      </rPr>
      <t>27</t>
    </r>
    <r>
      <rPr>
        <sz val="11"/>
        <rFont val="ＭＳ 明朝"/>
        <family val="1"/>
        <charset val="128"/>
      </rPr>
      <t>年</t>
    </r>
    <r>
      <rPr>
        <sz val="11"/>
        <rFont val="Century"/>
        <family val="1"/>
      </rPr>
      <t>12</t>
    </r>
    <r>
      <rPr>
        <sz val="11"/>
        <rFont val="ＭＳ 明朝"/>
        <family val="1"/>
        <charset val="128"/>
      </rPr>
      <t>月</t>
    </r>
    <r>
      <rPr>
        <sz val="11"/>
        <rFont val="Century"/>
        <family val="1"/>
      </rPr>
      <t>31</t>
    </r>
    <r>
      <rPr>
        <sz val="11"/>
        <rFont val="ＭＳ 明朝"/>
        <family val="1"/>
        <charset val="128"/>
      </rPr>
      <t>日現在　単位：千円</t>
    </r>
    <phoneticPr fontId="14"/>
  </si>
  <si>
    <r>
      <rPr>
        <sz val="11"/>
        <rFont val="ＭＳ 明朝"/>
        <family val="1"/>
        <charset val="128"/>
      </rPr>
      <t>平成</t>
    </r>
    <r>
      <rPr>
        <sz val="11"/>
        <rFont val="Century"/>
        <family val="1"/>
      </rPr>
      <t>28</t>
    </r>
    <r>
      <rPr>
        <sz val="11"/>
        <rFont val="ＭＳ 明朝"/>
        <family val="1"/>
        <charset val="128"/>
      </rPr>
      <t>年</t>
    </r>
    <r>
      <rPr>
        <sz val="11"/>
        <rFont val="Century"/>
        <family val="1"/>
      </rPr>
      <t>3</t>
    </r>
    <r>
      <rPr>
        <sz val="11"/>
        <rFont val="ＭＳ 明朝"/>
        <family val="1"/>
        <charset val="128"/>
      </rPr>
      <t>月</t>
    </r>
    <r>
      <rPr>
        <sz val="11"/>
        <rFont val="Century"/>
        <family val="1"/>
      </rPr>
      <t>31</t>
    </r>
    <r>
      <rPr>
        <sz val="11"/>
        <rFont val="ＭＳ 明朝"/>
        <family val="1"/>
        <charset val="128"/>
      </rPr>
      <t>日現在　単位：千円</t>
    </r>
    <phoneticPr fontId="14"/>
  </si>
  <si>
    <r>
      <rPr>
        <sz val="11"/>
        <rFont val="ＭＳ 明朝"/>
        <family val="1"/>
        <charset val="128"/>
      </rPr>
      <t>酒田市穂積字尻地</t>
    </r>
    <r>
      <rPr>
        <sz val="11"/>
        <rFont val="Century"/>
        <family val="1"/>
      </rPr>
      <t xml:space="preserve">233
</t>
    </r>
    <r>
      <rPr>
        <sz val="11"/>
        <rFont val="ＭＳ 明朝"/>
        <family val="1"/>
        <charset val="128"/>
      </rPr>
      <t>　　大　場　　　曻</t>
    </r>
    <phoneticPr fontId="14"/>
  </si>
  <si>
    <r>
      <rPr>
        <sz val="11"/>
        <rFont val="ＭＳ 明朝"/>
        <family val="1"/>
        <charset val="128"/>
      </rPr>
      <t>鶴岡市伊勢横内字堀場</t>
    </r>
    <r>
      <rPr>
        <sz val="11"/>
        <rFont val="Century"/>
        <family val="1"/>
      </rPr>
      <t xml:space="preserve">1-6
</t>
    </r>
    <r>
      <rPr>
        <sz val="11"/>
        <rFont val="ＭＳ 明朝"/>
        <family val="1"/>
        <charset val="128"/>
      </rPr>
      <t>　　阿　部　信　矢</t>
    </r>
    <rPh sb="3" eb="5">
      <t>イセ</t>
    </rPh>
    <rPh sb="5" eb="7">
      <t>ヨコウチ</t>
    </rPh>
    <rPh sb="7" eb="8">
      <t>アザ</t>
    </rPh>
    <rPh sb="8" eb="10">
      <t>ホリバ</t>
    </rPh>
    <rPh sb="16" eb="17">
      <t>ア</t>
    </rPh>
    <rPh sb="18" eb="19">
      <t>ブ</t>
    </rPh>
    <rPh sb="20" eb="21">
      <t>ノブ</t>
    </rPh>
    <rPh sb="22" eb="23">
      <t>ヤ</t>
    </rPh>
    <phoneticPr fontId="14"/>
  </si>
  <si>
    <r>
      <rPr>
        <sz val="11"/>
        <rFont val="ＭＳ 明朝"/>
        <family val="1"/>
        <charset val="128"/>
      </rPr>
      <t>影山　一夫</t>
    </r>
    <rPh sb="0" eb="2">
      <t>カゲヤマ</t>
    </rPh>
    <rPh sb="3" eb="5">
      <t>カズオ</t>
    </rPh>
    <phoneticPr fontId="14"/>
  </si>
  <si>
    <r>
      <rPr>
        <sz val="11"/>
        <rFont val="ＭＳ 明朝"/>
        <family val="1"/>
        <charset val="128"/>
      </rPr>
      <t>平成</t>
    </r>
    <r>
      <rPr>
        <sz val="11"/>
        <rFont val="Century"/>
        <family val="1"/>
      </rPr>
      <t>28</t>
    </r>
    <r>
      <rPr>
        <sz val="11"/>
        <rFont val="ＭＳ 明朝"/>
        <family val="1"/>
        <charset val="128"/>
      </rPr>
      <t>年</t>
    </r>
    <r>
      <rPr>
        <sz val="11"/>
        <rFont val="Century"/>
        <family val="1"/>
      </rPr>
      <t>3</t>
    </r>
    <r>
      <rPr>
        <sz val="11"/>
        <rFont val="ＭＳ 明朝"/>
        <family val="1"/>
        <charset val="128"/>
      </rPr>
      <t>月</t>
    </r>
    <r>
      <rPr>
        <sz val="11"/>
        <rFont val="Century"/>
        <family val="1"/>
      </rPr>
      <t>31</t>
    </r>
    <r>
      <rPr>
        <sz val="11"/>
        <rFont val="ＭＳ 明朝"/>
        <family val="1"/>
        <charset val="128"/>
      </rPr>
      <t>日現在　　単位：千円</t>
    </r>
    <phoneticPr fontId="14"/>
  </si>
  <si>
    <t>―</t>
    <phoneticPr fontId="4"/>
  </si>
  <si>
    <r>
      <rPr>
        <sz val="12"/>
        <rFont val="ＭＳ 明朝"/>
        <family val="1"/>
        <charset val="128"/>
      </rPr>
      <t>平成</t>
    </r>
    <r>
      <rPr>
        <sz val="12"/>
        <rFont val="Century"/>
        <family val="1"/>
      </rPr>
      <t>28</t>
    </r>
    <r>
      <rPr>
        <sz val="12"/>
        <rFont val="ＭＳ 明朝"/>
        <family val="1"/>
        <charset val="128"/>
      </rPr>
      <t>年</t>
    </r>
    <r>
      <rPr>
        <sz val="12"/>
        <rFont val="Century"/>
        <family val="1"/>
      </rPr>
      <t>3</t>
    </r>
    <r>
      <rPr>
        <sz val="12"/>
        <rFont val="ＭＳ 明朝"/>
        <family val="1"/>
        <charset val="128"/>
      </rPr>
      <t>月</t>
    </r>
    <r>
      <rPr>
        <sz val="12"/>
        <rFont val="Century"/>
        <family val="1"/>
      </rPr>
      <t>31</t>
    </r>
    <r>
      <rPr>
        <sz val="12"/>
        <rFont val="ＭＳ 明朝"/>
        <family val="1"/>
        <charset val="128"/>
      </rPr>
      <t>日現在　　</t>
    </r>
    <phoneticPr fontId="14"/>
  </si>
  <si>
    <r>
      <rPr>
        <sz val="11"/>
        <rFont val="ＭＳ 明朝"/>
        <family val="1"/>
        <charset val="128"/>
      </rPr>
      <t>正</t>
    </r>
    <r>
      <rPr>
        <sz val="11"/>
        <rFont val="Century"/>
        <family val="1"/>
      </rPr>
      <t xml:space="preserve"> </t>
    </r>
    <r>
      <rPr>
        <sz val="11"/>
        <rFont val="ＭＳ 明朝"/>
        <family val="1"/>
        <charset val="128"/>
      </rPr>
      <t>会</t>
    </r>
    <r>
      <rPr>
        <sz val="11"/>
        <rFont val="Century"/>
        <family val="1"/>
      </rPr>
      <t xml:space="preserve"> </t>
    </r>
    <r>
      <rPr>
        <sz val="11"/>
        <rFont val="ＭＳ 明朝"/>
        <family val="1"/>
        <charset val="128"/>
      </rPr>
      <t>員</t>
    </r>
    <phoneticPr fontId="4"/>
  </si>
  <si>
    <r>
      <rPr>
        <sz val="11"/>
        <rFont val="ＭＳ 明朝"/>
        <family val="1"/>
        <charset val="128"/>
      </rPr>
      <t>共済金支払実績</t>
    </r>
    <phoneticPr fontId="4"/>
  </si>
  <si>
    <r>
      <rPr>
        <sz val="11"/>
        <rFont val="ＭＳ 明朝"/>
        <family val="1"/>
        <charset val="128"/>
      </rPr>
      <t>積立ぷらす引受実績</t>
    </r>
    <phoneticPr fontId="4"/>
  </si>
  <si>
    <r>
      <rPr>
        <sz val="11"/>
        <rFont val="ＭＳ 明朝"/>
        <family val="1"/>
        <charset val="128"/>
      </rPr>
      <t>・</t>
    </r>
    <phoneticPr fontId="14"/>
  </si>
  <si>
    <r>
      <rPr>
        <sz val="11"/>
        <rFont val="ＭＳ 明朝"/>
        <family val="1"/>
        <charset val="128"/>
      </rPr>
      <t>さけ人工ふ化の調査研究</t>
    </r>
  </si>
  <si>
    <r>
      <rPr>
        <sz val="11"/>
        <rFont val="ＭＳ 明朝"/>
        <family val="1"/>
        <charset val="128"/>
      </rPr>
      <t>技術の改善、施設・設備拡充指導</t>
    </r>
    <phoneticPr fontId="4"/>
  </si>
  <si>
    <r>
      <rPr>
        <sz val="11"/>
        <rFont val="ＭＳ 明朝"/>
        <family val="1"/>
        <charset val="128"/>
      </rPr>
      <t>賛助会員</t>
    </r>
    <r>
      <rPr>
        <sz val="11"/>
        <rFont val="Century"/>
        <family val="1"/>
      </rPr>
      <t xml:space="preserve">  </t>
    </r>
    <phoneticPr fontId="4"/>
  </si>
  <si>
    <r>
      <rPr>
        <sz val="11"/>
        <rFont val="ＭＳ 明朝"/>
        <family val="1"/>
        <charset val="128"/>
      </rPr>
      <t>組合の運営指導等</t>
    </r>
  </si>
  <si>
    <r>
      <rPr>
        <sz val="11"/>
        <rFont val="ＭＳ 明朝"/>
        <family val="1"/>
        <charset val="128"/>
      </rPr>
      <t>・</t>
    </r>
  </si>
  <si>
    <r>
      <rPr>
        <sz val="11"/>
        <color theme="1"/>
        <rFont val="ＭＳ 明朝"/>
        <family val="1"/>
        <charset val="128"/>
      </rPr>
      <t>その他目的達成に必要な事業</t>
    </r>
  </si>
  <si>
    <r>
      <rPr>
        <sz val="11"/>
        <rFont val="ＭＳ 明朝"/>
        <family val="1"/>
        <charset val="128"/>
      </rPr>
      <t>※　漁協総貸出　</t>
    </r>
    <r>
      <rPr>
        <sz val="11"/>
        <rFont val="Century"/>
        <family val="1"/>
      </rPr>
      <t>711</t>
    </r>
    <r>
      <rPr>
        <sz val="11"/>
        <rFont val="ＭＳ 明朝"/>
        <family val="1"/>
        <charset val="128"/>
      </rPr>
      <t>百万円　差額</t>
    </r>
    <r>
      <rPr>
        <sz val="11"/>
        <rFont val="Century"/>
        <family val="1"/>
      </rPr>
      <t>31</t>
    </r>
    <r>
      <rPr>
        <sz val="11"/>
        <rFont val="ＭＳ 明朝"/>
        <family val="1"/>
        <charset val="128"/>
      </rPr>
      <t>百万円は、貯担貸付及び当貸貸付です。</t>
    </r>
    <phoneticPr fontId="14"/>
  </si>
  <si>
    <r>
      <rPr>
        <sz val="12"/>
        <rFont val="ＭＳ 明朝"/>
        <family val="1"/>
        <charset val="128"/>
      </rPr>
      <t>平成</t>
    </r>
    <r>
      <rPr>
        <sz val="12"/>
        <rFont val="Century"/>
        <family val="1"/>
      </rPr>
      <t>28</t>
    </r>
    <r>
      <rPr>
        <sz val="12"/>
        <rFont val="ＭＳ 明朝"/>
        <family val="1"/>
        <charset val="128"/>
      </rPr>
      <t>年</t>
    </r>
    <r>
      <rPr>
        <sz val="12"/>
        <rFont val="Century"/>
        <family val="1"/>
      </rPr>
      <t>3</t>
    </r>
    <r>
      <rPr>
        <sz val="12"/>
        <rFont val="ＭＳ 明朝"/>
        <family val="1"/>
        <charset val="128"/>
      </rPr>
      <t>月</t>
    </r>
    <r>
      <rPr>
        <sz val="12"/>
        <rFont val="Century"/>
        <family val="1"/>
      </rPr>
      <t>31</t>
    </r>
    <r>
      <rPr>
        <sz val="12"/>
        <rFont val="ＭＳ 明朝"/>
        <family val="1"/>
        <charset val="128"/>
      </rPr>
      <t>日現在　単位：百万円</t>
    </r>
    <phoneticPr fontId="14"/>
  </si>
  <si>
    <r>
      <rPr>
        <sz val="12"/>
        <rFont val="ＭＳ 明朝"/>
        <family val="1"/>
        <charset val="128"/>
      </rPr>
      <t>平成</t>
    </r>
    <r>
      <rPr>
        <sz val="12"/>
        <rFont val="Century"/>
        <family val="1"/>
      </rPr>
      <t>28</t>
    </r>
    <r>
      <rPr>
        <sz val="12"/>
        <rFont val="ＭＳ 明朝"/>
        <family val="1"/>
        <charset val="128"/>
      </rPr>
      <t>年</t>
    </r>
    <r>
      <rPr>
        <sz val="12"/>
        <rFont val="Century"/>
        <family val="1"/>
      </rPr>
      <t>3</t>
    </r>
    <r>
      <rPr>
        <sz val="12"/>
        <rFont val="ＭＳ 明朝"/>
        <family val="1"/>
        <charset val="128"/>
      </rPr>
      <t>月</t>
    </r>
    <r>
      <rPr>
        <sz val="12"/>
        <rFont val="Century"/>
        <family val="1"/>
      </rPr>
      <t>31</t>
    </r>
    <r>
      <rPr>
        <sz val="12"/>
        <rFont val="ＭＳ 明朝"/>
        <family val="1"/>
        <charset val="128"/>
      </rPr>
      <t>日現在</t>
    </r>
    <phoneticPr fontId="14"/>
  </si>
  <si>
    <r>
      <rPr>
        <sz val="11"/>
        <color theme="1"/>
        <rFont val="ＭＳ 明朝"/>
        <family val="1"/>
        <charset val="128"/>
      </rPr>
      <t>平成</t>
    </r>
    <r>
      <rPr>
        <sz val="11"/>
        <color theme="1"/>
        <rFont val="Century"/>
        <family val="1"/>
      </rPr>
      <t>24</t>
    </r>
    <r>
      <rPr>
        <sz val="11"/>
        <color theme="1"/>
        <rFont val="ＭＳ 明朝"/>
        <family val="1"/>
        <charset val="128"/>
      </rPr>
      <t>年度</t>
    </r>
    <phoneticPr fontId="4"/>
  </si>
  <si>
    <t>H24</t>
  </si>
  <si>
    <t>H24</t>
    <phoneticPr fontId="4"/>
  </si>
  <si>
    <r>
      <rPr>
        <sz val="11"/>
        <color theme="1"/>
        <rFont val="ＭＳ 明朝"/>
        <family val="1"/>
        <charset val="128"/>
      </rPr>
      <t>　漁港は漁業の本拠地として整備されているため、漁船以外の船舶が利用する場合には、</t>
    </r>
    <phoneticPr fontId="4"/>
  </si>
  <si>
    <r>
      <rPr>
        <sz val="11"/>
        <color theme="1"/>
        <rFont val="ＭＳ 明朝"/>
        <family val="1"/>
        <charset val="128"/>
      </rPr>
      <t>平成</t>
    </r>
    <r>
      <rPr>
        <sz val="11"/>
        <color theme="1"/>
        <rFont val="Century"/>
        <family val="1"/>
      </rPr>
      <t>25</t>
    </r>
    <r>
      <rPr>
        <sz val="11"/>
        <color theme="1"/>
        <rFont val="ＭＳ 明朝"/>
        <family val="1"/>
        <charset val="128"/>
      </rPr>
      <t>年度</t>
    </r>
  </si>
  <si>
    <r>
      <rPr>
        <sz val="11"/>
        <color theme="1"/>
        <rFont val="ＭＳ 明朝"/>
        <family val="1"/>
        <charset val="128"/>
      </rPr>
      <t>平成</t>
    </r>
    <r>
      <rPr>
        <sz val="11"/>
        <color theme="1"/>
        <rFont val="Century"/>
        <family val="1"/>
      </rPr>
      <t>26</t>
    </r>
    <r>
      <rPr>
        <sz val="11"/>
        <color theme="1"/>
        <rFont val="ＭＳ 明朝"/>
        <family val="1"/>
        <charset val="128"/>
      </rPr>
      <t>年度</t>
    </r>
  </si>
  <si>
    <r>
      <rPr>
        <sz val="11"/>
        <color theme="1"/>
        <rFont val="ＭＳ 明朝"/>
        <family val="1"/>
        <charset val="128"/>
      </rPr>
      <t>平成</t>
    </r>
    <r>
      <rPr>
        <sz val="11"/>
        <color theme="1"/>
        <rFont val="Century"/>
        <family val="1"/>
      </rPr>
      <t>27</t>
    </r>
    <r>
      <rPr>
        <sz val="11"/>
        <color theme="1"/>
        <rFont val="ＭＳ 明朝"/>
        <family val="1"/>
        <charset val="128"/>
      </rPr>
      <t>年度</t>
    </r>
  </si>
  <si>
    <r>
      <rPr>
        <sz val="11"/>
        <color theme="1"/>
        <rFont val="ＭＳ 明朝"/>
        <family val="1"/>
        <charset val="128"/>
      </rPr>
      <t>　漁港管理者は漁港施設を占用等する場合には漁港管理条例、漁港区域内の公共空地を占用等する場合には漁港漁場整備法、</t>
    </r>
    <phoneticPr fontId="4"/>
  </si>
  <si>
    <r>
      <rPr>
        <sz val="11"/>
        <color theme="1"/>
        <rFont val="ＭＳ 明朝"/>
        <family val="1"/>
        <charset val="128"/>
      </rPr>
      <t>海　　岸　　法</t>
    </r>
    <phoneticPr fontId="4"/>
  </si>
  <si>
    <r>
      <rPr>
        <sz val="11"/>
        <color theme="1"/>
        <rFont val="ＭＳ 明朝"/>
        <family val="1"/>
        <charset val="128"/>
      </rPr>
      <t>　飛　島　漁　港　</t>
    </r>
    <phoneticPr fontId="4"/>
  </si>
  <si>
    <r>
      <rPr>
        <sz val="11"/>
        <color theme="1"/>
        <rFont val="ＭＳ 明朝"/>
        <family val="1"/>
        <charset val="128"/>
      </rPr>
      <t>由　良　漁　港</t>
    </r>
    <phoneticPr fontId="4"/>
  </si>
  <si>
    <r>
      <rPr>
        <sz val="11"/>
        <color theme="1"/>
        <rFont val="ＭＳ 明朝"/>
        <family val="1"/>
        <charset val="128"/>
      </rPr>
      <t>堅</t>
    </r>
    <r>
      <rPr>
        <sz val="11"/>
        <color theme="1"/>
        <rFont val="Century"/>
        <family val="1"/>
      </rPr>
      <t xml:space="preserve"> </t>
    </r>
    <r>
      <rPr>
        <sz val="11"/>
        <color theme="1"/>
        <rFont val="ＭＳ 明朝"/>
        <family val="1"/>
        <charset val="128"/>
      </rPr>
      <t>苔</t>
    </r>
    <r>
      <rPr>
        <sz val="11"/>
        <color theme="1"/>
        <rFont val="Century"/>
        <family val="1"/>
      </rPr>
      <t xml:space="preserve"> </t>
    </r>
    <r>
      <rPr>
        <sz val="11"/>
        <color theme="1"/>
        <rFont val="ＭＳ 明朝"/>
        <family val="1"/>
        <charset val="128"/>
      </rPr>
      <t>沢</t>
    </r>
    <r>
      <rPr>
        <sz val="11"/>
        <color theme="1"/>
        <rFont val="Century"/>
        <family val="1"/>
      </rPr>
      <t xml:space="preserve"> </t>
    </r>
    <r>
      <rPr>
        <sz val="11"/>
        <color theme="1"/>
        <rFont val="ＭＳ 明朝"/>
        <family val="1"/>
        <charset val="128"/>
      </rPr>
      <t>漁</t>
    </r>
    <r>
      <rPr>
        <sz val="11"/>
        <color theme="1"/>
        <rFont val="Century"/>
        <family val="1"/>
      </rPr>
      <t xml:space="preserve"> </t>
    </r>
    <r>
      <rPr>
        <sz val="11"/>
        <color theme="1"/>
        <rFont val="ＭＳ 明朝"/>
        <family val="1"/>
        <charset val="128"/>
      </rPr>
      <t>港</t>
    </r>
    <phoneticPr fontId="4"/>
  </si>
  <si>
    <r>
      <rPr>
        <sz val="11"/>
        <color theme="1"/>
        <rFont val="ＭＳ 明朝"/>
        <family val="1"/>
        <charset val="128"/>
      </rPr>
      <t>吹　浦　漁　港</t>
    </r>
    <phoneticPr fontId="4"/>
  </si>
  <si>
    <r>
      <rPr>
        <sz val="11"/>
        <color theme="1"/>
        <rFont val="ＭＳ 明朝"/>
        <family val="1"/>
        <charset val="128"/>
      </rPr>
      <t>小</t>
    </r>
    <r>
      <rPr>
        <sz val="11"/>
        <color theme="1"/>
        <rFont val="Century"/>
        <family val="1"/>
      </rPr>
      <t xml:space="preserve"> </t>
    </r>
    <r>
      <rPr>
        <sz val="11"/>
        <color theme="1"/>
        <rFont val="ＭＳ 明朝"/>
        <family val="1"/>
        <charset val="128"/>
      </rPr>
      <t>波</t>
    </r>
    <r>
      <rPr>
        <sz val="11"/>
        <color theme="1"/>
        <rFont val="Century"/>
        <family val="1"/>
      </rPr>
      <t xml:space="preserve"> </t>
    </r>
    <r>
      <rPr>
        <sz val="11"/>
        <color theme="1"/>
        <rFont val="ＭＳ 明朝"/>
        <family val="1"/>
        <charset val="128"/>
      </rPr>
      <t>渡</t>
    </r>
    <r>
      <rPr>
        <sz val="11"/>
        <color theme="1"/>
        <rFont val="Century"/>
        <family val="1"/>
      </rPr>
      <t xml:space="preserve"> </t>
    </r>
    <r>
      <rPr>
        <sz val="11"/>
        <color theme="1"/>
        <rFont val="ＭＳ 明朝"/>
        <family val="1"/>
        <charset val="128"/>
      </rPr>
      <t>漁</t>
    </r>
    <r>
      <rPr>
        <sz val="11"/>
        <color theme="1"/>
        <rFont val="Century"/>
        <family val="1"/>
      </rPr>
      <t xml:space="preserve"> </t>
    </r>
    <r>
      <rPr>
        <sz val="11"/>
        <color theme="1"/>
        <rFont val="ＭＳ 明朝"/>
        <family val="1"/>
        <charset val="128"/>
      </rPr>
      <t>港</t>
    </r>
    <phoneticPr fontId="4"/>
  </si>
  <si>
    <r>
      <rPr>
        <sz val="11"/>
        <color theme="1"/>
        <rFont val="ＭＳ 明朝"/>
        <family val="1"/>
        <charset val="128"/>
      </rPr>
      <t>米　子　漁　港</t>
    </r>
    <phoneticPr fontId="4"/>
  </si>
  <si>
    <r>
      <rPr>
        <sz val="11"/>
        <color theme="1"/>
        <rFont val="ＭＳ 明朝"/>
        <family val="1"/>
        <charset val="128"/>
      </rPr>
      <t>堅　苔　沢　漁　港</t>
    </r>
    <phoneticPr fontId="4"/>
  </si>
  <si>
    <r>
      <rPr>
        <sz val="11"/>
        <color theme="1"/>
        <rFont val="ＭＳ 明朝"/>
        <family val="1"/>
        <charset val="128"/>
      </rPr>
      <t>漁　港　の　種　類</t>
    </r>
    <phoneticPr fontId="4"/>
  </si>
  <si>
    <r>
      <rPr>
        <sz val="11"/>
        <color theme="1"/>
        <rFont val="ＭＳ 明朝"/>
        <family val="1"/>
        <charset val="128"/>
      </rPr>
      <t>指　定　年　月　日</t>
    </r>
    <phoneticPr fontId="4"/>
  </si>
  <si>
    <r>
      <rPr>
        <sz val="11"/>
        <color indexed="8"/>
        <rFont val="ＭＳ 明朝"/>
        <family val="1"/>
        <charset val="128"/>
      </rPr>
      <t>魚種</t>
    </r>
    <r>
      <rPr>
        <sz val="11"/>
        <color indexed="8"/>
        <rFont val="Century"/>
        <family val="1"/>
      </rPr>
      <t xml:space="preserve">                        </t>
    </r>
    <r>
      <rPr>
        <sz val="11"/>
        <color indexed="8"/>
        <rFont val="ＭＳ 明朝"/>
        <family val="1"/>
        <charset val="128"/>
      </rPr>
      <t>月</t>
    </r>
    <phoneticPr fontId="14"/>
  </si>
  <si>
    <r>
      <rPr>
        <sz val="11"/>
        <color indexed="8"/>
        <rFont val="ＭＳ 明朝"/>
        <family val="1"/>
        <charset val="128"/>
      </rPr>
      <t>魚種</t>
    </r>
    <r>
      <rPr>
        <sz val="11"/>
        <color indexed="8"/>
        <rFont val="Century"/>
        <family val="1"/>
      </rPr>
      <t xml:space="preserve">                           </t>
    </r>
    <r>
      <rPr>
        <sz val="11"/>
        <color indexed="8"/>
        <rFont val="ＭＳ 明朝"/>
        <family val="1"/>
        <charset val="128"/>
      </rPr>
      <t>月</t>
    </r>
    <r>
      <rPr>
        <sz val="11"/>
        <color indexed="8"/>
        <rFont val="Century"/>
        <family val="1"/>
      </rPr>
      <t xml:space="preserve"> </t>
    </r>
    <phoneticPr fontId="14"/>
  </si>
  <si>
    <r>
      <rPr>
        <sz val="11"/>
        <color indexed="8"/>
        <rFont val="ＭＳ 明朝"/>
        <family val="1"/>
        <charset val="128"/>
      </rPr>
      <t>魚種</t>
    </r>
    <r>
      <rPr>
        <sz val="11"/>
        <color indexed="8"/>
        <rFont val="Century"/>
        <family val="1"/>
      </rPr>
      <t xml:space="preserve">                             </t>
    </r>
    <r>
      <rPr>
        <sz val="11"/>
        <color indexed="8"/>
        <rFont val="ＭＳ 明朝"/>
        <family val="1"/>
        <charset val="128"/>
      </rPr>
      <t>月</t>
    </r>
    <r>
      <rPr>
        <sz val="11"/>
        <color indexed="8"/>
        <rFont val="Century"/>
        <family val="1"/>
      </rPr>
      <t xml:space="preserve"> </t>
    </r>
    <phoneticPr fontId="14"/>
  </si>
  <si>
    <r>
      <t xml:space="preserve"> </t>
    </r>
    <r>
      <rPr>
        <sz val="11"/>
        <rFont val="ＭＳ 明朝"/>
        <family val="1"/>
        <charset val="128"/>
      </rPr>
      <t>漁業種</t>
    </r>
    <r>
      <rPr>
        <sz val="11"/>
        <rFont val="Century"/>
        <family val="1"/>
      </rPr>
      <t xml:space="preserve">                                </t>
    </r>
    <r>
      <rPr>
        <sz val="11"/>
        <rFont val="ＭＳ 明朝"/>
        <family val="1"/>
        <charset val="128"/>
      </rPr>
      <t>月</t>
    </r>
    <phoneticPr fontId="14"/>
  </si>
  <si>
    <r>
      <rPr>
        <sz val="11"/>
        <rFont val="ＭＳ 明朝"/>
        <family val="1"/>
        <charset val="128"/>
      </rPr>
      <t>漁業種</t>
    </r>
    <r>
      <rPr>
        <sz val="11"/>
        <rFont val="Century"/>
        <family val="1"/>
      </rPr>
      <t xml:space="preserve">                               </t>
    </r>
    <r>
      <rPr>
        <sz val="11"/>
        <rFont val="ＭＳ 明朝"/>
        <family val="1"/>
        <charset val="128"/>
      </rPr>
      <t>月</t>
    </r>
    <phoneticPr fontId="14"/>
  </si>
  <si>
    <t>　    　　魚種
河川名</t>
    <phoneticPr fontId="4"/>
  </si>
  <si>
    <t>　　   　　魚種
河川名</t>
    <phoneticPr fontId="4"/>
  </si>
  <si>
    <r>
      <t>6. 1</t>
    </r>
    <r>
      <rPr>
        <sz val="11"/>
        <color rgb="FF000000"/>
        <rFont val="ＭＳ 明朝"/>
        <family val="1"/>
        <charset val="128"/>
      </rPr>
      <t>～</t>
    </r>
    <r>
      <rPr>
        <sz val="11"/>
        <color rgb="FF000000"/>
        <rFont val="Century"/>
        <family val="1"/>
      </rPr>
      <t>10.31</t>
    </r>
    <phoneticPr fontId="4"/>
  </si>
  <si>
    <t>室長補佐</t>
    <rPh sb="0" eb="2">
      <t>シツチョウ</t>
    </rPh>
    <rPh sb="2" eb="4">
      <t>ホサ</t>
    </rPh>
    <phoneticPr fontId="14"/>
  </si>
  <si>
    <r>
      <rPr>
        <sz val="11"/>
        <rFont val="ＭＳ 明朝"/>
        <family val="1"/>
        <charset val="128"/>
      </rPr>
      <t>２</t>
    </r>
    <r>
      <rPr>
        <sz val="11"/>
        <rFont val="Century"/>
        <family val="1"/>
      </rPr>
      <t xml:space="preserve">  </t>
    </r>
    <r>
      <rPr>
        <sz val="11"/>
        <rFont val="ＭＳ 明朝"/>
        <family val="1"/>
        <charset val="128"/>
      </rPr>
      <t>水産行政・研究組織機構</t>
    </r>
    <phoneticPr fontId="14"/>
  </si>
  <si>
    <r>
      <rPr>
        <sz val="11"/>
        <rFont val="ＭＳ 明朝"/>
        <family val="1"/>
        <charset val="128"/>
      </rPr>
      <t>県庁農林水産部</t>
    </r>
  </si>
  <si>
    <r>
      <rPr>
        <sz val="11"/>
        <rFont val="ＭＳ 明朝"/>
        <family val="1"/>
        <charset val="128"/>
      </rPr>
      <t>農政企画課</t>
    </r>
  </si>
  <si>
    <r>
      <rPr>
        <sz val="11"/>
        <rFont val="ＭＳ 明朝"/>
        <family val="1"/>
        <charset val="128"/>
      </rPr>
      <t>農業経営・担い手支援室長</t>
    </r>
    <rPh sb="0" eb="2">
      <t>ノウギョウ</t>
    </rPh>
    <rPh sb="2" eb="4">
      <t>ケイエイ</t>
    </rPh>
    <rPh sb="5" eb="6">
      <t>ニナ</t>
    </rPh>
    <rPh sb="7" eb="8">
      <t>テ</t>
    </rPh>
    <rPh sb="8" eb="10">
      <t>シエン</t>
    </rPh>
    <rPh sb="10" eb="12">
      <t>シツチョウ</t>
    </rPh>
    <phoneticPr fontId="14"/>
  </si>
  <si>
    <r>
      <rPr>
        <sz val="11"/>
        <rFont val="ＭＳ 明朝"/>
        <family val="1"/>
        <charset val="128"/>
      </rPr>
      <t>金融担当</t>
    </r>
    <phoneticPr fontId="14"/>
  </si>
  <si>
    <r>
      <rPr>
        <sz val="11"/>
        <rFont val="ＭＳ 明朝"/>
        <family val="1"/>
        <charset val="128"/>
      </rPr>
      <t>利子補給､改善資金､漁業信用基金協会の指導</t>
    </r>
  </si>
  <si>
    <r>
      <rPr>
        <sz val="11"/>
        <rFont val="ＭＳ 明朝"/>
        <family val="1"/>
        <charset val="128"/>
      </rPr>
      <t>･農業経営・担い手支援室</t>
    </r>
    <rPh sb="1" eb="3">
      <t>ノウギョウ</t>
    </rPh>
    <rPh sb="3" eb="5">
      <t>ケイエイ</t>
    </rPh>
    <rPh sb="6" eb="7">
      <t>ニナ</t>
    </rPh>
    <rPh sb="8" eb="9">
      <t>テ</t>
    </rPh>
    <rPh sb="9" eb="11">
      <t>シエン</t>
    </rPh>
    <rPh sb="11" eb="12">
      <t>シツ</t>
    </rPh>
    <phoneticPr fontId="14"/>
  </si>
  <si>
    <r>
      <rPr>
        <sz val="11"/>
        <rFont val="ＭＳ 明朝"/>
        <family val="1"/>
        <charset val="128"/>
      </rPr>
      <t>･団体検査指導室</t>
    </r>
  </si>
  <si>
    <r>
      <rPr>
        <sz val="11"/>
        <rFont val="ＭＳ 明朝"/>
        <family val="1"/>
        <charset val="128"/>
      </rPr>
      <t>団体検査担当</t>
    </r>
  </si>
  <si>
    <r>
      <rPr>
        <sz val="11"/>
        <rFont val="ＭＳ 明朝"/>
        <family val="1"/>
        <charset val="128"/>
      </rPr>
      <t>山形県漁協の常例検査</t>
    </r>
  </si>
  <si>
    <r>
      <rPr>
        <sz val="11"/>
        <rFont val="ＭＳ 明朝"/>
        <family val="1"/>
        <charset val="128"/>
      </rPr>
      <t>室長補佐</t>
    </r>
  </si>
  <si>
    <r>
      <rPr>
        <sz val="11"/>
        <rFont val="ＭＳ 明朝"/>
        <family val="1"/>
        <charset val="128"/>
      </rPr>
      <t>水産振興課</t>
    </r>
    <rPh sb="0" eb="2">
      <t>スイサン</t>
    </rPh>
    <rPh sb="2" eb="5">
      <t>シンコウカ</t>
    </rPh>
    <phoneticPr fontId="14"/>
  </si>
  <si>
    <r>
      <rPr>
        <sz val="11"/>
        <rFont val="ＭＳ 明朝"/>
        <family val="1"/>
        <charset val="128"/>
      </rPr>
      <t>水産振興課長</t>
    </r>
    <rPh sb="0" eb="2">
      <t>スイサン</t>
    </rPh>
    <rPh sb="2" eb="4">
      <t>シンコウ</t>
    </rPh>
    <rPh sb="4" eb="6">
      <t>カチョウ</t>
    </rPh>
    <phoneticPr fontId="14"/>
  </si>
  <si>
    <r>
      <rPr>
        <sz val="11"/>
        <rFont val="ＭＳ 明朝"/>
        <family val="1"/>
        <charset val="128"/>
      </rPr>
      <t>漁業調整､水産団体の許認可</t>
    </r>
    <phoneticPr fontId="4"/>
  </si>
  <si>
    <r>
      <rPr>
        <sz val="11"/>
        <rFont val="ＭＳ 明朝"/>
        <family val="1"/>
        <charset val="128"/>
      </rPr>
      <t>沿岸漁業振興対策</t>
    </r>
  </si>
  <si>
    <r>
      <rPr>
        <sz val="11"/>
        <rFont val="ＭＳ 明朝"/>
        <family val="1"/>
        <charset val="128"/>
      </rPr>
      <t>課長補佐</t>
    </r>
    <rPh sb="0" eb="2">
      <t>カチョウ</t>
    </rPh>
    <rPh sb="2" eb="4">
      <t>ホサ</t>
    </rPh>
    <phoneticPr fontId="14"/>
  </si>
  <si>
    <r>
      <rPr>
        <sz val="11"/>
        <rFont val="ＭＳ 明朝"/>
        <family val="1"/>
        <charset val="128"/>
      </rPr>
      <t>内水面漁業振興対策､さけ･ます増殖対策</t>
    </r>
  </si>
  <si>
    <r>
      <rPr>
        <sz val="11"/>
        <rFont val="ＭＳ 明朝"/>
        <family val="1"/>
        <charset val="128"/>
      </rPr>
      <t>魚類防疫対策</t>
    </r>
  </si>
  <si>
    <r>
      <rPr>
        <sz val="11"/>
        <rFont val="ＭＳ 明朝"/>
        <family val="1"/>
        <charset val="128"/>
      </rPr>
      <t>漁業共済組合の指導</t>
    </r>
    <rPh sb="0" eb="2">
      <t>ギョギョウ</t>
    </rPh>
    <rPh sb="2" eb="4">
      <t>キョウサイ</t>
    </rPh>
    <rPh sb="4" eb="6">
      <t>クミアイ</t>
    </rPh>
    <rPh sb="7" eb="9">
      <t>シドウ</t>
    </rPh>
    <phoneticPr fontId="14"/>
  </si>
  <si>
    <r>
      <rPr>
        <sz val="11"/>
        <rFont val="ＭＳ 明朝"/>
        <family val="1"/>
        <charset val="128"/>
      </rPr>
      <t>漁港･漁場･海岸の整備管理</t>
    </r>
    <phoneticPr fontId="14"/>
  </si>
  <si>
    <r>
      <rPr>
        <sz val="11"/>
        <rFont val="ＭＳ 明朝"/>
        <family val="1"/>
        <charset val="128"/>
      </rPr>
      <t>庄内総合支庁産業経済部</t>
    </r>
    <rPh sb="6" eb="8">
      <t>サンギョウ</t>
    </rPh>
    <rPh sb="8" eb="10">
      <t>ケイザイ</t>
    </rPh>
    <rPh sb="10" eb="11">
      <t>ブ</t>
    </rPh>
    <phoneticPr fontId="14"/>
  </si>
  <si>
    <r>
      <rPr>
        <sz val="11"/>
        <rFont val="ＭＳ 明朝"/>
        <family val="1"/>
        <charset val="128"/>
      </rPr>
      <t>人事､予算､決算､財産､物品</t>
    </r>
    <phoneticPr fontId="14"/>
  </si>
  <si>
    <r>
      <rPr>
        <sz val="11"/>
        <rFont val="ＭＳ 明朝"/>
        <family val="1"/>
        <charset val="128"/>
      </rPr>
      <t>水産業協同組合･団体指導､水産金融､常例検査､漁港施設･漁港海岸施設の管理､国有海浜地処理</t>
    </r>
  </si>
  <si>
    <r>
      <rPr>
        <sz val="11"/>
        <rFont val="ＭＳ 明朝"/>
        <family val="1"/>
        <charset val="128"/>
      </rPr>
      <t>振興普及担当</t>
    </r>
  </si>
  <si>
    <r>
      <rPr>
        <sz val="11"/>
        <rFont val="ＭＳ 明朝"/>
        <family val="1"/>
        <charset val="128"/>
      </rPr>
      <t>水産振興策実施､水産業技術普及指導､漁業生産担い手育成､栽培漁業推進指導､流通･魚価対策</t>
    </r>
    <phoneticPr fontId="14"/>
  </si>
  <si>
    <r>
      <rPr>
        <sz val="11"/>
        <rFont val="ＭＳ 明朝"/>
        <family val="1"/>
        <charset val="128"/>
      </rPr>
      <t>漁港整備主幹</t>
    </r>
    <rPh sb="0" eb="2">
      <t>ギョコウ</t>
    </rPh>
    <rPh sb="2" eb="4">
      <t>セイビ</t>
    </rPh>
    <rPh sb="4" eb="6">
      <t>シュカン</t>
    </rPh>
    <phoneticPr fontId="14"/>
  </si>
  <si>
    <r>
      <rPr>
        <sz val="11"/>
        <rFont val="ＭＳ 明朝"/>
        <family val="1"/>
        <charset val="128"/>
      </rPr>
      <t>都市漁村交流、全国豊かな海づくり大会事業推進</t>
    </r>
    <rPh sb="7" eb="9">
      <t>ゼンコク</t>
    </rPh>
    <rPh sb="9" eb="10">
      <t>ユタ</t>
    </rPh>
    <rPh sb="12" eb="13">
      <t>ウミ</t>
    </rPh>
    <rPh sb="16" eb="18">
      <t>タイカイ</t>
    </rPh>
    <rPh sb="18" eb="20">
      <t>ジギョウ</t>
    </rPh>
    <rPh sb="20" eb="22">
      <t>スイシン</t>
    </rPh>
    <phoneticPr fontId="14"/>
  </si>
  <si>
    <r>
      <rPr>
        <sz val="11"/>
        <rFont val="ＭＳ 明朝"/>
        <family val="1"/>
        <charset val="128"/>
      </rPr>
      <t>漁港整備担当</t>
    </r>
  </si>
  <si>
    <r>
      <rPr>
        <sz val="11"/>
        <rFont val="ＭＳ 明朝"/>
        <family val="1"/>
        <charset val="128"/>
      </rPr>
      <t>漁業調整担当</t>
    </r>
  </si>
  <si>
    <r>
      <rPr>
        <sz val="11"/>
        <rFont val="ＭＳ 明朝"/>
        <family val="1"/>
        <charset val="128"/>
      </rPr>
      <t>漁業調整､海面漁業許可､漁業取締､漁船登録､遊漁対策､資源管理､漁場環境保全</t>
    </r>
  </si>
  <si>
    <r>
      <rPr>
        <sz val="11"/>
        <rFont val="ＭＳ 明朝"/>
        <family val="1"/>
        <charset val="128"/>
      </rPr>
      <t>漁業指導監督通信､漁業無線通信､海上気象に関する通信</t>
    </r>
  </si>
  <si>
    <r>
      <rPr>
        <sz val="11"/>
        <rFont val="ＭＳ 明朝"/>
        <family val="1"/>
        <charset val="128"/>
      </rPr>
      <t>総務企画担当</t>
    </r>
    <rPh sb="0" eb="2">
      <t>ソウム</t>
    </rPh>
    <rPh sb="2" eb="4">
      <t>キカク</t>
    </rPh>
    <rPh sb="4" eb="6">
      <t>タントウ</t>
    </rPh>
    <phoneticPr fontId="4"/>
  </si>
  <si>
    <r>
      <rPr>
        <sz val="11"/>
        <rFont val="ＭＳ 明朝"/>
        <family val="1"/>
        <charset val="128"/>
      </rPr>
      <t>人事、予算、決算、実行委員会、実施本部、宿泊・輸送業務、歓迎レセプション、大会広報</t>
    </r>
    <rPh sb="0" eb="2">
      <t>ジンジ</t>
    </rPh>
    <rPh sb="3" eb="5">
      <t>ヨサン</t>
    </rPh>
    <rPh sb="6" eb="8">
      <t>ケッサン</t>
    </rPh>
    <rPh sb="9" eb="11">
      <t>ジッコウ</t>
    </rPh>
    <rPh sb="11" eb="14">
      <t>イインカイ</t>
    </rPh>
    <rPh sb="15" eb="17">
      <t>ジッシ</t>
    </rPh>
    <rPh sb="17" eb="19">
      <t>ホンブ</t>
    </rPh>
    <rPh sb="20" eb="22">
      <t>シュクハク</t>
    </rPh>
    <rPh sb="23" eb="25">
      <t>ユソウ</t>
    </rPh>
    <rPh sb="25" eb="27">
      <t>ギョウム</t>
    </rPh>
    <rPh sb="28" eb="30">
      <t>カンゲイ</t>
    </rPh>
    <rPh sb="37" eb="39">
      <t>タイカイ</t>
    </rPh>
    <rPh sb="39" eb="41">
      <t>コウホウ</t>
    </rPh>
    <phoneticPr fontId="4"/>
  </si>
  <si>
    <r>
      <rPr>
        <sz val="11"/>
        <rFont val="ＭＳ 明朝"/>
        <family val="1"/>
        <charset val="128"/>
      </rPr>
      <t>式典担当</t>
    </r>
    <rPh sb="0" eb="2">
      <t>シキテン</t>
    </rPh>
    <rPh sb="2" eb="4">
      <t>タントウ</t>
    </rPh>
    <phoneticPr fontId="4"/>
  </si>
  <si>
    <r>
      <rPr>
        <sz val="11"/>
        <rFont val="ＭＳ 明朝"/>
        <family val="1"/>
        <charset val="128"/>
      </rPr>
      <t>式典行事、豊かな海づくり子ども会議、作文・絵画・習字コンクール、記念行事</t>
    </r>
    <rPh sb="0" eb="2">
      <t>シキテン</t>
    </rPh>
    <rPh sb="2" eb="4">
      <t>ギョウジ</t>
    </rPh>
    <rPh sb="5" eb="6">
      <t>ユタ</t>
    </rPh>
    <rPh sb="8" eb="9">
      <t>ウミ</t>
    </rPh>
    <rPh sb="12" eb="13">
      <t>コ</t>
    </rPh>
    <rPh sb="15" eb="17">
      <t>カイギ</t>
    </rPh>
    <rPh sb="18" eb="20">
      <t>サクブン</t>
    </rPh>
    <rPh sb="21" eb="23">
      <t>カイガ</t>
    </rPh>
    <rPh sb="24" eb="26">
      <t>シュウジ</t>
    </rPh>
    <rPh sb="32" eb="34">
      <t>キネン</t>
    </rPh>
    <rPh sb="34" eb="36">
      <t>ギョウジ</t>
    </rPh>
    <phoneticPr fontId="4"/>
  </si>
  <si>
    <r>
      <rPr>
        <sz val="11"/>
        <rFont val="ＭＳ 明朝"/>
        <family val="1"/>
        <charset val="128"/>
      </rPr>
      <t>海上歓迎・放流担当</t>
    </r>
    <rPh sb="0" eb="2">
      <t>カイジョウ</t>
    </rPh>
    <rPh sb="2" eb="4">
      <t>カンゲイ</t>
    </rPh>
    <rPh sb="5" eb="7">
      <t>ホウリュウ</t>
    </rPh>
    <rPh sb="7" eb="9">
      <t>タントウ</t>
    </rPh>
    <phoneticPr fontId="4"/>
  </si>
  <si>
    <r>
      <rPr>
        <sz val="11"/>
        <rFont val="ＭＳ 明朝"/>
        <family val="1"/>
        <charset val="128"/>
      </rPr>
      <t>海上歓迎・放流行事、放流魚及びお手渡し魚、大会記念リレー放流</t>
    </r>
    <rPh sb="0" eb="2">
      <t>カイジョウ</t>
    </rPh>
    <rPh sb="2" eb="4">
      <t>カンゲイ</t>
    </rPh>
    <rPh sb="5" eb="7">
      <t>ホウリュウ</t>
    </rPh>
    <rPh sb="7" eb="9">
      <t>ギョウジ</t>
    </rPh>
    <rPh sb="10" eb="13">
      <t>ホウリュウギョ</t>
    </rPh>
    <rPh sb="13" eb="14">
      <t>オヨ</t>
    </rPh>
    <rPh sb="16" eb="17">
      <t>テ</t>
    </rPh>
    <rPh sb="17" eb="18">
      <t>ワタ</t>
    </rPh>
    <rPh sb="19" eb="20">
      <t>サカナ</t>
    </rPh>
    <rPh sb="21" eb="23">
      <t>タイカイ</t>
    </rPh>
    <rPh sb="23" eb="25">
      <t>キネン</t>
    </rPh>
    <rPh sb="28" eb="30">
      <t>ホウリュウ</t>
    </rPh>
    <phoneticPr fontId="4"/>
  </si>
  <si>
    <r>
      <rPr>
        <sz val="11"/>
        <rFont val="ＭＳ 明朝"/>
        <family val="1"/>
        <charset val="128"/>
      </rPr>
      <t>場長</t>
    </r>
  </si>
  <si>
    <r>
      <rPr>
        <sz val="11"/>
        <rFont val="ＭＳ 明朝"/>
        <family val="1"/>
        <charset val="128"/>
      </rPr>
      <t>海洋資源部</t>
    </r>
    <rPh sb="0" eb="2">
      <t>カイヨウ</t>
    </rPh>
    <rPh sb="2" eb="5">
      <t>シゲンブ</t>
    </rPh>
    <phoneticPr fontId="14"/>
  </si>
  <si>
    <r>
      <rPr>
        <sz val="11"/>
        <rFont val="ＭＳ 明朝"/>
        <family val="1"/>
        <charset val="128"/>
      </rPr>
      <t>副場長</t>
    </r>
  </si>
  <si>
    <r>
      <rPr>
        <sz val="11"/>
        <rFont val="ＭＳ 明朝"/>
        <family val="1"/>
        <charset val="128"/>
      </rPr>
      <t>浅海増殖部</t>
    </r>
  </si>
  <si>
    <r>
      <rPr>
        <sz val="11"/>
        <rFont val="ＭＳ 明朝"/>
        <family val="1"/>
        <charset val="128"/>
      </rPr>
      <t>種苗生産技術開発研究､放流効果調査､増養殖研究､沿岸漁場整備関係調査</t>
    </r>
  </si>
  <si>
    <r>
      <rPr>
        <sz val="11"/>
        <rFont val="ＭＳ 明朝"/>
        <family val="1"/>
        <charset val="128"/>
      </rPr>
      <t>庶務係</t>
    </r>
  </si>
  <si>
    <r>
      <rPr>
        <sz val="11"/>
        <rFont val="ＭＳ 明朝"/>
        <family val="1"/>
        <charset val="128"/>
      </rPr>
      <t>人事､予算､決算､財産､物品</t>
    </r>
  </si>
  <si>
    <r>
      <rPr>
        <sz val="11"/>
        <rFont val="ＭＳ 明朝"/>
        <family val="1"/>
        <charset val="128"/>
      </rPr>
      <t>資源調査部</t>
    </r>
  </si>
  <si>
    <r>
      <rPr>
        <sz val="11"/>
        <rFont val="ＭＳ 明朝"/>
        <family val="1"/>
        <charset val="128"/>
      </rPr>
      <t>水産資源の増殖､生態･環境調査研究</t>
    </r>
    <phoneticPr fontId="4"/>
  </si>
  <si>
    <r>
      <t xml:space="preserve">     </t>
    </r>
    <r>
      <rPr>
        <sz val="11"/>
        <rFont val="ＭＳ 明朝"/>
        <family val="1"/>
        <charset val="128"/>
      </rPr>
      <t>　　　　　　　　　</t>
    </r>
    <r>
      <rPr>
        <sz val="11"/>
        <rFont val="Century"/>
        <family val="1"/>
      </rPr>
      <t xml:space="preserve"> </t>
    </r>
    <phoneticPr fontId="14"/>
  </si>
  <si>
    <r>
      <rPr>
        <sz val="11"/>
        <rFont val="ＭＳ 明朝"/>
        <family val="1"/>
        <charset val="128"/>
      </rPr>
      <t>生産開発部</t>
    </r>
  </si>
  <si>
    <r>
      <rPr>
        <sz val="11"/>
        <rFont val="ＭＳ 明朝"/>
        <family val="1"/>
        <charset val="128"/>
      </rPr>
      <t>増養殖技術開発､魚病･防疫研究､普及指導</t>
    </r>
  </si>
  <si>
    <r>
      <rPr>
        <sz val="11"/>
        <rFont val="ＭＳ 明朝"/>
        <family val="1"/>
        <charset val="128"/>
      </rPr>
      <t>事務局長</t>
    </r>
  </si>
  <si>
    <r>
      <rPr>
        <sz val="11"/>
        <rFont val="ＭＳ 明朝"/>
        <family val="1"/>
        <charset val="128"/>
      </rPr>
      <t>海面漁業の調整</t>
    </r>
  </si>
  <si>
    <r>
      <t xml:space="preserve"> </t>
    </r>
    <r>
      <rPr>
        <sz val="11"/>
        <rFont val="ＭＳ 明朝"/>
        <family val="1"/>
        <charset val="128"/>
      </rPr>
      <t>次長</t>
    </r>
    <phoneticPr fontId="4"/>
  </si>
  <si>
    <r>
      <rPr>
        <sz val="11"/>
        <rFont val="ＭＳ 明朝"/>
        <family val="1"/>
        <charset val="128"/>
      </rPr>
      <t>内水面漁業の調整</t>
    </r>
  </si>
  <si>
    <r>
      <t>0822</t>
    </r>
    <r>
      <rPr>
        <sz val="10"/>
        <rFont val="ＭＳ 明朝"/>
        <family val="1"/>
        <charset val="128"/>
      </rPr>
      <t>・</t>
    </r>
    <r>
      <rPr>
        <sz val="10"/>
        <rFont val="Century"/>
        <family val="1"/>
      </rPr>
      <t>0823</t>
    </r>
    <phoneticPr fontId="4"/>
  </si>
  <si>
    <t>水産振興課</t>
    <rPh sb="0" eb="1">
      <t>ミズ</t>
    </rPh>
    <rPh sb="2" eb="4">
      <t>シンコウ</t>
    </rPh>
    <phoneticPr fontId="14"/>
  </si>
  <si>
    <t>人事､予算､決算､財産､物品</t>
    <phoneticPr fontId="4"/>
  </si>
  <si>
    <t>給　与　等</t>
    <rPh sb="0" eb="1">
      <t>キュウ</t>
    </rPh>
    <rPh sb="2" eb="3">
      <t>ヨ</t>
    </rPh>
    <rPh sb="4" eb="5">
      <t>トウ</t>
    </rPh>
    <phoneticPr fontId="4"/>
  </si>
  <si>
    <t>人　件　費</t>
    <phoneticPr fontId="4"/>
  </si>
  <si>
    <r>
      <t xml:space="preserve">  </t>
    </r>
    <r>
      <rPr>
        <sz val="11"/>
        <rFont val="ＭＳ 明朝"/>
        <family val="1"/>
        <charset val="128"/>
      </rPr>
      <t>海面漁船は</t>
    </r>
    <r>
      <rPr>
        <sz val="11"/>
        <rFont val="Century"/>
        <family val="1"/>
      </rPr>
      <t>774</t>
    </r>
    <r>
      <rPr>
        <sz val="11"/>
        <rFont val="ＭＳ 明朝"/>
        <family val="1"/>
        <charset val="128"/>
      </rPr>
      <t>隻で前年より</t>
    </r>
    <r>
      <rPr>
        <sz val="11"/>
        <rFont val="Century"/>
        <family val="1"/>
      </rPr>
      <t>27</t>
    </r>
    <r>
      <rPr>
        <sz val="11"/>
        <rFont val="ＭＳ 明朝"/>
        <family val="1"/>
        <charset val="128"/>
      </rPr>
      <t>隻減少した｡船質別にみると､</t>
    </r>
    <r>
      <rPr>
        <sz val="11"/>
        <rFont val="Century"/>
        <family val="1"/>
      </rPr>
      <t>FRP</t>
    </r>
    <r>
      <rPr>
        <sz val="11"/>
        <rFont val="ＭＳ 明朝"/>
        <family val="1"/>
        <charset val="128"/>
      </rPr>
      <t>船が</t>
    </r>
    <r>
      <rPr>
        <sz val="11"/>
        <rFont val="Century"/>
        <family val="1"/>
      </rPr>
      <t>27</t>
    </r>
    <r>
      <rPr>
        <sz val="11"/>
        <rFont val="ＭＳ 明朝"/>
        <family val="1"/>
        <charset val="128"/>
      </rPr>
      <t>隻減少し、鋼船と木船に増減はなかった。ﾄﾝ数階層別にみると､</t>
    </r>
    <r>
      <rPr>
        <sz val="11"/>
        <rFont val="Century"/>
        <family val="1"/>
      </rPr>
      <t>5</t>
    </r>
    <r>
      <rPr>
        <sz val="11"/>
        <rFont val="ＭＳ 明朝"/>
        <family val="1"/>
        <charset val="128"/>
      </rPr>
      <t>ﾄﾝ未満船が</t>
    </r>
    <r>
      <rPr>
        <sz val="11"/>
        <rFont val="Century"/>
        <family val="1"/>
      </rPr>
      <t>26</t>
    </r>
    <r>
      <rPr>
        <sz val="11"/>
        <rFont val="ＭＳ 明朝"/>
        <family val="1"/>
        <charset val="128"/>
      </rPr>
      <t>隻減少し、</t>
    </r>
    <rPh sb="40" eb="42">
      <t>ゲンショウ</t>
    </rPh>
    <rPh sb="47" eb="48">
      <t>モク</t>
    </rPh>
    <rPh sb="48" eb="49">
      <t>セン</t>
    </rPh>
    <rPh sb="50" eb="52">
      <t>ゾウゲン</t>
    </rPh>
    <rPh sb="79" eb="81">
      <t>ゲンショウ</t>
    </rPh>
    <phoneticPr fontId="14"/>
  </si>
  <si>
    <t>3</t>
    <phoneticPr fontId="4"/>
  </si>
  <si>
    <t>繰越</t>
    <rPh sb="0" eb="2">
      <t>クリコ</t>
    </rPh>
    <phoneticPr fontId="4"/>
  </si>
  <si>
    <r>
      <rPr>
        <sz val="11"/>
        <rFont val="ＭＳ 明朝"/>
        <family val="1"/>
        <charset val="128"/>
      </rPr>
      <t>うち補正</t>
    </r>
    <r>
      <rPr>
        <sz val="11"/>
        <rFont val="Century"/>
        <family val="1"/>
      </rPr>
      <t>250,000</t>
    </r>
    <rPh sb="2" eb="4">
      <t>ホセイ</t>
    </rPh>
    <phoneticPr fontId="4"/>
  </si>
  <si>
    <t>イカ飯、イカ刺し、イカの塩辛、マダイの刺身、マダイの潮汁、キスの天婦羅、　　　　　　　　　　　　キスの骨せんべい</t>
    <rPh sb="2" eb="3">
      <t>メシ</t>
    </rPh>
    <rPh sb="6" eb="7">
      <t>サ</t>
    </rPh>
    <rPh sb="12" eb="14">
      <t>シオカラ</t>
    </rPh>
    <rPh sb="19" eb="21">
      <t>サシミ</t>
    </rPh>
    <rPh sb="26" eb="28">
      <t>ウシオジル</t>
    </rPh>
    <rPh sb="32" eb="35">
      <t>テンプラ</t>
    </rPh>
    <rPh sb="51" eb="52">
      <t>ホネ</t>
    </rPh>
    <phoneticPr fontId="14"/>
  </si>
  <si>
    <t>タイのつみれ</t>
    <phoneticPr fontId="14"/>
  </si>
  <si>
    <t>マダラの煮付け、タラ汁、タイとヤリイカの刺身、タイとアサリとイクラのパスタ</t>
    <rPh sb="4" eb="6">
      <t>ニヅ</t>
    </rPh>
    <rPh sb="10" eb="11">
      <t>ジル</t>
    </rPh>
    <rPh sb="20" eb="22">
      <t>サシミ</t>
    </rPh>
    <phoneticPr fontId="14"/>
  </si>
  <si>
    <t>タイのぜいたく鍋、タイの庄内風ムニエル</t>
    <rPh sb="7" eb="8">
      <t>ナベ</t>
    </rPh>
    <rPh sb="12" eb="15">
      <t>ショウナイフウ</t>
    </rPh>
    <phoneticPr fontId="14"/>
  </si>
  <si>
    <t>イナダのワイン醤油焼き、イナダ海鮮サラダ、ハタハタのちり蒸椀</t>
    <rPh sb="7" eb="10">
      <t>ショウユヤ</t>
    </rPh>
    <rPh sb="15" eb="17">
      <t>カイセン</t>
    </rPh>
    <rPh sb="28" eb="30">
      <t>ムシワン</t>
    </rPh>
    <phoneticPr fontId="14"/>
  </si>
  <si>
    <t>ハタハタの煮付け、ハタハタの田楽、ハタハタのみぞれ汁</t>
    <rPh sb="5" eb="7">
      <t>ニヅ</t>
    </rPh>
    <rPh sb="14" eb="16">
      <t>デンガク</t>
    </rPh>
    <rPh sb="25" eb="26">
      <t>ジル</t>
    </rPh>
    <phoneticPr fontId="14"/>
  </si>
  <si>
    <t>ハタハタの田楽、ハタハタのかぶら蒸し、ハタハタの天婦羅</t>
    <rPh sb="5" eb="7">
      <t>デンガク</t>
    </rPh>
    <rPh sb="16" eb="17">
      <t>ムシ</t>
    </rPh>
    <rPh sb="24" eb="27">
      <t>テンプラ</t>
    </rPh>
    <phoneticPr fontId="14"/>
  </si>
  <si>
    <t>佐藤憲三、上野真理、齋藤美紀、　　　　　　河西典子、星川恵美、佐藤憲太郎</t>
    <rPh sb="0" eb="4">
      <t>サトウケンゾウ</t>
    </rPh>
    <rPh sb="5" eb="9">
      <t>ウエノマリ</t>
    </rPh>
    <rPh sb="10" eb="14">
      <t>サイトウミキ</t>
    </rPh>
    <rPh sb="21" eb="23">
      <t>カサイ</t>
    </rPh>
    <rPh sb="23" eb="25">
      <t>ノリコ</t>
    </rPh>
    <rPh sb="26" eb="28">
      <t>ホシカワ</t>
    </rPh>
    <rPh sb="28" eb="30">
      <t>エミ</t>
    </rPh>
    <rPh sb="31" eb="33">
      <t>サトウ</t>
    </rPh>
    <rPh sb="33" eb="36">
      <t>ケンタロウ</t>
    </rPh>
    <phoneticPr fontId="4"/>
  </si>
  <si>
    <t>ハタハタの田楽、ハタハタの湯上げ、ハタハタの醤油漬け揚げ</t>
    <rPh sb="5" eb="7">
      <t>デンガク</t>
    </rPh>
    <rPh sb="13" eb="14">
      <t>ユ</t>
    </rPh>
    <rPh sb="14" eb="15">
      <t>ア</t>
    </rPh>
    <rPh sb="22" eb="24">
      <t>ショウユ</t>
    </rPh>
    <rPh sb="24" eb="25">
      <t>ヅ</t>
    </rPh>
    <rPh sb="26" eb="27">
      <t>ア</t>
    </rPh>
    <phoneticPr fontId="14"/>
  </si>
  <si>
    <t>―</t>
    <phoneticPr fontId="4"/>
  </si>
  <si>
    <t>水産動植物の種苗の生産、供給、放流及び放流効果の調査</t>
    <phoneticPr fontId="4"/>
  </si>
  <si>
    <t>水産動植物の種苗量産及び増養殖に関する技術の開発</t>
    <phoneticPr fontId="4"/>
  </si>
  <si>
    <t>共同利用施設</t>
    <phoneticPr fontId="4"/>
  </si>
  <si>
    <t>漁船漁具</t>
    <phoneticPr fontId="4"/>
  </si>
  <si>
    <t>保管施設等</t>
  </si>
  <si>
    <t>水産動植物</t>
    <phoneticPr fontId="4"/>
  </si>
  <si>
    <t>の種苗等</t>
  </si>
  <si>
    <t>内水面養殖  施設資金</t>
    <phoneticPr fontId="4"/>
  </si>
  <si>
    <t>種苗購入等  育成必要資金</t>
    <phoneticPr fontId="4"/>
  </si>
  <si>
    <r>
      <t>5</t>
    </r>
    <r>
      <rPr>
        <sz val="11"/>
        <rFont val="ＭＳ 明朝"/>
        <family val="1"/>
        <charset val="128"/>
      </rPr>
      <t>ﾄﾝ以上船は</t>
    </r>
    <r>
      <rPr>
        <sz val="11"/>
        <rFont val="Century"/>
        <family val="1"/>
      </rPr>
      <t>5</t>
    </r>
    <r>
      <rPr>
        <sz val="11"/>
        <rFont val="游ゴシック"/>
        <family val="1"/>
        <charset val="128"/>
      </rPr>
      <t>～</t>
    </r>
    <r>
      <rPr>
        <sz val="11"/>
        <rFont val="Century"/>
        <family val="1"/>
      </rPr>
      <t>9</t>
    </r>
    <r>
      <rPr>
        <sz val="11"/>
        <rFont val="游ゴシック"/>
        <family val="1"/>
        <charset val="128"/>
      </rPr>
      <t>ﾄﾝ台で</t>
    </r>
    <r>
      <rPr>
        <sz val="11"/>
        <rFont val="Century"/>
        <family val="1"/>
      </rPr>
      <t>1</t>
    </r>
    <r>
      <rPr>
        <sz val="11"/>
        <rFont val="游ゴシック"/>
        <family val="1"/>
        <charset val="128"/>
      </rPr>
      <t>隻減少した</t>
    </r>
    <r>
      <rPr>
        <sz val="11"/>
        <rFont val="ＭＳ 明朝"/>
        <family val="1"/>
        <charset val="128"/>
      </rPr>
      <t>。内水面漁船では動力船が</t>
    </r>
    <r>
      <rPr>
        <sz val="11"/>
        <rFont val="Century"/>
        <family val="1"/>
      </rPr>
      <t>3</t>
    </r>
    <r>
      <rPr>
        <sz val="11"/>
        <rFont val="ＭＳ 明朝"/>
        <family val="1"/>
        <charset val="128"/>
      </rPr>
      <t>隻、無動力船が</t>
    </r>
    <r>
      <rPr>
        <sz val="11"/>
        <rFont val="Century"/>
        <family val="1"/>
      </rPr>
      <t>9</t>
    </r>
    <r>
      <rPr>
        <sz val="11"/>
        <rFont val="游ゴシック"/>
        <family val="1"/>
        <charset val="128"/>
      </rPr>
      <t>隻減少した</t>
    </r>
    <r>
      <rPr>
        <sz val="11"/>
        <rFont val="ＭＳ 明朝"/>
        <family val="1"/>
        <charset val="128"/>
      </rPr>
      <t>。</t>
    </r>
    <rPh sb="3" eb="5">
      <t>イジョウ</t>
    </rPh>
    <rPh sb="5" eb="6">
      <t>フネ</t>
    </rPh>
    <rPh sb="12" eb="13">
      <t>ダイ</t>
    </rPh>
    <rPh sb="15" eb="16">
      <t>セキ</t>
    </rPh>
    <rPh sb="16" eb="18">
      <t>ゲンショウ</t>
    </rPh>
    <rPh sb="28" eb="30">
      <t>ドウリョク</t>
    </rPh>
    <rPh sb="30" eb="31">
      <t>セン</t>
    </rPh>
    <rPh sb="33" eb="34">
      <t>セキ</t>
    </rPh>
    <rPh sb="35" eb="36">
      <t>ム</t>
    </rPh>
    <rPh sb="36" eb="38">
      <t>ドウリョク</t>
    </rPh>
    <rPh sb="38" eb="39">
      <t>セン</t>
    </rPh>
    <rPh sb="41" eb="42">
      <t>セキ</t>
    </rPh>
    <rPh sb="42" eb="44">
      <t>ゲンショウ</t>
    </rPh>
    <phoneticPr fontId="14"/>
  </si>
  <si>
    <r>
      <rPr>
        <sz val="11"/>
        <rFont val="ＭＳ 明朝"/>
        <family val="1"/>
        <charset val="128"/>
      </rPr>
      <t>注</t>
    </r>
    <r>
      <rPr>
        <sz val="11"/>
        <rFont val="Century"/>
        <family val="1"/>
      </rPr>
      <t xml:space="preserve"> : </t>
    </r>
    <r>
      <rPr>
        <sz val="11"/>
        <rFont val="ＭＳ 明朝"/>
        <family val="1"/>
        <charset val="128"/>
      </rPr>
      <t>備考の海中飼育供給数の</t>
    </r>
    <r>
      <rPr>
        <sz val="11"/>
        <rFont val="Century"/>
        <family val="1"/>
      </rPr>
      <t>140</t>
    </r>
    <r>
      <rPr>
        <sz val="11"/>
        <rFont val="ＭＳ 明朝"/>
        <family val="1"/>
        <charset val="128"/>
      </rPr>
      <t>千尾と富並川への供給数</t>
    </r>
    <r>
      <rPr>
        <sz val="11"/>
        <rFont val="Century"/>
        <family val="1"/>
      </rPr>
      <t>50</t>
    </r>
    <r>
      <rPr>
        <sz val="11"/>
        <rFont val="ＭＳ 明朝"/>
        <family val="1"/>
        <charset val="128"/>
      </rPr>
      <t>千尾は放流数合計</t>
    </r>
    <r>
      <rPr>
        <sz val="11"/>
        <rFont val="Century"/>
        <family val="1"/>
      </rPr>
      <t>29,593</t>
    </r>
    <r>
      <rPr>
        <sz val="11"/>
        <rFont val="ＭＳ 明朝"/>
        <family val="1"/>
        <charset val="128"/>
      </rPr>
      <t>千尾の外数</t>
    </r>
    <rPh sb="21" eb="22">
      <t>トミ</t>
    </rPh>
    <rPh sb="22" eb="23">
      <t>ナミ</t>
    </rPh>
    <rPh sb="23" eb="24">
      <t>カワ</t>
    </rPh>
    <rPh sb="26" eb="29">
      <t>キョウキュウスウ</t>
    </rPh>
    <rPh sb="31" eb="33">
      <t>センビ</t>
    </rPh>
    <rPh sb="34" eb="36">
      <t>ホウリュウ</t>
    </rPh>
    <phoneticPr fontId="14"/>
  </si>
  <si>
    <r>
      <rPr>
        <sz val="11"/>
        <rFont val="ＭＳ 明朝"/>
        <family val="1"/>
        <charset val="128"/>
      </rPr>
      <t>平成</t>
    </r>
    <r>
      <rPr>
        <sz val="11"/>
        <rFont val="Century"/>
        <family val="1"/>
      </rPr>
      <t>27</t>
    </r>
    <r>
      <rPr>
        <sz val="11"/>
        <rFont val="Yu Gothic"/>
        <family val="1"/>
        <charset val="128"/>
      </rPr>
      <t>年</t>
    </r>
    <r>
      <rPr>
        <sz val="11"/>
        <rFont val="Century"/>
        <family val="1"/>
      </rPr>
      <t xml:space="preserve"> </t>
    </r>
    <r>
      <rPr>
        <sz val="11"/>
        <rFont val="ＭＳ 明朝"/>
        <family val="1"/>
        <charset val="128"/>
      </rPr>
      <t>単位</t>
    </r>
    <r>
      <rPr>
        <sz val="11"/>
        <rFont val="Century"/>
        <family val="1"/>
      </rPr>
      <t>:</t>
    </r>
    <r>
      <rPr>
        <sz val="11"/>
        <rFont val="ＭＳ 明朝"/>
        <family val="1"/>
        <charset val="128"/>
      </rPr>
      <t>㎏</t>
    </r>
    <rPh sb="4" eb="5">
      <t>ネン</t>
    </rPh>
    <phoneticPr fontId="14"/>
  </si>
  <si>
    <r>
      <rPr>
        <sz val="11"/>
        <color indexed="8"/>
        <rFont val="ＭＳ 明朝"/>
        <family val="1"/>
        <charset val="128"/>
      </rPr>
      <t>魚種</t>
    </r>
    <r>
      <rPr>
        <sz val="11"/>
        <color indexed="8"/>
        <rFont val="Century"/>
        <family val="1"/>
      </rPr>
      <t xml:space="preserve">           </t>
    </r>
    <r>
      <rPr>
        <sz val="11"/>
        <color rgb="FF000000"/>
        <rFont val="Yu Gothic"/>
        <family val="1"/>
        <charset val="128"/>
      </rPr>
      <t>　</t>
    </r>
    <r>
      <rPr>
        <sz val="11"/>
        <color indexed="8"/>
        <rFont val="Century"/>
        <family val="1"/>
      </rPr>
      <t xml:space="preserve">               </t>
    </r>
    <r>
      <rPr>
        <sz val="11"/>
        <color indexed="8"/>
        <rFont val="ＭＳ 明朝"/>
        <family val="1"/>
        <charset val="128"/>
      </rPr>
      <t>月</t>
    </r>
    <phoneticPr fontId="14"/>
  </si>
  <si>
    <r>
      <rPr>
        <sz val="11"/>
        <color theme="1"/>
        <rFont val="ＭＳ 明朝"/>
        <family val="1"/>
        <charset val="128"/>
      </rPr>
      <t>平</t>
    </r>
    <r>
      <rPr>
        <sz val="11"/>
        <color theme="1"/>
        <rFont val="Century"/>
        <family val="1"/>
      </rPr>
      <t>27.1.13</t>
    </r>
    <r>
      <rPr>
        <sz val="11"/>
        <color theme="1"/>
        <rFont val="ＭＳ 明朝"/>
        <family val="1"/>
        <charset val="128"/>
      </rPr>
      <t>～</t>
    </r>
    <r>
      <rPr>
        <sz val="11"/>
        <color theme="1"/>
        <rFont val="游ゴシック"/>
        <family val="1"/>
        <charset val="128"/>
      </rPr>
      <t>平</t>
    </r>
    <r>
      <rPr>
        <sz val="11"/>
        <color theme="1"/>
        <rFont val="Century"/>
        <family val="1"/>
      </rPr>
      <t>29.1.22</t>
    </r>
    <phoneticPr fontId="4"/>
  </si>
  <si>
    <t>栽培漁業、内水面漁業に関する調査、指導及び啓蒙普及</t>
    <rPh sb="21" eb="23">
      <t>ケイモウ</t>
    </rPh>
    <phoneticPr fontId="4"/>
  </si>
  <si>
    <r>
      <t>100</t>
    </r>
    <r>
      <rPr>
        <sz val="11"/>
        <color theme="1"/>
        <rFont val="ＭＳ 明朝"/>
        <family val="1"/>
        <charset val="128"/>
      </rPr>
      <t>件</t>
    </r>
    <rPh sb="3" eb="4">
      <t>ケン</t>
    </rPh>
    <phoneticPr fontId="4"/>
  </si>
  <si>
    <r>
      <rPr>
        <sz val="11"/>
        <rFont val="ＭＳ 明朝"/>
        <family val="1"/>
        <charset val="128"/>
      </rPr>
      <t>日本公庫資金</t>
    </r>
    <rPh sb="0" eb="6">
      <t>ニホンコウコシキン</t>
    </rPh>
    <phoneticPr fontId="11"/>
  </si>
  <si>
    <t>無線電話 (SSB 10W、DSB 1W、</t>
  </si>
  <si>
    <t>50W</t>
  </si>
  <si>
    <t>漁業指導監督通信</t>
  </si>
  <si>
    <t>J3E</t>
  </si>
  <si>
    <t>　長さ(全長) 25.90メートル</t>
  </si>
  <si>
    <t xml:space="preserve"> 　〃 (登録)   25.45メートル</t>
  </si>
  <si>
    <t>　 ｱﾏﾁｭｱ無線受信機)</t>
  </si>
  <si>
    <t>(1)　山形県酒田漁業無線局</t>
  </si>
  <si>
    <t>周波数(kHz)</t>
  </si>
  <si>
    <t>　主送信機(J3E50W)1台</t>
  </si>
  <si>
    <t>送受信機(J3E50W)  1台</t>
  </si>
  <si>
    <t>セルコール受信機(個別番号0030) 1台</t>
  </si>
  <si>
    <r>
      <t xml:space="preserve">9 </t>
    </r>
    <r>
      <rPr>
        <sz val="10"/>
        <color theme="1"/>
        <rFont val="ＭＳ 明朝"/>
        <family val="1"/>
        <charset val="128"/>
      </rPr>
      <t>生産高</t>
    </r>
    <phoneticPr fontId="4"/>
  </si>
  <si>
    <r>
      <t xml:space="preserve">10 </t>
    </r>
    <r>
      <rPr>
        <sz val="10"/>
        <color theme="1"/>
        <rFont val="ＭＳ 明朝"/>
        <family val="1"/>
        <charset val="128"/>
      </rPr>
      <t>免許･許可漁業</t>
    </r>
    <phoneticPr fontId="4"/>
  </si>
  <si>
    <r>
      <t xml:space="preserve">12 </t>
    </r>
    <r>
      <rPr>
        <sz val="10"/>
        <color theme="1"/>
        <rFont val="ＭＳ 明朝"/>
        <family val="1"/>
        <charset val="128"/>
      </rPr>
      <t>漁業無線</t>
    </r>
    <phoneticPr fontId="4"/>
  </si>
  <si>
    <r>
      <t xml:space="preserve">13 </t>
    </r>
    <r>
      <rPr>
        <sz val="10"/>
        <color theme="1"/>
        <rFont val="ＭＳ 明朝"/>
        <family val="1"/>
        <charset val="128"/>
      </rPr>
      <t>水産基盤整備事業</t>
    </r>
    <phoneticPr fontId="4"/>
  </si>
  <si>
    <r>
      <t xml:space="preserve">14 </t>
    </r>
    <r>
      <rPr>
        <sz val="10"/>
        <color theme="1"/>
        <rFont val="ＭＳ 明朝"/>
        <family val="1"/>
        <charset val="128"/>
      </rPr>
      <t>増養殖事業</t>
    </r>
    <phoneticPr fontId="4"/>
  </si>
  <si>
    <r>
      <t xml:space="preserve">15 </t>
    </r>
    <r>
      <rPr>
        <sz val="10"/>
        <color theme="1"/>
        <rFont val="ＭＳ 明朝"/>
        <family val="1"/>
        <charset val="128"/>
      </rPr>
      <t>漁業後継者育成</t>
    </r>
    <phoneticPr fontId="4"/>
  </si>
  <si>
    <r>
      <t xml:space="preserve">16 </t>
    </r>
    <r>
      <rPr>
        <sz val="10"/>
        <color theme="1"/>
        <rFont val="ＭＳ 明朝"/>
        <family val="1"/>
        <charset val="128"/>
      </rPr>
      <t>魚食普及･流通対策</t>
    </r>
    <phoneticPr fontId="4"/>
  </si>
  <si>
    <r>
      <t xml:space="preserve">17 </t>
    </r>
    <r>
      <rPr>
        <sz val="10"/>
        <color theme="1"/>
        <rFont val="ＭＳ 明朝"/>
        <family val="1"/>
        <charset val="128"/>
      </rPr>
      <t>水産業団体</t>
    </r>
    <phoneticPr fontId="4"/>
  </si>
  <si>
    <r>
      <t xml:space="preserve">18 </t>
    </r>
    <r>
      <rPr>
        <sz val="10"/>
        <color theme="1"/>
        <rFont val="ＭＳ 明朝"/>
        <family val="1"/>
        <charset val="128"/>
      </rPr>
      <t>水産金融</t>
    </r>
    <phoneticPr fontId="4"/>
  </si>
  <si>
    <r>
      <t xml:space="preserve">19 </t>
    </r>
    <r>
      <rPr>
        <sz val="10"/>
        <color theme="1"/>
        <rFont val="ＭＳ 明朝"/>
        <family val="1"/>
        <charset val="128"/>
      </rPr>
      <t>漁港､港湾</t>
    </r>
    <phoneticPr fontId="4"/>
  </si>
  <si>
    <t>団体検査指導室長</t>
    <rPh sb="4" eb="6">
      <t>シドウ</t>
    </rPh>
    <phoneticPr fontId="14"/>
  </si>
  <si>
    <r>
      <rPr>
        <sz val="11"/>
        <rFont val="ＭＳ 明朝"/>
        <family val="1"/>
        <charset val="128"/>
      </rPr>
      <t>１１　漁業取締・調査</t>
    </r>
    <rPh sb="3" eb="5">
      <t>ギョギョウ</t>
    </rPh>
    <rPh sb="5" eb="7">
      <t>トリシマリ</t>
    </rPh>
    <rPh sb="8" eb="10">
      <t>チョウサ</t>
    </rPh>
    <phoneticPr fontId="39"/>
  </si>
  <si>
    <r>
      <rPr>
        <sz val="11"/>
        <rFont val="ＭＳ 明朝"/>
        <family val="1"/>
        <charset val="128"/>
      </rPr>
      <t>　漁業違反件数は</t>
    </r>
    <r>
      <rPr>
        <sz val="11"/>
        <rFont val="Century"/>
        <family val="1"/>
      </rPr>
      <t>7</t>
    </r>
    <r>
      <rPr>
        <sz val="11"/>
        <rFont val="ＭＳ 明朝"/>
        <family val="1"/>
        <charset val="128"/>
      </rPr>
      <t>件で前年度より</t>
    </r>
    <r>
      <rPr>
        <sz val="11"/>
        <rFont val="Century"/>
        <family val="1"/>
      </rPr>
      <t>8</t>
    </r>
    <r>
      <rPr>
        <sz val="11"/>
        <rFont val="ＭＳ 明朝"/>
        <family val="1"/>
        <charset val="128"/>
      </rPr>
      <t>件減少した。</t>
    </r>
    <rPh sb="1" eb="3">
      <t>ギョギョウ</t>
    </rPh>
    <rPh sb="3" eb="5">
      <t>イハン</t>
    </rPh>
    <rPh sb="5" eb="7">
      <t>ケンスウ</t>
    </rPh>
    <rPh sb="9" eb="10">
      <t>ケン</t>
    </rPh>
    <rPh sb="11" eb="14">
      <t>ゼンネンド</t>
    </rPh>
    <rPh sb="17" eb="18">
      <t>ケン</t>
    </rPh>
    <rPh sb="18" eb="20">
      <t>ゲンショウ</t>
    </rPh>
    <phoneticPr fontId="39"/>
  </si>
  <si>
    <r>
      <rPr>
        <sz val="11"/>
        <rFont val="ＭＳ 明朝"/>
        <family val="1"/>
        <charset val="128"/>
      </rPr>
      <t>前年度より調整規則違反が</t>
    </r>
    <r>
      <rPr>
        <sz val="11"/>
        <rFont val="Century"/>
        <family val="1"/>
      </rPr>
      <t>1</t>
    </r>
    <r>
      <rPr>
        <sz val="11"/>
        <rFont val="ＭＳ 明朝"/>
        <family val="1"/>
        <charset val="128"/>
      </rPr>
      <t>件から</t>
    </r>
    <r>
      <rPr>
        <sz val="11"/>
        <rFont val="Century"/>
        <family val="1"/>
      </rPr>
      <t>0</t>
    </r>
    <r>
      <rPr>
        <sz val="11"/>
        <rFont val="ＭＳ 明朝"/>
        <family val="1"/>
        <charset val="128"/>
      </rPr>
      <t>件に減少し、海区指示違反が</t>
    </r>
    <r>
      <rPr>
        <sz val="11"/>
        <rFont val="Century"/>
        <family val="1"/>
      </rPr>
      <t>5</t>
    </r>
    <r>
      <rPr>
        <sz val="11"/>
        <rFont val="ＭＳ 明朝"/>
        <family val="1"/>
        <charset val="128"/>
      </rPr>
      <t>件から</t>
    </r>
    <r>
      <rPr>
        <sz val="11"/>
        <rFont val="Century"/>
        <family val="1"/>
      </rPr>
      <t>6</t>
    </r>
    <r>
      <rPr>
        <sz val="11"/>
        <rFont val="ＭＳ 明朝"/>
        <family val="1"/>
        <charset val="128"/>
      </rPr>
      <t>件に増加した。</t>
    </r>
    <rPh sb="5" eb="7">
      <t>チョウセイ</t>
    </rPh>
    <rPh sb="7" eb="9">
      <t>キソク</t>
    </rPh>
    <rPh sb="9" eb="11">
      <t>イハン</t>
    </rPh>
    <rPh sb="13" eb="14">
      <t>ケン</t>
    </rPh>
    <rPh sb="17" eb="18">
      <t>ケン</t>
    </rPh>
    <rPh sb="19" eb="21">
      <t>ゲンショウ</t>
    </rPh>
    <rPh sb="23" eb="24">
      <t>ウミ</t>
    </rPh>
    <rPh sb="24" eb="25">
      <t>ク</t>
    </rPh>
    <rPh sb="25" eb="27">
      <t>シジ</t>
    </rPh>
    <rPh sb="27" eb="29">
      <t>イハン</t>
    </rPh>
    <rPh sb="31" eb="32">
      <t>ケン</t>
    </rPh>
    <rPh sb="35" eb="36">
      <t>ケン</t>
    </rPh>
    <rPh sb="37" eb="39">
      <t>ゾウカ</t>
    </rPh>
    <phoneticPr fontId="39"/>
  </si>
  <si>
    <r>
      <rPr>
        <sz val="11"/>
        <rFont val="ＭＳ 明朝"/>
        <family val="1"/>
        <charset val="128"/>
      </rPr>
      <t>　海面の陸上取締では、違反が前年度の</t>
    </r>
    <r>
      <rPr>
        <sz val="11"/>
        <rFont val="Century"/>
        <family val="1"/>
      </rPr>
      <t>1</t>
    </r>
    <r>
      <rPr>
        <sz val="11"/>
        <rFont val="ＭＳ 明朝"/>
        <family val="1"/>
        <charset val="128"/>
      </rPr>
      <t>件で前年度と同数で増減無しとなった。</t>
    </r>
    <rPh sb="1" eb="3">
      <t>カイメン</t>
    </rPh>
    <rPh sb="4" eb="6">
      <t>リクジョウ</t>
    </rPh>
    <rPh sb="6" eb="8">
      <t>トリシマ</t>
    </rPh>
    <rPh sb="11" eb="13">
      <t>イハン</t>
    </rPh>
    <rPh sb="14" eb="17">
      <t>ゼンネンド</t>
    </rPh>
    <rPh sb="19" eb="20">
      <t>ケン</t>
    </rPh>
    <rPh sb="21" eb="24">
      <t>ゼンネンド</t>
    </rPh>
    <rPh sb="25" eb="27">
      <t>ドウスウ</t>
    </rPh>
    <rPh sb="28" eb="31">
      <t>ゾウゲンナ</t>
    </rPh>
    <phoneticPr fontId="39"/>
  </si>
  <si>
    <r>
      <rPr>
        <sz val="11"/>
        <rFont val="ＭＳ 明朝"/>
        <family val="1"/>
        <charset val="128"/>
      </rPr>
      <t>　内水面の陸上取締では、違反が前年度の</t>
    </r>
    <r>
      <rPr>
        <sz val="11"/>
        <rFont val="Century"/>
        <family val="1"/>
      </rPr>
      <t>1</t>
    </r>
    <r>
      <rPr>
        <sz val="11"/>
        <rFont val="ＭＳ 明朝"/>
        <family val="1"/>
        <charset val="128"/>
      </rPr>
      <t>件から</t>
    </r>
    <r>
      <rPr>
        <sz val="11"/>
        <rFont val="Century"/>
        <family val="1"/>
      </rPr>
      <t>0</t>
    </r>
    <r>
      <rPr>
        <sz val="11"/>
        <rFont val="ＭＳ 明朝"/>
        <family val="1"/>
        <charset val="128"/>
      </rPr>
      <t>件に減少した。</t>
    </r>
    <rPh sb="1" eb="4">
      <t>ナイスイメン</t>
    </rPh>
    <rPh sb="5" eb="7">
      <t>リクジョウ</t>
    </rPh>
    <rPh sb="7" eb="9">
      <t>トリシマ</t>
    </rPh>
    <rPh sb="12" eb="14">
      <t>イハン</t>
    </rPh>
    <rPh sb="20" eb="21">
      <t>ケン</t>
    </rPh>
    <rPh sb="26" eb="28">
      <t>ゲンショウ</t>
    </rPh>
    <phoneticPr fontId="39"/>
  </si>
  <si>
    <r>
      <t>6</t>
    </r>
    <r>
      <rPr>
        <sz val="11"/>
        <rFont val="ＭＳ 明朝"/>
        <family val="1"/>
        <charset val="128"/>
      </rPr>
      <t>件</t>
    </r>
    <rPh sb="1" eb="2">
      <t>ケン</t>
    </rPh>
    <phoneticPr fontId="39"/>
  </si>
  <si>
    <r>
      <rPr>
        <sz val="11"/>
        <rFont val="ＭＳ 明朝"/>
        <family val="1"/>
        <charset val="128"/>
      </rPr>
      <t>そ　の　他</t>
    </r>
    <rPh sb="4" eb="5">
      <t>タ</t>
    </rPh>
    <phoneticPr fontId="63"/>
  </si>
  <si>
    <r>
      <rPr>
        <sz val="11"/>
        <rFont val="ＭＳ 明朝"/>
        <family val="1"/>
        <charset val="128"/>
      </rPr>
      <t>遊漁船業法　</t>
    </r>
    <rPh sb="0" eb="4">
      <t>ユウギョセンギョウ</t>
    </rPh>
    <rPh sb="4" eb="5">
      <t>ホウ</t>
    </rPh>
    <phoneticPr fontId="4"/>
  </si>
  <si>
    <r>
      <rPr>
        <sz val="11"/>
        <rFont val="ＭＳ 明朝"/>
        <family val="1"/>
        <charset val="128"/>
      </rPr>
      <t>第</t>
    </r>
    <r>
      <rPr>
        <sz val="11"/>
        <rFont val="Century"/>
        <family val="1"/>
      </rPr>
      <t>15</t>
    </r>
    <r>
      <rPr>
        <sz val="11"/>
        <rFont val="ＭＳ 明朝"/>
        <family val="1"/>
        <charset val="128"/>
      </rPr>
      <t>条</t>
    </r>
  </si>
  <si>
    <r>
      <t>2</t>
    </r>
    <r>
      <rPr>
        <sz val="11"/>
        <rFont val="ＭＳ 明朝"/>
        <family val="1"/>
        <charset val="128"/>
      </rPr>
      <t>件</t>
    </r>
    <rPh sb="1" eb="2">
      <t>ケン</t>
    </rPh>
    <phoneticPr fontId="39"/>
  </si>
  <si>
    <r>
      <rPr>
        <sz val="11"/>
        <rFont val="ＭＳ 明朝"/>
        <family val="1"/>
        <charset val="128"/>
      </rPr>
      <t>及び海区指示　</t>
    </r>
    <rPh sb="0" eb="1">
      <t>オヨ</t>
    </rPh>
    <rPh sb="2" eb="4">
      <t>カイク</t>
    </rPh>
    <rPh sb="4" eb="6">
      <t>シジ</t>
    </rPh>
    <phoneticPr fontId="4"/>
  </si>
  <si>
    <r>
      <rPr>
        <sz val="11"/>
        <rFont val="ＭＳ 明朝"/>
        <family val="1"/>
        <charset val="128"/>
      </rPr>
      <t>第</t>
    </r>
    <r>
      <rPr>
        <sz val="11"/>
        <rFont val="Century"/>
        <family val="1"/>
      </rPr>
      <t>34</t>
    </r>
    <r>
      <rPr>
        <sz val="11"/>
        <rFont val="ＭＳ 明朝"/>
        <family val="1"/>
        <charset val="128"/>
      </rPr>
      <t>号</t>
    </r>
  </si>
  <si>
    <r>
      <rPr>
        <sz val="11"/>
        <rFont val="ＭＳ 明朝"/>
        <family val="1"/>
        <charset val="128"/>
      </rPr>
      <t>海区指示　</t>
    </r>
    <rPh sb="0" eb="2">
      <t>カイク</t>
    </rPh>
    <rPh sb="2" eb="4">
      <t>シジ</t>
    </rPh>
    <phoneticPr fontId="64"/>
  </si>
  <si>
    <r>
      <rPr>
        <sz val="11"/>
        <rFont val="ＭＳ 明朝"/>
        <family val="1"/>
        <charset val="128"/>
      </rPr>
      <t>第</t>
    </r>
    <r>
      <rPr>
        <sz val="11"/>
        <rFont val="Century"/>
        <family val="1"/>
      </rPr>
      <t>34</t>
    </r>
    <r>
      <rPr>
        <sz val="11"/>
        <rFont val="ＭＳ 明朝"/>
        <family val="1"/>
        <charset val="128"/>
      </rPr>
      <t>号</t>
    </r>
    <rPh sb="3" eb="4">
      <t>ゴウ</t>
    </rPh>
    <phoneticPr fontId="64"/>
  </si>
  <si>
    <r>
      <t>4</t>
    </r>
    <r>
      <rPr>
        <sz val="11"/>
        <rFont val="ＭＳ 明朝"/>
        <family val="1"/>
        <charset val="128"/>
      </rPr>
      <t>件</t>
    </r>
    <rPh sb="1" eb="2">
      <t>ケン</t>
    </rPh>
    <phoneticPr fontId="64"/>
  </si>
  <si>
    <r>
      <t>1</t>
    </r>
    <r>
      <rPr>
        <sz val="11"/>
        <rFont val="ＭＳ 明朝"/>
        <family val="1"/>
        <charset val="128"/>
      </rPr>
      <t>件　</t>
    </r>
    <rPh sb="1" eb="2">
      <t>ケン</t>
    </rPh>
    <phoneticPr fontId="39"/>
  </si>
  <si>
    <r>
      <rPr>
        <sz val="11"/>
        <rFont val="ＭＳ 明朝"/>
        <family val="1"/>
        <charset val="128"/>
      </rPr>
      <t>じょれん使用</t>
    </r>
    <rPh sb="4" eb="6">
      <t>シヨウ</t>
    </rPh>
    <phoneticPr fontId="63"/>
  </si>
  <si>
    <r>
      <rPr>
        <sz val="11"/>
        <rFont val="ＭＳ 明朝"/>
        <family val="1"/>
        <charset val="128"/>
      </rPr>
      <t>調整規則</t>
    </r>
    <rPh sb="0" eb="4">
      <t>チョウセイキソク</t>
    </rPh>
    <phoneticPr fontId="63"/>
  </si>
  <si>
    <r>
      <t>1</t>
    </r>
    <r>
      <rPr>
        <sz val="11"/>
        <rFont val="ＭＳ 明朝"/>
        <family val="1"/>
        <charset val="128"/>
      </rPr>
      <t>件</t>
    </r>
    <rPh sb="1" eb="2">
      <t>ケン</t>
    </rPh>
    <phoneticPr fontId="63"/>
  </si>
  <si>
    <r>
      <t xml:space="preserve"> 0</t>
    </r>
    <r>
      <rPr>
        <sz val="11"/>
        <rFont val="ＭＳ 明朝"/>
        <family val="1"/>
        <charset val="128"/>
      </rPr>
      <t>件</t>
    </r>
    <phoneticPr fontId="63"/>
  </si>
  <si>
    <r>
      <t>7</t>
    </r>
    <r>
      <rPr>
        <sz val="11"/>
        <rFont val="ＭＳ 明朝"/>
        <family val="1"/>
        <charset val="128"/>
      </rPr>
      <t>件</t>
    </r>
    <rPh sb="1" eb="2">
      <t>ケン</t>
    </rPh>
    <phoneticPr fontId="63"/>
  </si>
  <si>
    <r>
      <rPr>
        <sz val="11"/>
        <rFont val="ＭＳ 明朝"/>
        <family val="1"/>
        <charset val="128"/>
      </rPr>
      <t>　　　沿岸海洋観測　</t>
    </r>
    <r>
      <rPr>
        <sz val="11"/>
        <rFont val="Century"/>
        <family val="1"/>
      </rPr>
      <t>8</t>
    </r>
    <r>
      <rPr>
        <sz val="11"/>
        <rFont val="ＭＳ 明朝"/>
        <family val="1"/>
        <charset val="128"/>
      </rPr>
      <t>日　　　　　　　モニタリング調査　</t>
    </r>
    <r>
      <rPr>
        <sz val="11"/>
        <rFont val="Century"/>
        <family val="1"/>
      </rPr>
      <t>2</t>
    </r>
    <r>
      <rPr>
        <sz val="11"/>
        <rFont val="ＭＳ 明朝"/>
        <family val="1"/>
        <charset val="128"/>
      </rPr>
      <t>日　　　　　大型クラゲ調査</t>
    </r>
    <r>
      <rPr>
        <sz val="11"/>
        <rFont val="Century"/>
        <family val="1"/>
      </rPr>
      <t xml:space="preserve"> </t>
    </r>
    <r>
      <rPr>
        <sz val="11"/>
        <rFont val="ＭＳ 明朝"/>
        <family val="1"/>
        <charset val="128"/>
      </rPr>
      <t>　</t>
    </r>
    <r>
      <rPr>
        <sz val="11"/>
        <rFont val="Century"/>
        <family val="1"/>
      </rPr>
      <t>4</t>
    </r>
    <r>
      <rPr>
        <sz val="11"/>
        <rFont val="ＭＳ 明朝"/>
        <family val="1"/>
        <charset val="128"/>
      </rPr>
      <t>日</t>
    </r>
    <rPh sb="3" eb="5">
      <t>エンガン</t>
    </rPh>
    <rPh sb="5" eb="7">
      <t>カイヨウ</t>
    </rPh>
    <rPh sb="7" eb="9">
      <t>カンソク</t>
    </rPh>
    <rPh sb="11" eb="12">
      <t>ニチ</t>
    </rPh>
    <rPh sb="25" eb="27">
      <t>チョウサ</t>
    </rPh>
    <rPh sb="29" eb="30">
      <t>ニチ</t>
    </rPh>
    <rPh sb="35" eb="37">
      <t>オオガタ</t>
    </rPh>
    <rPh sb="40" eb="42">
      <t>チョウサ</t>
    </rPh>
    <rPh sb="45" eb="46">
      <t>ニチ</t>
    </rPh>
    <phoneticPr fontId="39"/>
  </si>
  <si>
    <r>
      <rPr>
        <sz val="11"/>
        <rFont val="ＭＳ 明朝"/>
        <family val="1"/>
        <charset val="128"/>
      </rPr>
      <t>合　</t>
    </r>
    <r>
      <rPr>
        <sz val="11"/>
        <rFont val="Century"/>
        <family val="1"/>
      </rPr>
      <t xml:space="preserve"> </t>
    </r>
    <r>
      <rPr>
        <sz val="11"/>
        <rFont val="ＭＳ 明朝"/>
        <family val="1"/>
        <charset val="128"/>
      </rPr>
      <t>計　　</t>
    </r>
    <r>
      <rPr>
        <sz val="11"/>
        <rFont val="Century"/>
        <family val="1"/>
      </rPr>
      <t>14</t>
    </r>
    <r>
      <rPr>
        <sz val="11"/>
        <rFont val="ＭＳ 明朝"/>
        <family val="1"/>
        <charset val="128"/>
      </rPr>
      <t>日　</t>
    </r>
    <rPh sb="0" eb="1">
      <t>ゴウ</t>
    </rPh>
    <rPh sb="3" eb="4">
      <t>ケイ</t>
    </rPh>
    <rPh sb="8" eb="9">
      <t>ニチ</t>
    </rPh>
    <phoneticPr fontId="14"/>
  </si>
  <si>
    <r>
      <rPr>
        <sz val="11"/>
        <rFont val="ＭＳ 明朝"/>
        <family val="1"/>
        <charset val="128"/>
      </rPr>
      <t>　ディープＶ型性</t>
    </r>
    <phoneticPr fontId="14"/>
  </si>
  <si>
    <r>
      <rPr>
        <sz val="11"/>
        <color indexed="8"/>
        <rFont val="ＭＳ 明朝"/>
        <family val="1"/>
        <charset val="128"/>
      </rPr>
      <t>航海速力　</t>
    </r>
    <r>
      <rPr>
        <sz val="11"/>
        <color indexed="8"/>
        <rFont val="Century"/>
        <family val="1"/>
      </rPr>
      <t xml:space="preserve">   35</t>
    </r>
    <r>
      <rPr>
        <sz val="11"/>
        <color indexed="8"/>
        <rFont val="ＭＳ 明朝"/>
        <family val="1"/>
        <charset val="128"/>
      </rPr>
      <t>ノット</t>
    </r>
    <phoneticPr fontId="14"/>
  </si>
  <si>
    <r>
      <rPr>
        <sz val="11"/>
        <rFont val="ＭＳ 明朝"/>
        <family val="1"/>
        <charset val="128"/>
      </rPr>
      <t>航続距離　</t>
    </r>
    <r>
      <rPr>
        <sz val="11"/>
        <rFont val="Century"/>
        <family val="1"/>
      </rPr>
      <t xml:space="preserve"> 350</t>
    </r>
    <r>
      <rPr>
        <sz val="11"/>
        <rFont val="ＭＳ 明朝"/>
        <family val="1"/>
        <charset val="128"/>
      </rPr>
      <t>浬</t>
    </r>
    <phoneticPr fontId="14"/>
  </si>
  <si>
    <r>
      <t>DGPS</t>
    </r>
    <r>
      <rPr>
        <sz val="11"/>
        <rFont val="ＭＳ 明朝"/>
        <family val="1"/>
        <charset val="128"/>
      </rPr>
      <t>航法装置</t>
    </r>
    <phoneticPr fontId="14"/>
  </si>
  <si>
    <r>
      <rPr>
        <sz val="11"/>
        <rFont val="ＭＳ 明朝"/>
        <family val="1"/>
        <charset val="128"/>
      </rPr>
      <t>航海用電子海図表示装置</t>
    </r>
    <phoneticPr fontId="14"/>
  </si>
  <si>
    <r>
      <rPr>
        <sz val="11"/>
        <rFont val="ＭＳ 明朝"/>
        <family val="1"/>
        <charset val="128"/>
      </rPr>
      <t>減揺装置</t>
    </r>
    <phoneticPr fontId="14"/>
  </si>
  <si>
    <r>
      <rPr>
        <sz val="11"/>
        <rFont val="ＭＳ 明朝"/>
        <family val="1"/>
        <charset val="128"/>
      </rPr>
      <t>カラー魚群探知機</t>
    </r>
    <phoneticPr fontId="14"/>
  </si>
  <si>
    <r>
      <rPr>
        <sz val="11"/>
        <rFont val="ＭＳ 明朝"/>
        <family val="1"/>
        <charset val="128"/>
      </rPr>
      <t>　</t>
    </r>
    <r>
      <rPr>
        <sz val="11"/>
        <rFont val="Century"/>
        <family val="1"/>
      </rPr>
      <t>D</t>
    </r>
    <r>
      <rPr>
        <sz val="11"/>
        <rFont val="ＭＳ 明朝"/>
        <family val="1"/>
        <charset val="128"/>
      </rPr>
      <t>　</t>
    </r>
    <r>
      <rPr>
        <sz val="11"/>
        <rFont val="Century"/>
        <family val="1"/>
      </rPr>
      <t>1,854kW×2</t>
    </r>
    <phoneticPr fontId="14"/>
  </si>
  <si>
    <r>
      <rPr>
        <sz val="11"/>
        <rFont val="ＭＳ 明朝"/>
        <family val="1"/>
        <charset val="128"/>
      </rPr>
      <t>記録式魚群探知機</t>
    </r>
    <phoneticPr fontId="14"/>
  </si>
  <si>
    <r>
      <rPr>
        <sz val="11"/>
        <color indexed="8"/>
        <rFont val="ＭＳ 明朝"/>
        <family val="1"/>
        <charset val="128"/>
      </rPr>
      <t>　</t>
    </r>
    <r>
      <rPr>
        <sz val="11"/>
        <color indexed="8"/>
        <rFont val="Century"/>
        <family val="1"/>
      </rPr>
      <t>D</t>
    </r>
    <r>
      <rPr>
        <sz val="11"/>
        <color indexed="8"/>
        <rFont val="ＭＳ 明朝"/>
        <family val="1"/>
        <charset val="128"/>
      </rPr>
      <t>　　</t>
    </r>
    <r>
      <rPr>
        <sz val="11"/>
        <color indexed="8"/>
        <rFont val="Century"/>
        <family val="1"/>
      </rPr>
      <t xml:space="preserve"> 55kW×1</t>
    </r>
    <phoneticPr fontId="14"/>
  </si>
  <si>
    <r>
      <rPr>
        <sz val="11"/>
        <rFont val="ＭＳ 明朝"/>
        <family val="1"/>
        <charset val="128"/>
      </rPr>
      <t>電動測深機</t>
    </r>
    <phoneticPr fontId="14"/>
  </si>
  <si>
    <r>
      <t xml:space="preserve">11 </t>
    </r>
    <r>
      <rPr>
        <sz val="10"/>
        <color theme="1"/>
        <rFont val="ＭＳ 明朝"/>
        <family val="1"/>
        <charset val="128"/>
      </rPr>
      <t>漁業取締･調査･月峯･･････････････････････････････</t>
    </r>
    <rPh sb="11" eb="13">
      <t>ツキミネ</t>
    </rPh>
    <phoneticPr fontId="4"/>
  </si>
  <si>
    <t>(9)その他の団体･････････････････････････････････････</t>
  </si>
  <si>
    <t>　(5)とらふぐ放流事業･･････････････････････････････</t>
    <rPh sb="11" eb="12">
      <t>ギョウ</t>
    </rPh>
    <phoneticPr fontId="4"/>
  </si>
  <si>
    <t>　(2)　内水面漁業協同組合</t>
  </si>
  <si>
    <t>(サクラマス)</t>
  </si>
  <si>
    <t>組　合　名
(設立年月日)</t>
  </si>
  <si>
    <t>組合人数(人)</t>
  </si>
  <si>
    <t>役職員数(人)</t>
  </si>
  <si>
    <t>払込済
出資金
(千円)</t>
  </si>
  <si>
    <t>あゆ
(㎏)</t>
  </si>
  <si>
    <t>こい
(㎏)</t>
  </si>
  <si>
    <t>ふな
(㎏)</t>
  </si>
  <si>
    <t>うなぎ
(㎏)</t>
  </si>
  <si>
    <t>いわな
(尾)</t>
  </si>
  <si>
    <t>もくず
が　に
(尾)</t>
  </si>
  <si>
    <t>その他
(㎏)</t>
  </si>
  <si>
    <t>(尾)</t>
  </si>
  <si>
    <t>(昭25． 2． 7)</t>
  </si>
  <si>
    <t>(昭25．11． 4)</t>
  </si>
  <si>
    <t>西村山郡朝日町大字宮宿1184-8
　　鈴　木　伸　治(朝日町商工会館内)</t>
    <rPh sb="20" eb="21">
      <t>スズ</t>
    </rPh>
    <rPh sb="22" eb="23">
      <t>キ</t>
    </rPh>
    <rPh sb="24" eb="25">
      <t>シン</t>
    </rPh>
    <rPh sb="26" eb="27">
      <t>ジ</t>
    </rPh>
    <phoneticPr fontId="14"/>
  </si>
  <si>
    <t>(昭26． 6． 4)</t>
  </si>
  <si>
    <t>(昭27． 5．23)</t>
  </si>
  <si>
    <t>最上郡真室川町大字新町字天神460
    阿　部　武　志(真室川防災センター内)</t>
    <rPh sb="22" eb="23">
      <t>ア</t>
    </rPh>
    <rPh sb="24" eb="25">
      <t>ブ</t>
    </rPh>
    <rPh sb="26" eb="27">
      <t>タケシ</t>
    </rPh>
    <rPh sb="28" eb="29">
      <t>ココロザシ</t>
    </rPh>
    <phoneticPr fontId="14"/>
  </si>
  <si>
    <t>(昭24． 9． 1)</t>
  </si>
  <si>
    <t>(昭25． 9．13)</t>
  </si>
  <si>
    <t>(昭29．12． 6)</t>
  </si>
  <si>
    <t>西置賜郡白鷹町大字荒砥乙555-1
    竹　田　賢　一(白鷹町産業センター内)</t>
    <rPh sb="22" eb="23">
      <t>タケ</t>
    </rPh>
    <rPh sb="24" eb="25">
      <t>タ</t>
    </rPh>
    <rPh sb="26" eb="27">
      <t>ケン</t>
    </rPh>
    <rPh sb="28" eb="29">
      <t>イチ</t>
    </rPh>
    <phoneticPr fontId="14"/>
  </si>
  <si>
    <t>(昭25． 1． 7)</t>
  </si>
  <si>
    <t>(昭28． 3．25)</t>
  </si>
  <si>
    <t>(昭32．11． 1)</t>
  </si>
  <si>
    <t>(昭24．10．24)</t>
  </si>
  <si>
    <t>(昭24．11．10)</t>
  </si>
  <si>
    <t>(昭24．11．21)</t>
  </si>
  <si>
    <t>酒田市市条字八森308
　　後　藤　孝之助(八森荘内)</t>
    <rPh sb="14" eb="15">
      <t>ゴ</t>
    </rPh>
    <rPh sb="16" eb="17">
      <t>フジ</t>
    </rPh>
    <rPh sb="18" eb="21">
      <t>コウノスケ</t>
    </rPh>
    <phoneticPr fontId="14"/>
  </si>
  <si>
    <t>(昭24．12．17)</t>
  </si>
  <si>
    <t>(昭25． 1．11)</t>
  </si>
  <si>
    <t>(昭46． 3． 1)</t>
  </si>
  <si>
    <t>(昭47．10． 2)</t>
  </si>
  <si>
    <t>　(1)山形県酒田漁業無線局････････････････････････</t>
  </si>
  <si>
    <t>　(2)山形県漁業協同組合漁業無線局････････････････</t>
  </si>
  <si>
    <t>　(1)金融制度別貸出残高･･･････････････････････････････</t>
  </si>
  <si>
    <t>4 水産関係歳出決算の概要(一般会計)･････････････</t>
  </si>
  <si>
    <t>　(2)漁業近代化資金平成27年度融資実績････････････････</t>
  </si>
  <si>
    <t>　(1)漁港及び漁港海岸整備事業････････････････････</t>
  </si>
  <si>
    <t>　(3)沿岸漁業改善資金平成27年度融資実績･･････････････</t>
  </si>
  <si>
    <t>　(1)さけ人工ふ化放流事業････････････････････････</t>
  </si>
  <si>
    <t>　(1)漁港･港湾施設一覧表･･････････････････････････････</t>
  </si>
  <si>
    <t>　(2)漁港管理･････････････････････････････････････････</t>
  </si>
  <si>
    <t>　(2)さけ海中飼育放流事業････････････････････････</t>
  </si>
  <si>
    <t>(1)海面生産高</t>
  </si>
  <si>
    <t>　(3)あわび放流事業･･････････････････････････････</t>
  </si>
  <si>
    <t>　(4)ひらめ放流事業･･････････････････････････････</t>
  </si>
  <si>
    <t>　(1)新規就業者数････････････････････････････････</t>
  </si>
  <si>
    <t>　(2)短期研修････････････････････････････････････</t>
  </si>
  <si>
    <t>　(3)長期研修(技術研修) ･･････････････････････････</t>
  </si>
  <si>
    <t>(2)内水面生産高</t>
  </si>
  <si>
    <t>　(4)新規漁業就業者準備研修･･････････････････････</t>
  </si>
  <si>
    <t>　(1)庄内浜文化伝道師講座････････････････････････</t>
  </si>
  <si>
    <t>　(1)漁業権免許件数･･････････････････････････････</t>
  </si>
  <si>
    <t>　(1)山形県漁業協同組合･･････････････････････････</t>
  </si>
  <si>
    <t>　(2)漁業種類別､地区別､知事許可隻数･･････････････</t>
  </si>
  <si>
    <t>　(2)内水面漁業協同組合･･････････････････････････</t>
  </si>
  <si>
    <t>　(3)入会許可漁業････････････････････････････････</t>
  </si>
  <si>
    <t>　(3)業種別漁業協同組合･･････････････････････････</t>
  </si>
  <si>
    <t>　(4)小型いかつり漁業､許可隻数(道県別)････････････</t>
  </si>
  <si>
    <t>　(4)漁業生産組合････････････････････････････････</t>
  </si>
  <si>
    <t>　(5)大臣許可漁業････････････････････････････････</t>
  </si>
  <si>
    <t>　(5)漁業協同組合連合会･･････････････････････････</t>
  </si>
  <si>
    <t>　(6)沿岸くろまぐろ漁業承認件数･･････････････････</t>
  </si>
  <si>
    <t>　(6)全国広域漁船保険組合山形県支所･･････････････</t>
  </si>
  <si>
    <t>　(7)遊漁船業登録件数････････････････････････････</t>
  </si>
  <si>
    <t>　(7)山形県漁業信用基金協会･･････････････････････</t>
  </si>
  <si>
    <t>　(8)全国合同漁業共済組合山形県事務所･････････････････</t>
  </si>
  <si>
    <t>(農業経営) 2298</t>
    <rPh sb="1" eb="3">
      <t>ノウギョウ</t>
    </rPh>
    <rPh sb="3" eb="5">
      <t>ケイエイ</t>
    </rPh>
    <phoneticPr fontId="14"/>
  </si>
  <si>
    <t>(団体検査) 2424</t>
    <rPh sb="1" eb="3">
      <t>ダンタイ</t>
    </rPh>
    <rPh sb="3" eb="5">
      <t>ケンサ</t>
    </rPh>
    <phoneticPr fontId="14"/>
  </si>
  <si>
    <t>(水産振興課) 2477･2478</t>
    <rPh sb="1" eb="3">
      <t>スイサン</t>
    </rPh>
    <rPh sb="3" eb="5">
      <t>シンコウ</t>
    </rPh>
    <rPh sb="5" eb="6">
      <t>カ</t>
    </rPh>
    <phoneticPr fontId="14"/>
  </si>
  <si>
    <t>(農政企画課)</t>
  </si>
  <si>
    <t>(水産振興課)</t>
    <rPh sb="1" eb="3">
      <t>スイサン</t>
    </rPh>
    <rPh sb="3" eb="5">
      <t>シンコウ</t>
    </rPh>
    <phoneticPr fontId="14"/>
  </si>
  <si>
    <t>総務担当(総務係)</t>
  </si>
  <si>
    <t>(代表) 0234-24-6161</t>
  </si>
  <si>
    <t>(総務担当)6161･6040･</t>
  </si>
  <si>
    <t xml:space="preserve"> (30名 [うち併任1名] )</t>
  </si>
  <si>
    <t>(振興普及) 6045</t>
  </si>
  <si>
    <t>(漁港整備) 6044</t>
  </si>
  <si>
    <t>(漁業調整) 6046</t>
  </si>
  <si>
    <t>水産基盤(漁港､漁場)整備･海岸施設整備</t>
  </si>
  <si>
    <t>漁業監視調査船月峯(52ﾄﾝ､馬力1,854kW×2)</t>
  </si>
  <si>
    <t>大会推進課(14名)</t>
    <rPh sb="0" eb="2">
      <t>タイカイ</t>
    </rPh>
    <rPh sb="2" eb="5">
      <t>スイシンカ</t>
    </rPh>
    <rPh sb="8" eb="9">
      <t>メイ</t>
    </rPh>
    <phoneticPr fontId="4"/>
  </si>
  <si>
    <t>(総務担当)0811・0816</t>
  </si>
  <si>
    <t>(式典)0813・0819</t>
    <rPh sb="1" eb="3">
      <t>シキテン</t>
    </rPh>
    <phoneticPr fontId="14"/>
  </si>
  <si>
    <t>(海上歓迎・放流)</t>
    <rPh sb="1" eb="3">
      <t>カイジョウ</t>
    </rPh>
    <rPh sb="3" eb="5">
      <t>カンゲイ</t>
    </rPh>
    <rPh sb="6" eb="8">
      <t>ホウリュウ</t>
    </rPh>
    <phoneticPr fontId="4"/>
  </si>
  <si>
    <t>水産試験場(22名)</t>
  </si>
  <si>
    <t>総務課(庶務係)</t>
  </si>
  <si>
    <t>(代表) 0235-33-3150</t>
  </si>
  <si>
    <t>漁海況予報､漁場調査､資源評価･管理研究､漁業試験調査船最上丸(98ﾄﾝ､900馬力)</t>
  </si>
  <si>
    <t xml:space="preserve">内水面水産試験場(8名)  </t>
  </si>
  <si>
    <t>(4名 [うち併任3名] )</t>
  </si>
  <si>
    <t>(5名 [うち併任5名] )</t>
  </si>
  <si>
    <t>(4年)</t>
  </si>
  <si>
    <t xml:space="preserve">４　水産関係歳出決算の概要(一般会計) </t>
  </si>
  <si>
    <t>平成27年度(単位：千円)</t>
  </si>
  <si>
    <t>平成27年度(単位:千円)</t>
  </si>
  <si>
    <t>主な漁場(水深m)</t>
  </si>
  <si>
    <t>一本釣り(火光利用)</t>
  </si>
  <si>
    <t>最上川(河口部)</t>
  </si>
  <si>
    <t>一本釣り(ひらめ)</t>
  </si>
  <si>
    <t>飛島西側500以浅(許可漁場)</t>
  </si>
  <si>
    <t>※総経営体数は359経営体で､前回調査(H20)前年より57経営体減少した｡ 　</t>
  </si>
  <si>
    <t>(平成25年漁業ｾﾝｻｽ)</t>
  </si>
  <si>
    <t>(漁協統計)</t>
  </si>
  <si>
    <t xml:space="preserve">   (漁協統計)</t>
  </si>
  <si>
    <t xml:space="preserve"> (2)内水面生産高</t>
  </si>
  <si>
    <t>(1)  漁業権免許件数</t>
  </si>
  <si>
    <t>(3) 入会許可漁業</t>
  </si>
  <si>
    <t>新潟海区との委員会協定(甲区域)</t>
  </si>
  <si>
    <t>新潟海区との委員会協定(乙区域)</t>
  </si>
  <si>
    <t>( )内は協定の有効期間</t>
  </si>
  <si>
    <t>(4) 小型いかつり漁業､許可隻数(道県別)</t>
  </si>
  <si>
    <t>2(2)</t>
  </si>
  <si>
    <t>1(1)</t>
  </si>
  <si>
    <t>3(3)</t>
  </si>
  <si>
    <t>70(2)</t>
  </si>
  <si>
    <t>53(1)</t>
  </si>
  <si>
    <t>256(3)</t>
  </si>
  <si>
    <t>( )内は本県の陸揚げなし</t>
  </si>
  <si>
    <t xml:space="preserve">(5) 大臣許可漁業      </t>
  </si>
  <si>
    <t>(7) 遊漁船業登録件数</t>
  </si>
  <si>
    <t>　海面では、漁業監視調査船「月峯」(52ﾄﾝ、D・1,854kW×2)等による海上取締違反が6件(遊漁船業2件、遊漁4件)であり、</t>
    <rPh sb="1" eb="3">
      <t>カイメン</t>
    </rPh>
    <rPh sb="6" eb="8">
      <t>ギョギョウ</t>
    </rPh>
    <rPh sb="8" eb="10">
      <t>カンシ</t>
    </rPh>
    <rPh sb="10" eb="13">
      <t>チョウサセン</t>
    </rPh>
    <rPh sb="14" eb="15">
      <t>ツキ</t>
    </rPh>
    <rPh sb="15" eb="16">
      <t>ミネ</t>
    </rPh>
    <rPh sb="35" eb="36">
      <t>トウ</t>
    </rPh>
    <rPh sb="39" eb="40">
      <t>ウミ</t>
    </rPh>
    <rPh sb="40" eb="41">
      <t>ウエ</t>
    </rPh>
    <rPh sb="41" eb="42">
      <t>ト</t>
    </rPh>
    <rPh sb="42" eb="43">
      <t>シ</t>
    </rPh>
    <rPh sb="43" eb="45">
      <t>イハン</t>
    </rPh>
    <rPh sb="47" eb="48">
      <t>ケン</t>
    </rPh>
    <rPh sb="49" eb="52">
      <t>ユウギョセン</t>
    </rPh>
    <rPh sb="52" eb="53">
      <t>ギョウ</t>
    </rPh>
    <rPh sb="54" eb="55">
      <t>ケン</t>
    </rPh>
    <phoneticPr fontId="39"/>
  </si>
  <si>
    <t>　Ⅰ　漁業種類別違反状況()内は前年度比増減数</t>
    <rPh sb="3" eb="5">
      <t>ギョギョウ</t>
    </rPh>
    <rPh sb="5" eb="7">
      <t>シュルイ</t>
    </rPh>
    <rPh sb="7" eb="8">
      <t>ベツ</t>
    </rPh>
    <rPh sb="8" eb="10">
      <t>イハン</t>
    </rPh>
    <rPh sb="10" eb="12">
      <t>ジョウキョウ</t>
    </rPh>
    <rPh sb="14" eb="15">
      <t>ナイ</t>
    </rPh>
    <rPh sb="16" eb="20">
      <t>ゼンネンドヒ</t>
    </rPh>
    <rPh sb="20" eb="22">
      <t>ゾウゲン</t>
    </rPh>
    <rPh sb="22" eb="23">
      <t>カズ</t>
    </rPh>
    <phoneticPr fontId="14"/>
  </si>
  <si>
    <t>(－7件)</t>
    <rPh sb="3" eb="4">
      <t>ケン</t>
    </rPh>
    <phoneticPr fontId="39"/>
  </si>
  <si>
    <t>(±0件)</t>
  </si>
  <si>
    <t>(漁具漁法違反)</t>
    <rPh sb="1" eb="3">
      <t>ギョグ</t>
    </rPh>
    <rPh sb="3" eb="5">
      <t>ギョホウ</t>
    </rPh>
    <rPh sb="5" eb="7">
      <t>イハン</t>
    </rPh>
    <phoneticPr fontId="63"/>
  </si>
  <si>
    <t>(－1件)</t>
  </si>
  <si>
    <t>(－8件)</t>
  </si>
  <si>
    <t>(※調整規則：山形県海面漁業調整規則、海区指示：山形海区漁業調整委員会指示)</t>
    <rPh sb="2" eb="4">
      <t>チョウセイ</t>
    </rPh>
    <rPh sb="4" eb="6">
      <t>キソク</t>
    </rPh>
    <rPh sb="7" eb="10">
      <t>ヤマガタケン</t>
    </rPh>
    <rPh sb="10" eb="12">
      <t>カイメン</t>
    </rPh>
    <rPh sb="12" eb="14">
      <t>ギョギョウ</t>
    </rPh>
    <rPh sb="14" eb="16">
      <t>チョウセイ</t>
    </rPh>
    <rPh sb="16" eb="18">
      <t>キソク</t>
    </rPh>
    <rPh sb="19" eb="21">
      <t>カイク</t>
    </rPh>
    <rPh sb="21" eb="23">
      <t>シジ</t>
    </rPh>
    <rPh sb="24" eb="26">
      <t>ヤマガタ</t>
    </rPh>
    <rPh sb="26" eb="28">
      <t>カイク</t>
    </rPh>
    <rPh sb="28" eb="30">
      <t>ギョギョウ</t>
    </rPh>
    <rPh sb="30" eb="32">
      <t>チョウセイ</t>
    </rPh>
    <rPh sb="32" eb="35">
      <t>イインカイ</t>
    </rPh>
    <rPh sb="35" eb="37">
      <t>シジ</t>
    </rPh>
    <phoneticPr fontId="39"/>
  </si>
  <si>
    <t>(2)　山形県漁業協同組合漁業無線局</t>
  </si>
  <si>
    <t>周波数(KHz)</t>
  </si>
  <si>
    <t>(1)漁港及び漁港海岸整備事業等</t>
    <rPh sb="15" eb="16">
      <t>トウ</t>
    </rPh>
    <phoneticPr fontId="14"/>
  </si>
  <si>
    <t>国庫補助金(補助率)</t>
  </si>
  <si>
    <t>防波堤(2)  改良　　</t>
    <rPh sb="0" eb="3">
      <t>ボウハテイ</t>
    </rPh>
    <rPh sb="8" eb="10">
      <t>カイリョウ</t>
    </rPh>
    <phoneticPr fontId="14"/>
  </si>
  <si>
    <t>(8/10)</t>
  </si>
  <si>
    <t>(2/10)</t>
  </si>
  <si>
    <t>(2/3)</t>
  </si>
  <si>
    <t>(1/3)</t>
  </si>
  <si>
    <t>(1)さけ人工ふ化放流事業</t>
  </si>
  <si>
    <t>　 沿岸漁獲数は137,601尾(前年比184％)、河川捕獲数は186,462尾(前年比124％)であった。沿岸漁獲の前期群は平年の296％、後期群は平年の143％、一方、河川捕獲は前期群は平年の188％、後期群は</t>
    <rPh sb="54" eb="56">
      <t>エンガン</t>
    </rPh>
    <rPh sb="56" eb="58">
      <t>ギョカク</t>
    </rPh>
    <rPh sb="59" eb="61">
      <t>ゼンキ</t>
    </rPh>
    <rPh sb="61" eb="62">
      <t>グン</t>
    </rPh>
    <rPh sb="63" eb="65">
      <t>ヘイネン</t>
    </rPh>
    <rPh sb="71" eb="73">
      <t>コウキ</t>
    </rPh>
    <rPh sb="73" eb="74">
      <t>グン</t>
    </rPh>
    <rPh sb="75" eb="77">
      <t>ヘイネン</t>
    </rPh>
    <rPh sb="83" eb="85">
      <t>イッポウ</t>
    </rPh>
    <rPh sb="86" eb="88">
      <t>カセン</t>
    </rPh>
    <rPh sb="88" eb="90">
      <t>ホカク</t>
    </rPh>
    <rPh sb="91" eb="93">
      <t>ゼンキ</t>
    </rPh>
    <rPh sb="93" eb="94">
      <t>グン</t>
    </rPh>
    <rPh sb="95" eb="97">
      <t>ヘイネン</t>
    </rPh>
    <rPh sb="103" eb="105">
      <t>コウキ</t>
    </rPh>
    <rPh sb="105" eb="106">
      <t>グン</t>
    </rPh>
    <phoneticPr fontId="14"/>
  </si>
  <si>
    <t xml:space="preserve"> 採卵数   (千粒)</t>
  </si>
  <si>
    <t>(３)  あわび放流事業</t>
  </si>
  <si>
    <t>漁協・市・町放流　(殻長25㎜以上)</t>
    <rPh sb="5" eb="6">
      <t>マチ</t>
    </rPh>
    <rPh sb="10" eb="12">
      <t>カクチョウ</t>
    </rPh>
    <rPh sb="15" eb="17">
      <t>イジョウ</t>
    </rPh>
    <phoneticPr fontId="14"/>
  </si>
  <si>
    <t>(４)  ひらめ放流事業</t>
  </si>
  <si>
    <t xml:space="preserve"> 鶴岡市 (旧温海町)</t>
  </si>
  <si>
    <t>(５)  とらふぐ放流事業</t>
  </si>
  <si>
    <t>(１)新規就業者数</t>
  </si>
  <si>
    <t>(２)短期研修</t>
  </si>
  <si>
    <t xml:space="preserve"> (1) 山形県漁業協同組合</t>
  </si>
  <si>
    <t>組合名
(設立年月日)</t>
  </si>
  <si>
    <t>組合員数(人)</t>
  </si>
  <si>
    <t>役職員(人)</t>
  </si>
  <si>
    <t>山形県漁業
協同組合
(昭40.7.1)</t>
  </si>
  <si>
    <t>(県漁協)</t>
  </si>
  <si>
    <t>酒田市(飛島を除く)</t>
  </si>
  <si>
    <t>(注)本所には､全漁連(出向職員1名)製氷工場(2名)水産加工場(6名)を含む｡</t>
  </si>
  <si>
    <t>(3)　業種別漁業協同組合</t>
  </si>
  <si>
    <t>(4)　漁業生産組合</t>
  </si>
  <si>
    <t>(5)　漁業協同組合連合会</t>
  </si>
  <si>
    <t>(昭25. 9.22)</t>
  </si>
  <si>
    <t xml:space="preserve"> (7)　山形県漁業信用基金協会</t>
  </si>
  <si>
    <t>(9)　その他の団体</t>
  </si>
  <si>
    <t>会員数(人)</t>
  </si>
  <si>
    <t xml:space="preserve"> (1)　金融制度別貸出残高</t>
  </si>
  <si>
    <t xml:space="preserve"> (2)　漁業近代化資金平成２７年度融資実績</t>
  </si>
  <si>
    <t xml:space="preserve"> (3)　沿岸漁業改善資金平成２７年度融資実績</t>
  </si>
  <si>
    <t xml:space="preserve">   (132.5)      　－</t>
  </si>
  <si>
    <t xml:space="preserve"> (1,828.6) 
    611.9</t>
  </si>
  <si>
    <t xml:space="preserve">   (279.8) 
    59.8  </t>
  </si>
  <si>
    <t xml:space="preserve">   (313.5)      　－</t>
  </si>
  <si>
    <t>(441.3)
425.3</t>
  </si>
  <si>
    <t>他の5港は週に1回以上漁港監視員あるいは嘱託職員による巡視を行なっている。(平成27年度実績)</t>
  </si>
  <si>
    <t>(飛島漁港を除く)</t>
  </si>
  <si>
    <t>(平成28年4月1日)</t>
    <rPh sb="5" eb="6">
      <t>ネン</t>
    </rPh>
    <rPh sb="7" eb="8">
      <t>ガツ</t>
    </rPh>
    <rPh sb="9" eb="10">
      <t>ニチ</t>
    </rPh>
    <phoneticPr fontId="14"/>
  </si>
  <si>
    <t>(兼)課長</t>
    <rPh sb="1" eb="2">
      <t>ケン</t>
    </rPh>
    <rPh sb="3" eb="5">
      <t>カチョウ</t>
    </rPh>
    <phoneticPr fontId="14"/>
  </si>
  <si>
    <t>(農林水産統計)</t>
    <rPh sb="1" eb="3">
      <t>ノウリン</t>
    </rPh>
    <rPh sb="3" eb="5">
      <t>スイサン</t>
    </rPh>
    <rPh sb="5" eb="7">
      <t>トウケイ</t>
    </rPh>
    <phoneticPr fontId="14"/>
  </si>
  <si>
    <t xml:space="preserve"> なお､平成14年4月1日以降の馬力表示は、旧馬力と新馬力(kW)の2通りあるため表中の馬力数は、各々の数値をそのまま集計し表記している。</t>
    <rPh sb="41" eb="43">
      <t>ヒョウチュウ</t>
    </rPh>
    <rPh sb="44" eb="46">
      <t>バリキ</t>
    </rPh>
    <rPh sb="46" eb="47">
      <t>スウ</t>
    </rPh>
    <rPh sb="49" eb="51">
      <t>オノオノ</t>
    </rPh>
    <rPh sb="52" eb="54">
      <t>スウチ</t>
    </rPh>
    <rPh sb="59" eb="61">
      <t>シュウケイ</t>
    </rPh>
    <rPh sb="62" eb="64">
      <t>ヒョウキ</t>
    </rPh>
    <phoneticPr fontId="14"/>
  </si>
  <si>
    <t>(１)海面生産高</t>
    <rPh sb="3" eb="5">
      <t>カイメン</t>
    </rPh>
    <rPh sb="5" eb="7">
      <t>セイサン</t>
    </rPh>
    <rPh sb="7" eb="8">
      <t>タカ</t>
    </rPh>
    <phoneticPr fontId="14"/>
  </si>
  <si>
    <t>　　上位5魚種は、するめいか　2,406トン(全漁獲量に占める割合35.8％)、ぶり・いなだ　533トン(同7.9％)、たら　497トン(同7.4％)、</t>
  </si>
  <si>
    <t>　　さけ　476トン(同7.1％)、はたはた　470トン(同7.0％)であった。</t>
  </si>
  <si>
    <t>　上位5魚種は、するめいか　892百万円(全生産額に占める割合29.5％)、たい類　259百万円(同8.6％)、</t>
  </si>
  <si>
    <t>さけ　194百万円(同6.4％)、たら　180百万円(同5.9％)、はたはた　149百万円(同4.9％)であった。</t>
  </si>
  <si>
    <t>　　漁獲量の多い上位5漁業種は、いか一本釣漁業　2,385トン(全漁獲量に占める割合35.5％)、底びき網漁業　1,816トン(同27.0％)、</t>
  </si>
  <si>
    <t>　さけます定置網漁業　1,081トン(同16.1％)、かご漁業　494トン(同7.3％)、その他のはえなわ漁業　312トン(同4.6％)であった。</t>
  </si>
  <si>
    <t>　　生産額の多い上位5漁業種類は、底びき網漁業　925百万円(全生産額に占める割合30.5％)、いか一本釣漁業　887百万円(同29.3％)、</t>
  </si>
  <si>
    <t>　さけます定置網漁業　298百万円(同9.8％)、その他のはえなわ漁業　265百万円(同8.7％)、採貝藻漁業　247百万円(同8.2％)であった。</t>
  </si>
  <si>
    <t>　　　　　(漁協統計)</t>
  </si>
  <si>
    <t xml:space="preserve">(2) 漁業種類別､地区別､知事許可隻数                                                                     　　       </t>
  </si>
  <si>
    <t>(27. 6. 1～28.5.31)</t>
  </si>
  <si>
    <t xml:space="preserve">(6) 沿岸くろまぐろ漁業承認件数(日本海・九州西広域漁業調整委員会承認)　　　 </t>
  </si>
  <si>
    <t>レーダー(ARPA付)</t>
  </si>
  <si>
    <t xml:space="preserve"> 　山形県が事業主体となり､漁港内の静穏度と安全な航路を確保するため､飛島漁港、吹浦漁港､由良漁港を整備するとともに、 飛島漁港、由良漁港、小波渡漁港において施設の長寿命化を図る。
　また堅苔沢漁港海岸(深浦地区)においては、高潮対策を実施する。</t>
    <rPh sb="40" eb="42">
      <t>フクラ</t>
    </rPh>
    <rPh sb="42" eb="44">
      <t>ギョコウ</t>
    </rPh>
    <rPh sb="45" eb="47">
      <t>ユラ</t>
    </rPh>
    <rPh sb="47" eb="49">
      <t>ギョコウ</t>
    </rPh>
    <rPh sb="60" eb="62">
      <t>トビシマ</t>
    </rPh>
    <rPh sb="62" eb="64">
      <t>ギョコウ</t>
    </rPh>
    <rPh sb="65" eb="67">
      <t>ユラ</t>
    </rPh>
    <rPh sb="67" eb="69">
      <t>ギョコウ</t>
    </rPh>
    <rPh sb="70" eb="73">
      <t>コバト</t>
    </rPh>
    <rPh sb="73" eb="75">
      <t>ギョコウ</t>
    </rPh>
    <rPh sb="79" eb="81">
      <t>シセツ</t>
    </rPh>
    <rPh sb="82" eb="84">
      <t>チョウジュ</t>
    </rPh>
    <rPh sb="84" eb="85">
      <t>イノチ</t>
    </rPh>
    <rPh sb="85" eb="86">
      <t>カ</t>
    </rPh>
    <rPh sb="87" eb="88">
      <t>ハカ</t>
    </rPh>
    <rPh sb="94" eb="97">
      <t>カタノリザワ</t>
    </rPh>
    <rPh sb="97" eb="99">
      <t>ギョコウ</t>
    </rPh>
    <rPh sb="99" eb="101">
      <t>カイガン</t>
    </rPh>
    <rPh sb="102" eb="104">
      <t>フカウラ</t>
    </rPh>
    <rPh sb="104" eb="106">
      <t>チク</t>
    </rPh>
    <rPh sb="113" eb="115">
      <t>タカシオ</t>
    </rPh>
    <rPh sb="115" eb="117">
      <t>タイサク</t>
    </rPh>
    <rPh sb="118" eb="120">
      <t>ジッシ</t>
    </rPh>
    <phoneticPr fontId="14"/>
  </si>
  <si>
    <t>機能保全計画(水域)策定</t>
    <rPh sb="0" eb="2">
      <t>キノウ</t>
    </rPh>
    <rPh sb="2" eb="4">
      <t>ホゼン</t>
    </rPh>
    <rPh sb="4" eb="6">
      <t>ケイカク</t>
    </rPh>
    <rPh sb="7" eb="9">
      <t>スイイキ</t>
    </rPh>
    <rPh sb="10" eb="12">
      <t>サクテイ</t>
    </rPh>
    <phoneticPr fontId="14"/>
  </si>
  <si>
    <t>※(　　)書きは事業費内数</t>
    <rPh sb="5" eb="6">
      <t>カ</t>
    </rPh>
    <rPh sb="8" eb="10">
      <t>ジギョウ</t>
    </rPh>
    <rPh sb="10" eb="11">
      <t>ヒ</t>
    </rPh>
    <rPh sb="11" eb="12">
      <t>ナイ</t>
    </rPh>
    <rPh sb="12" eb="13">
      <t>スウ</t>
    </rPh>
    <phoneticPr fontId="4"/>
  </si>
  <si>
    <t>捕獲尾数(尾)</t>
  </si>
  <si>
    <t>移殖卵数(千粒)</t>
  </si>
  <si>
    <t>収容卵数
(千粒)</t>
  </si>
  <si>
    <t>放流尾数
(千尾)</t>
  </si>
  <si>
    <t>(３)長期研修(技術研修)　</t>
    <rPh sb="3" eb="5">
      <t>チョウキ</t>
    </rPh>
    <rPh sb="5" eb="7">
      <t>ケンシュウ</t>
    </rPh>
    <rPh sb="8" eb="10">
      <t>ギジュツ</t>
    </rPh>
    <rPh sb="10" eb="12">
      <t>ケンシュウ</t>
    </rPh>
    <phoneticPr fontId="14"/>
  </si>
  <si>
    <t>(４)新規漁業就業者準備研修</t>
    <rPh sb="3" eb="5">
      <t>シンキ</t>
    </rPh>
    <rPh sb="5" eb="7">
      <t>ギョギョウ</t>
    </rPh>
    <rPh sb="7" eb="10">
      <t>シュウギョウシャ</t>
    </rPh>
    <rPh sb="10" eb="12">
      <t>ジュンビ</t>
    </rPh>
    <rPh sb="12" eb="14">
      <t>ケンシュウ</t>
    </rPh>
    <phoneticPr fontId="14"/>
  </si>
  <si>
    <t>(１)庄内浜文化伝道師講座、出張お魚教室　(全39回、総参加者数 1,219名)</t>
    <rPh sb="3" eb="4">
      <t>ショウ</t>
    </rPh>
    <rPh sb="4" eb="5">
      <t>ナイ</t>
    </rPh>
    <rPh sb="5" eb="6">
      <t>ハマ</t>
    </rPh>
    <rPh sb="6" eb="8">
      <t>ブンカ</t>
    </rPh>
    <rPh sb="8" eb="11">
      <t>デンドウシ</t>
    </rPh>
    <rPh sb="11" eb="13">
      <t>コウザ</t>
    </rPh>
    <rPh sb="14" eb="16">
      <t>シュッチョウ</t>
    </rPh>
    <rPh sb="17" eb="18">
      <t>サカナ</t>
    </rPh>
    <rPh sb="18" eb="20">
      <t>キョウシツ</t>
    </rPh>
    <rPh sb="22" eb="23">
      <t>ゼン</t>
    </rPh>
    <phoneticPr fontId="14"/>
  </si>
  <si>
    <t>一般参加者　　　　　　　　　　　(男性中心)</t>
    <rPh sb="17" eb="19">
      <t>ダンセイ</t>
    </rPh>
    <rPh sb="19" eb="21">
      <t>チュウシン</t>
    </rPh>
    <phoneticPr fontId="14"/>
  </si>
  <si>
    <t>サクラマスの西京味噌風焼き、サクラマスの刺身(ルイベ)、サクラマスの頭の煮付け、　　　スルメイカの刺身、スルメイカのまるごと煮、イカご飯、スルメイカと玉葱の南蛮漬け</t>
    <rPh sb="6" eb="10">
      <t>サイキョウミソ</t>
    </rPh>
    <rPh sb="10" eb="11">
      <t>フウ</t>
    </rPh>
    <rPh sb="11" eb="12">
      <t>ヤ</t>
    </rPh>
    <rPh sb="20" eb="22">
      <t>サシミ</t>
    </rPh>
    <rPh sb="34" eb="35">
      <t>アタマ</t>
    </rPh>
    <rPh sb="36" eb="38">
      <t>ニヅ</t>
    </rPh>
    <rPh sb="49" eb="51">
      <t>サシミ</t>
    </rPh>
    <rPh sb="62" eb="63">
      <t>ニ</t>
    </rPh>
    <rPh sb="67" eb="68">
      <t>ハン</t>
    </rPh>
    <rPh sb="75" eb="77">
      <t>タマネギ</t>
    </rPh>
    <rPh sb="78" eb="81">
      <t>ナンバンヅ</t>
    </rPh>
    <phoneticPr fontId="14"/>
  </si>
  <si>
    <t>一般参加者(男性)</t>
    <rPh sb="6" eb="8">
      <t>ダンセイ</t>
    </rPh>
    <phoneticPr fontId="14"/>
  </si>
  <si>
    <t>(昭51.3.31)</t>
  </si>
  <si>
    <t>(昭24．10．14)</t>
  </si>
  <si>
    <t>(昭25． 3． 3)</t>
  </si>
  <si>
    <t>(昭26． 8．24)</t>
  </si>
  <si>
    <t>(昭51． 9． 2)</t>
  </si>
  <si>
    <t>(昭53． 9．11)</t>
  </si>
  <si>
    <t>(設立年月日)</t>
  </si>
  <si>
    <t>(6)　全国広域漁船保険組合山形県支所　(旧：山形県漁船保険組合)</t>
    <rPh sb="23" eb="25">
      <t>ヤマガタ</t>
    </rPh>
    <rPh sb="25" eb="26">
      <t>ケン</t>
    </rPh>
    <rPh sb="26" eb="28">
      <t>ギョセン</t>
    </rPh>
    <rPh sb="28" eb="30">
      <t>ホケン</t>
    </rPh>
    <rPh sb="30" eb="32">
      <t>クミアイ</t>
    </rPh>
    <phoneticPr fontId="14"/>
  </si>
  <si>
    <t>平成19年4月1日　(昭和20年5月1日)</t>
    <rPh sb="11" eb="13">
      <t>ショウワ</t>
    </rPh>
    <phoneticPr fontId="14"/>
  </si>
  <si>
    <t>(漁船保険組合)</t>
  </si>
  <si>
    <t>(漁業信用基金協会)</t>
  </si>
  <si>
    <t>(8)　全国合同漁業共済組合山形県事務所 (旧：山形県漁業共済組合)</t>
  </si>
  <si>
    <t>平成18年10月1日　 (昭和39年12月26日)</t>
  </si>
  <si>
    <t>小型合併漁業(特定いか)</t>
  </si>
  <si>
    <t>役 職 員 (人)</t>
  </si>
  <si>
    <t>出資金
(千円)</t>
  </si>
  <si>
    <t>(　設　立　年　月　日　)</t>
  </si>
  <si>
    <t>山形県鮭人工孵化事業連合会
(昭27. 9.25)</t>
  </si>
  <si>
    <t>公益財団法人 山形県水産振興協会
(昭57. 3.20)</t>
    <rPh sb="0" eb="2">
      <t>コウエキ</t>
    </rPh>
    <phoneticPr fontId="14"/>
  </si>
  <si>
    <t>(県漁協、漁業信用基金協会)</t>
  </si>
  <si>
    <t>(1)漁港、港湾施設一覧表</t>
  </si>
  <si>
    <t>　(注)酒田港は漁港区を記載　　　(　)内、海岸施設長含む。</t>
  </si>
  <si>
    <t>(港湾事務所、鶴岡市、遊佐町、水産振興課)</t>
    <rPh sb="17" eb="19">
      <t>シンコウ</t>
    </rPh>
    <phoneticPr fontId="14"/>
  </si>
  <si>
    <t>(2)漁港管理</t>
  </si>
  <si>
    <t>　県管理漁港(6港)における漁港施設の管理、漁船以外の船舶が利用する場合の届出の受理、漁港施設、</t>
  </si>
  <si>
    <t>漁港区域内公共空地等の占用、工作物の設置等に係る許可(協議)を行なう。</t>
  </si>
  <si>
    <t>　由良漁港(白山島)及び堅苔沢漁港に係る漁船以外の船舶保管施設(以下「指定施設」)については、</t>
  </si>
  <si>
    <t>飛島漁港(勝浦・中村・法木)</t>
  </si>
  <si>
    <t>　漁港施設に破損がないか、漁港区域に危険な漂着物がないか等を監視するため、飛島漁港はほぼ毎日(土日祝日を除く)、</t>
  </si>
  <si>
    <t>岸壁(物揚場、船揚場)利用届の提出を受けている。</t>
  </si>
  <si>
    <t>エ．占用等許可(協議)</t>
  </si>
  <si>
    <t>漁港区域内にある海岸保全区域の公共空地を占用等する場合には海岸法による許可(協議)を行っている。</t>
  </si>
  <si>
    <t xml:space="preserve"> 由良漁港 (白山島)</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</si>
</sst>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0\ "/>
    <numFmt numFmtId="177" formatCode="#,##0.00\ "/>
    <numFmt numFmtId="178" formatCode="#,##0\ ;[Red]\(#,##0\)"/>
    <numFmt numFmtId="179" formatCode="#,###;\-#,###;&quot;&quot;;@"/>
    <numFmt numFmtId="180" formatCode="0_);[Red]\(0\)"/>
    <numFmt numFmtId="181" formatCode="0.0\ "/>
    <numFmt numFmtId="182" formatCode="0.0_);[Red]\(0.0\)"/>
    <numFmt numFmtId="183" formatCode="#,##0.0\ "/>
    <numFmt numFmtId="184" formatCode="0\ "/>
    <numFmt numFmtId="185" formatCode="#,##0_);[Red]\(#,##0\)"/>
    <numFmt numFmtId="186" formatCode="[$-411]ge\.m\.d;@"/>
    <numFmt numFmtId="187" formatCode="#,##0.0\ ;[Red]\(#,##0.0\)"/>
    <numFmt numFmtId="188" formatCode="0_ "/>
    <numFmt numFmtId="189" formatCode="#,##0_);\(#,##0\)"/>
    <numFmt numFmtId="190" formatCode="#,##0_ "/>
    <numFmt numFmtId="191" formatCode="#,##0_ ;[Red]\-#,##0\ "/>
    <numFmt numFmtId="192" formatCode="#,##0.00_ ;[Red]\-#,##0.00\ "/>
  </numFmts>
  <fonts count="65">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28"/>
      <color theme="1"/>
      <name val="ＭＳ 明朝"/>
      <family val="1"/>
      <charset val="128"/>
    </font>
    <font>
      <sz val="6"/>
      <name val="ＭＳ Ｐゴシック"/>
      <family val="3"/>
      <charset val="128"/>
      <scheme val="minor"/>
    </font>
    <font>
      <b/>
      <sz val="48"/>
      <color theme="1"/>
      <name val="ＭＳ 明朝"/>
      <family val="1"/>
      <charset val="128"/>
    </font>
    <font>
      <sz val="14"/>
      <color theme="1"/>
      <name val="Century"/>
      <family val="1"/>
    </font>
    <font>
      <sz val="14"/>
      <color theme="1"/>
      <name val="ＭＳ 明朝"/>
      <family val="1"/>
      <charset val="128"/>
    </font>
    <font>
      <sz val="10"/>
      <color theme="1"/>
      <name val="Century"/>
      <family val="1"/>
    </font>
    <font>
      <sz val="10"/>
      <color theme="1"/>
      <name val="ＭＳ 明朝"/>
      <family val="1"/>
      <charset val="128"/>
    </font>
    <font>
      <sz val="12"/>
      <color theme="1"/>
      <name val="ＭＳ Ｐゴシック"/>
      <family val="2"/>
      <charset val="128"/>
    </font>
    <font>
      <sz val="11"/>
      <name val="ＭＳ Ｐゴシック"/>
      <family val="3"/>
      <charset val="128"/>
    </font>
    <font>
      <sz val="11"/>
      <name val="Century"/>
      <family val="1"/>
    </font>
    <font>
      <sz val="10"/>
      <name val="Century"/>
      <family val="1"/>
    </font>
    <font>
      <sz val="6"/>
      <name val="ＭＳ Ｐゴシック"/>
      <family val="3"/>
      <charset val="128"/>
    </font>
    <font>
      <sz val="10"/>
      <name val="ＭＳ 明朝"/>
      <family val="1"/>
      <charset val="128"/>
    </font>
    <font>
      <sz val="11"/>
      <name val="ＭＳ 明朝"/>
      <family val="1"/>
      <charset val="128"/>
    </font>
    <font>
      <sz val="6"/>
      <name val="Century"/>
      <family val="1"/>
    </font>
    <font>
      <sz val="6"/>
      <name val="ＭＳ 明朝"/>
      <family val="1"/>
      <charset val="128"/>
    </font>
    <font>
      <sz val="12"/>
      <name val="Century"/>
      <family val="1"/>
    </font>
    <font>
      <sz val="12"/>
      <name val="ＭＳ 明朝"/>
      <family val="1"/>
      <charset val="128"/>
    </font>
    <font>
      <sz val="12"/>
      <color theme="1"/>
      <name val="ＭＳ 明朝"/>
      <family val="1"/>
      <charset val="128"/>
    </font>
    <font>
      <sz val="11"/>
      <color theme="1"/>
      <name val="Century"/>
      <family val="1"/>
    </font>
    <font>
      <sz val="12"/>
      <color theme="1"/>
      <name val="Century"/>
      <family val="1"/>
    </font>
    <font>
      <sz val="12"/>
      <color theme="1"/>
      <name val="ＭＳ Ｐ明朝"/>
      <family val="1"/>
      <charset val="128"/>
    </font>
    <font>
      <sz val="11"/>
      <color theme="1"/>
      <name val="ＭＳ 明朝"/>
      <family val="1"/>
      <charset val="128"/>
    </font>
    <font>
      <sz val="12"/>
      <color indexed="8"/>
      <name val="ＭＳ 明朝"/>
      <family val="1"/>
      <charset val="128"/>
    </font>
    <font>
      <sz val="11"/>
      <color indexed="8"/>
      <name val="ＭＳ 明朝"/>
      <family val="1"/>
      <charset val="128"/>
    </font>
    <font>
      <sz val="11"/>
      <color indexed="8"/>
      <name val="Century"/>
      <family val="1"/>
    </font>
    <font>
      <sz val="6"/>
      <color indexed="8"/>
      <name val="Century"/>
      <family val="1"/>
    </font>
    <font>
      <sz val="12"/>
      <color indexed="8"/>
      <name val="Century"/>
      <family val="1"/>
    </font>
    <font>
      <b/>
      <sz val="9"/>
      <color indexed="8"/>
      <name val="ＭＳ Ｐゴシック"/>
      <family val="3"/>
      <charset val="128"/>
    </font>
    <font>
      <sz val="11"/>
      <color indexed="10"/>
      <name val="Century"/>
      <family val="1"/>
    </font>
    <font>
      <sz val="12"/>
      <color rgb="FF000000"/>
      <name val="Century"/>
      <family val="1"/>
    </font>
    <font>
      <sz val="12"/>
      <color rgb="FF000000"/>
      <name val="ＭＳ 明朝"/>
      <family val="1"/>
      <charset val="128"/>
    </font>
    <font>
      <sz val="11"/>
      <color rgb="FF000000"/>
      <name val="Century"/>
      <family val="1"/>
    </font>
    <font>
      <sz val="11"/>
      <color rgb="FF000000"/>
      <name val="ＭＳ 明朝"/>
      <family val="1"/>
      <charset val="128"/>
    </font>
    <font>
      <sz val="10.5"/>
      <color rgb="FF000000"/>
      <name val="Century"/>
      <family val="1"/>
    </font>
    <font>
      <b/>
      <u/>
      <sz val="14"/>
      <name val="Century"/>
      <family val="1"/>
    </font>
    <font>
      <b/>
      <u/>
      <sz val="14"/>
      <name val="ＭＳ 明朝"/>
      <family val="1"/>
      <charset val="128"/>
    </font>
    <font>
      <sz val="14"/>
      <color rgb="FF000000"/>
      <name val="Century"/>
      <family val="1"/>
    </font>
    <font>
      <sz val="14"/>
      <color rgb="FF000000"/>
      <name val="ＭＳ 明朝"/>
      <family val="1"/>
      <charset val="128"/>
    </font>
    <font>
      <sz val="10.5"/>
      <color theme="1"/>
      <name val="Century"/>
      <family val="1"/>
    </font>
    <font>
      <sz val="11"/>
      <name val="ＭＳ Ｐ明朝"/>
      <family val="1"/>
      <charset val="128"/>
    </font>
    <font>
      <sz val="9"/>
      <name val="Century"/>
      <family val="1"/>
    </font>
    <font>
      <sz val="9"/>
      <name val="ＭＳ 明朝"/>
      <family val="1"/>
      <charset val="128"/>
    </font>
    <font>
      <sz val="10"/>
      <color indexed="8"/>
      <name val="ＭＳ 明朝"/>
      <family val="1"/>
      <charset val="128"/>
    </font>
    <font>
      <sz val="10"/>
      <color indexed="8"/>
      <name val="Century"/>
      <family val="1"/>
    </font>
    <font>
      <sz val="11"/>
      <name val="Century"/>
      <family val="1"/>
      <charset val="128"/>
    </font>
    <font>
      <sz val="11"/>
      <name val="游ゴシック"/>
      <family val="1"/>
      <charset val="128"/>
    </font>
    <font>
      <sz val="11"/>
      <color indexed="8"/>
      <name val="Century"/>
      <family val="1"/>
      <charset val="128"/>
    </font>
    <font>
      <sz val="12"/>
      <color theme="1"/>
      <name val="Century"/>
      <family val="1"/>
      <charset val="128"/>
    </font>
    <font>
      <sz val="10"/>
      <name val="Century"/>
      <family val="1"/>
      <charset val="128"/>
    </font>
    <font>
      <sz val="10"/>
      <color rgb="FF000000"/>
      <name val="ＭＳ 明朝"/>
      <family val="1"/>
      <charset val="128"/>
    </font>
    <font>
      <sz val="11"/>
      <color theme="1"/>
      <name val="ＭＳ Ｐゴシック"/>
      <family val="2"/>
      <scheme val="minor"/>
    </font>
    <font>
      <sz val="10"/>
      <name val="ＭＳ Ｐ明朝"/>
      <family val="1"/>
      <charset val="128"/>
    </font>
    <font>
      <sz val="10"/>
      <color rgb="FF000000"/>
      <name val="ＭＳ Ｐ明朝"/>
      <family val="1"/>
      <charset val="128"/>
    </font>
    <font>
      <sz val="10"/>
      <color theme="1"/>
      <name val="ＭＳ Ｐ明朝"/>
      <family val="1"/>
      <charset val="128"/>
    </font>
    <font>
      <sz val="12"/>
      <name val="Century"/>
      <family val="1"/>
      <charset val="128"/>
    </font>
    <font>
      <sz val="11"/>
      <name val="Yu Gothic"/>
      <family val="1"/>
      <charset val="128"/>
    </font>
    <font>
      <sz val="11"/>
      <color rgb="FF000000"/>
      <name val="Yu Gothic"/>
      <family val="1"/>
      <charset val="128"/>
    </font>
    <font>
      <sz val="11"/>
      <color theme="1"/>
      <name val="游ゴシック"/>
      <family val="1"/>
      <charset val="128"/>
    </font>
    <font>
      <sz val="11"/>
      <color theme="1"/>
      <name val="Century"/>
      <family val="1"/>
      <charset val="128"/>
    </font>
    <font>
      <sz val="6"/>
      <name val="ＭＳ Ｐゴシック"/>
      <family val="2"/>
      <charset val="128"/>
      <scheme val="minor"/>
    </font>
    <font>
      <sz val="14"/>
      <name val="ＭＳ 明朝"/>
      <family val="1"/>
      <charset val="128"/>
    </font>
  </fonts>
  <fills count="2">
    <fill>
      <patternFill patternType="none"/>
    </fill>
    <fill>
      <patternFill patternType="gray125"/>
    </fill>
  </fills>
  <borders count="207">
    <border>
      <left/>
      <right/>
      <top/>
      <bottom/>
      <diagonal/>
    </border>
    <border>
      <left style="hair">
        <color indexed="8"/>
      </left>
      <right style="hair">
        <color indexed="8"/>
      </right>
      <top/>
      <bottom style="hair">
        <color indexed="8"/>
      </bottom>
      <diagonal/>
    </border>
    <border>
      <left style="hair">
        <color indexed="8"/>
      </left>
      <right style="hair">
        <color indexed="8"/>
      </right>
      <top/>
      <bottom/>
      <diagonal/>
    </border>
    <border>
      <left style="hair">
        <color indexed="8"/>
      </left>
      <right style="hair">
        <color indexed="8"/>
      </right>
      <top style="hair">
        <color indexed="8"/>
      </top>
      <bottom/>
      <diagonal/>
    </border>
    <border>
      <left/>
      <right/>
      <top/>
      <bottom style="medium">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8"/>
      </left>
      <right style="hair">
        <color indexed="8"/>
      </right>
      <top style="thin">
        <color indexed="8"/>
      </top>
      <bottom style="hair">
        <color indexed="8"/>
      </bottom>
      <diagonal/>
    </border>
    <border>
      <left style="hair">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8"/>
      </left>
      <right style="hair">
        <color indexed="8"/>
      </right>
      <top style="hair">
        <color indexed="8"/>
      </top>
      <bottom style="thin">
        <color indexed="64"/>
      </bottom>
      <diagonal/>
    </border>
    <border>
      <left style="hair">
        <color indexed="8"/>
      </left>
      <right style="hair">
        <color indexed="8"/>
      </right>
      <top style="hair">
        <color indexed="8"/>
      </top>
      <bottom style="thin">
        <color indexed="64"/>
      </bottom>
      <diagonal/>
    </border>
    <border>
      <left style="hair">
        <color indexed="8"/>
      </left>
      <right style="thin">
        <color indexed="8"/>
      </right>
      <top style="hair">
        <color indexed="8"/>
      </top>
      <bottom style="thin">
        <color indexed="64"/>
      </bottom>
      <diagonal/>
    </border>
    <border>
      <left style="thin">
        <color indexed="8"/>
      </left>
      <right/>
      <top/>
      <bottom/>
      <diagonal/>
    </border>
    <border diagonalDown="1">
      <left style="thin">
        <color indexed="8"/>
      </left>
      <right/>
      <top style="thin">
        <color indexed="8"/>
      </top>
      <bottom style="thin">
        <color indexed="64"/>
      </bottom>
      <diagonal style="hair">
        <color indexed="8"/>
      </diagonal>
    </border>
    <border diagonalDown="1">
      <left/>
      <right style="hair">
        <color indexed="8"/>
      </right>
      <top style="thin">
        <color indexed="8"/>
      </top>
      <bottom style="thin">
        <color indexed="64"/>
      </bottom>
      <diagonal style="hair">
        <color indexed="8"/>
      </diagonal>
    </border>
    <border>
      <left style="hair">
        <color indexed="8"/>
      </left>
      <right style="hair">
        <color indexed="8"/>
      </right>
      <top style="thin">
        <color indexed="8"/>
      </top>
      <bottom style="thin">
        <color indexed="64"/>
      </bottom>
      <diagonal/>
    </border>
    <border>
      <left style="thin">
        <color indexed="8"/>
      </left>
      <right style="hair">
        <color indexed="8"/>
      </right>
      <top style="thin">
        <color indexed="8"/>
      </top>
      <bottom style="thin">
        <color indexed="64"/>
      </bottom>
      <diagonal/>
    </border>
    <border>
      <left style="hair">
        <color indexed="8"/>
      </left>
      <right style="thin">
        <color indexed="8"/>
      </right>
      <top style="thin">
        <color indexed="8"/>
      </top>
      <bottom style="thin">
        <color indexed="64"/>
      </bottom>
      <diagonal/>
    </border>
    <border>
      <left style="thin">
        <color indexed="8"/>
      </left>
      <right style="hair">
        <color indexed="8"/>
      </right>
      <top/>
      <bottom style="hair">
        <color indexed="8"/>
      </bottom>
      <diagonal/>
    </border>
    <border>
      <left style="hair">
        <color indexed="8"/>
      </left>
      <right style="thin">
        <color indexed="8"/>
      </right>
      <top/>
      <bottom style="hair">
        <color indexed="8"/>
      </bottom>
      <diagonal/>
    </border>
    <border>
      <left style="thin">
        <color indexed="8"/>
      </left>
      <right style="hair">
        <color indexed="8"/>
      </right>
      <top style="hair">
        <color indexed="8"/>
      </top>
      <bottom/>
      <diagonal/>
    </border>
    <border>
      <left style="hair">
        <color indexed="8"/>
      </left>
      <right style="thin">
        <color indexed="8"/>
      </right>
      <top style="hair">
        <color indexed="8"/>
      </top>
      <bottom/>
      <diagonal/>
    </border>
    <border>
      <left style="thin">
        <color indexed="8"/>
      </left>
      <right style="hair">
        <color indexed="8"/>
      </right>
      <top style="thin">
        <color indexed="8"/>
      </top>
      <bottom style="thin">
        <color indexed="8"/>
      </bottom>
      <diagonal/>
    </border>
    <border>
      <left style="hair">
        <color indexed="8"/>
      </left>
      <right style="hair">
        <color indexed="8"/>
      </right>
      <top style="thin">
        <color indexed="8"/>
      </top>
      <bottom style="thin">
        <color indexed="8"/>
      </bottom>
      <diagonal/>
    </border>
    <border>
      <left style="hair">
        <color indexed="8"/>
      </left>
      <right style="thin">
        <color indexed="8"/>
      </right>
      <top style="thin">
        <color indexed="8"/>
      </top>
      <bottom style="thin">
        <color indexed="8"/>
      </bottom>
      <diagonal/>
    </border>
    <border>
      <left/>
      <right/>
      <top style="thin">
        <color indexed="8"/>
      </top>
      <bottom/>
      <diagonal/>
    </border>
    <border>
      <left style="thin">
        <color indexed="8"/>
      </left>
      <right/>
      <top style="hair">
        <color indexed="8"/>
      </top>
      <bottom style="thin">
        <color indexed="8"/>
      </bottom>
      <diagonal/>
    </border>
    <border>
      <left/>
      <right/>
      <top style="hair">
        <color indexed="8"/>
      </top>
      <bottom style="thin">
        <color indexed="8"/>
      </bottom>
      <diagonal/>
    </border>
    <border>
      <left style="thin">
        <color indexed="8"/>
      </left>
      <right/>
      <top style="hair">
        <color indexed="8"/>
      </top>
      <bottom style="hair">
        <color indexed="8"/>
      </bottom>
      <diagonal/>
    </border>
    <border>
      <left/>
      <right/>
      <top style="hair">
        <color indexed="8"/>
      </top>
      <bottom style="hair">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top style="hair">
        <color indexed="8"/>
      </top>
      <bottom/>
      <diagonal/>
    </border>
    <border>
      <left/>
      <right/>
      <top style="hair">
        <color indexed="8"/>
      </top>
      <bottom/>
      <diagonal/>
    </border>
    <border>
      <left style="thin">
        <color indexed="8"/>
      </left>
      <right/>
      <top/>
      <bottom style="hair">
        <color indexed="8"/>
      </bottom>
      <diagonal/>
    </border>
    <border>
      <left/>
      <right/>
      <top/>
      <bottom style="hair">
        <color indexed="8"/>
      </bottom>
      <diagonal/>
    </border>
    <border>
      <left style="thin">
        <color indexed="8"/>
      </left>
      <right/>
      <top style="thin">
        <color indexed="8"/>
      </top>
      <bottom style="thin">
        <color indexed="64"/>
      </bottom>
      <diagonal/>
    </border>
    <border>
      <left/>
      <right/>
      <top style="thin">
        <color indexed="8"/>
      </top>
      <bottom style="thin">
        <color indexed="64"/>
      </bottom>
      <diagonal/>
    </border>
    <border diagonalDown="1">
      <left style="thin">
        <color indexed="8"/>
      </left>
      <right style="hair">
        <color indexed="8"/>
      </right>
      <top style="thin">
        <color indexed="8"/>
      </top>
      <bottom style="thin">
        <color indexed="64"/>
      </bottom>
      <diagonal style="hair">
        <color indexed="8"/>
      </diagonal>
    </border>
    <border>
      <left style="hair">
        <color indexed="8"/>
      </left>
      <right/>
      <top style="thin">
        <color indexed="8"/>
      </top>
      <bottom style="thin">
        <color indexed="64"/>
      </bottom>
      <diagonal/>
    </border>
    <border>
      <left style="thin">
        <color indexed="64"/>
      </left>
      <right style="hair">
        <color indexed="8"/>
      </right>
      <top style="thin">
        <color indexed="8"/>
      </top>
      <bottom style="thin">
        <color indexed="64"/>
      </bottom>
      <diagonal/>
    </border>
    <border>
      <left style="hair">
        <color indexed="8"/>
      </left>
      <right/>
      <top/>
      <bottom style="hair">
        <color indexed="8"/>
      </bottom>
      <diagonal/>
    </border>
    <border>
      <left style="thin">
        <color indexed="64"/>
      </left>
      <right style="hair">
        <color indexed="8"/>
      </right>
      <top/>
      <bottom style="hair">
        <color indexed="8"/>
      </bottom>
      <diagonal/>
    </border>
    <border>
      <left style="hair">
        <color indexed="8"/>
      </left>
      <right/>
      <top style="hair">
        <color indexed="8"/>
      </top>
      <bottom style="hair">
        <color indexed="8"/>
      </bottom>
      <diagonal/>
    </border>
    <border>
      <left style="thin">
        <color indexed="64"/>
      </left>
      <right style="hair">
        <color indexed="8"/>
      </right>
      <top style="hair">
        <color indexed="8"/>
      </top>
      <bottom style="hair">
        <color indexed="8"/>
      </bottom>
      <diagonal/>
    </border>
    <border>
      <left style="hair">
        <color indexed="8"/>
      </left>
      <right/>
      <top style="hair">
        <color indexed="8"/>
      </top>
      <bottom/>
      <diagonal/>
    </border>
    <border>
      <left style="thin">
        <color indexed="64"/>
      </left>
      <right style="hair">
        <color indexed="8"/>
      </right>
      <top style="hair">
        <color indexed="8"/>
      </top>
      <bottom/>
      <diagonal/>
    </border>
    <border>
      <left style="thin">
        <color indexed="8"/>
      </left>
      <right style="hair">
        <color indexed="8"/>
      </right>
      <top style="thin">
        <color indexed="64"/>
      </top>
      <bottom style="hair">
        <color indexed="8"/>
      </bottom>
      <diagonal/>
    </border>
    <border>
      <left style="hair">
        <color indexed="8"/>
      </left>
      <right style="hair">
        <color indexed="8"/>
      </right>
      <top style="thin">
        <color indexed="64"/>
      </top>
      <bottom style="hair">
        <color indexed="8"/>
      </bottom>
      <diagonal/>
    </border>
    <border>
      <left style="hair">
        <color indexed="8"/>
      </left>
      <right/>
      <top style="thin">
        <color indexed="64"/>
      </top>
      <bottom style="hair">
        <color indexed="8"/>
      </bottom>
      <diagonal/>
    </border>
    <border>
      <left style="thin">
        <color indexed="64"/>
      </left>
      <right style="hair">
        <color indexed="8"/>
      </right>
      <top style="thin">
        <color indexed="64"/>
      </top>
      <bottom style="hair">
        <color indexed="8"/>
      </bottom>
      <diagonal/>
    </border>
    <border>
      <left style="hair">
        <color indexed="8"/>
      </left>
      <right style="thin">
        <color indexed="8"/>
      </right>
      <top style="thin">
        <color indexed="64"/>
      </top>
      <bottom style="hair">
        <color indexed="8"/>
      </bottom>
      <diagonal/>
    </border>
    <border>
      <left style="hair">
        <color indexed="8"/>
      </left>
      <right/>
      <top style="hair">
        <color indexed="8"/>
      </top>
      <bottom style="thin">
        <color indexed="8"/>
      </bottom>
      <diagonal/>
    </border>
    <border>
      <left style="thin">
        <color indexed="64"/>
      </left>
      <right style="hair">
        <color indexed="8"/>
      </right>
      <top style="hair">
        <color indexed="8"/>
      </top>
      <bottom style="thin">
        <color indexed="8"/>
      </bottom>
      <diagonal/>
    </border>
    <border diagonalDown="1">
      <left style="hair">
        <color indexed="8"/>
      </left>
      <right style="hair">
        <color indexed="8"/>
      </right>
      <top style="thin">
        <color indexed="8"/>
      </top>
      <bottom style="hair">
        <color indexed="8"/>
      </bottom>
      <diagonal style="hair">
        <color indexed="8"/>
      </diagonal>
    </border>
    <border>
      <left/>
      <right/>
      <top style="thin">
        <color indexed="64"/>
      </top>
      <bottom style="thin">
        <color indexed="64"/>
      </bottom>
      <diagonal/>
    </border>
    <border diagonalDown="1">
      <left/>
      <right style="thin">
        <color indexed="64"/>
      </right>
      <top/>
      <bottom style="thin">
        <color indexed="64"/>
      </bottom>
      <diagonal style="thin">
        <color auto="1"/>
      </diagonal>
    </border>
    <border diagonalDown="1">
      <left style="thin">
        <color indexed="64"/>
      </left>
      <right/>
      <top style="thin">
        <color indexed="64"/>
      </top>
      <bottom/>
      <diagonal style="thin">
        <color auto="1"/>
      </diagonal>
    </border>
    <border diagonalDown="1">
      <left/>
      <right style="thin">
        <color indexed="64"/>
      </right>
      <top/>
      <bottom/>
      <diagonal style="thin">
        <color auto="1"/>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style="thin">
        <color indexed="64"/>
      </right>
      <top style="hair">
        <color indexed="64"/>
      </top>
      <bottom style="hair">
        <color indexed="64"/>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hair">
        <color indexed="64"/>
      </left>
      <right/>
      <top/>
      <bottom style="thin">
        <color indexed="64"/>
      </bottom>
      <diagonal/>
    </border>
    <border>
      <left style="hair">
        <color indexed="8"/>
      </left>
      <right/>
      <top style="thin">
        <color indexed="64"/>
      </top>
      <bottom/>
      <diagonal/>
    </border>
    <border>
      <left/>
      <right style="hair">
        <color indexed="8"/>
      </right>
      <top style="thin">
        <color indexed="64"/>
      </top>
      <bottom/>
      <diagonal/>
    </border>
    <border>
      <left style="hair">
        <color indexed="8"/>
      </left>
      <right style="thin">
        <color indexed="64"/>
      </right>
      <top style="thin">
        <color indexed="64"/>
      </top>
      <bottom style="hair">
        <color indexed="8"/>
      </bottom>
      <diagonal/>
    </border>
    <border>
      <left style="thin">
        <color indexed="64"/>
      </left>
      <right style="hair">
        <color indexed="8"/>
      </right>
      <top style="thin">
        <color indexed="8"/>
      </top>
      <bottom style="hair">
        <color indexed="8"/>
      </bottom>
      <diagonal/>
    </border>
    <border>
      <left/>
      <right style="hair">
        <color indexed="8"/>
      </right>
      <top/>
      <bottom style="hair">
        <color indexed="8"/>
      </bottom>
      <diagonal/>
    </border>
    <border>
      <left style="hair">
        <color indexed="8"/>
      </left>
      <right style="thin">
        <color indexed="64"/>
      </right>
      <top style="thin">
        <color indexed="8"/>
      </top>
      <bottom style="hair">
        <color indexed="8"/>
      </bottom>
      <diagonal/>
    </border>
    <border>
      <left style="thin">
        <color indexed="64"/>
      </left>
      <right/>
      <top style="hair">
        <color indexed="8"/>
      </top>
      <bottom/>
      <diagonal/>
    </border>
    <border>
      <left/>
      <right style="hair">
        <color indexed="8"/>
      </right>
      <top style="hair">
        <color indexed="8"/>
      </top>
      <bottom/>
      <diagonal/>
    </border>
    <border>
      <left/>
      <right style="thin">
        <color indexed="64"/>
      </right>
      <top style="hair">
        <color indexed="8"/>
      </top>
      <bottom/>
      <diagonal/>
    </border>
    <border>
      <left/>
      <right style="hair">
        <color indexed="8"/>
      </right>
      <top/>
      <bottom/>
      <diagonal/>
    </border>
    <border>
      <left style="hair">
        <color indexed="8"/>
      </left>
      <right/>
      <top/>
      <bottom/>
      <diagonal/>
    </border>
    <border>
      <left style="thin">
        <color indexed="64"/>
      </left>
      <right/>
      <top/>
      <bottom style="hair">
        <color indexed="8"/>
      </bottom>
      <diagonal/>
    </border>
    <border>
      <left/>
      <right style="thin">
        <color indexed="64"/>
      </right>
      <top/>
      <bottom style="hair">
        <color indexed="8"/>
      </bottom>
      <diagonal/>
    </border>
    <border>
      <left style="hair">
        <color indexed="64"/>
      </left>
      <right style="hair">
        <color indexed="8"/>
      </right>
      <top style="hair">
        <color indexed="64"/>
      </top>
      <bottom style="hair">
        <color indexed="64"/>
      </bottom>
      <diagonal/>
    </border>
    <border>
      <left style="hair">
        <color indexed="8"/>
      </left>
      <right style="hair">
        <color indexed="8"/>
      </right>
      <top style="hair">
        <color indexed="64"/>
      </top>
      <bottom style="hair">
        <color indexed="64"/>
      </bottom>
      <diagonal/>
    </border>
    <border>
      <left style="hair">
        <color indexed="8"/>
      </left>
      <right style="hair">
        <color indexed="64"/>
      </right>
      <top style="hair">
        <color indexed="64"/>
      </top>
      <bottom style="hair">
        <color indexed="64"/>
      </bottom>
      <diagonal/>
    </border>
    <border>
      <left/>
      <right style="hair">
        <color indexed="8"/>
      </right>
      <top style="hair">
        <color indexed="8"/>
      </top>
      <bottom style="hair">
        <color indexed="8"/>
      </bottom>
      <diagonal/>
    </border>
    <border>
      <left style="hair">
        <color indexed="64"/>
      </left>
      <right style="hair">
        <color indexed="64"/>
      </right>
      <top style="hair">
        <color indexed="64"/>
      </top>
      <bottom style="hair">
        <color indexed="64"/>
      </bottom>
      <diagonal/>
    </border>
    <border>
      <left/>
      <right style="thin">
        <color indexed="8"/>
      </right>
      <top style="hair">
        <color indexed="8"/>
      </top>
      <bottom style="hair">
        <color indexed="8"/>
      </bottom>
      <diagonal/>
    </border>
    <border>
      <left style="hair">
        <color indexed="64"/>
      </left>
      <right style="hair">
        <color indexed="8"/>
      </right>
      <top style="hair">
        <color indexed="64"/>
      </top>
      <bottom style="hair">
        <color indexed="8"/>
      </bottom>
      <diagonal/>
    </border>
    <border>
      <left style="hair">
        <color indexed="8"/>
      </left>
      <right style="hair">
        <color indexed="8"/>
      </right>
      <top style="hair">
        <color indexed="64"/>
      </top>
      <bottom style="hair">
        <color indexed="8"/>
      </bottom>
      <diagonal/>
    </border>
    <border>
      <left style="hair">
        <color indexed="8"/>
      </left>
      <right style="hair">
        <color indexed="64"/>
      </right>
      <top style="hair">
        <color indexed="64"/>
      </top>
      <bottom style="hair">
        <color indexed="8"/>
      </bottom>
      <diagonal/>
    </border>
    <border>
      <left style="hair">
        <color indexed="64"/>
      </left>
      <right style="hair">
        <color indexed="8"/>
      </right>
      <top style="hair">
        <color indexed="8"/>
      </top>
      <bottom style="hair">
        <color indexed="64"/>
      </bottom>
      <diagonal/>
    </border>
    <border>
      <left style="hair">
        <color indexed="8"/>
      </left>
      <right style="hair">
        <color indexed="8"/>
      </right>
      <top style="hair">
        <color indexed="8"/>
      </top>
      <bottom style="hair">
        <color indexed="64"/>
      </bottom>
      <diagonal/>
    </border>
    <border>
      <left style="hair">
        <color indexed="8"/>
      </left>
      <right style="hair">
        <color indexed="64"/>
      </right>
      <top style="hair">
        <color indexed="8"/>
      </top>
      <bottom style="hair">
        <color indexed="64"/>
      </bottom>
      <diagonal/>
    </border>
    <border>
      <left style="hair">
        <color indexed="8"/>
      </left>
      <right style="hair">
        <color indexed="8"/>
      </right>
      <top/>
      <bottom style="thin">
        <color indexed="8"/>
      </bottom>
      <diagonal/>
    </border>
    <border diagonalDown="1">
      <left style="thin">
        <color indexed="8"/>
      </left>
      <right/>
      <top style="thin">
        <color indexed="8"/>
      </top>
      <bottom/>
      <diagonal style="hair">
        <color indexed="8"/>
      </diagonal>
    </border>
    <border>
      <left/>
      <right style="hair">
        <color indexed="8"/>
      </right>
      <top style="thin">
        <color indexed="8"/>
      </top>
      <bottom/>
      <diagonal/>
    </border>
    <border>
      <left/>
      <right style="thin">
        <color indexed="8"/>
      </right>
      <top style="hair">
        <color indexed="8"/>
      </top>
      <bottom style="thin">
        <color indexed="8"/>
      </bottom>
      <diagonal/>
    </border>
    <border>
      <left/>
      <right style="hair">
        <color indexed="8"/>
      </right>
      <top style="hair">
        <color indexed="8"/>
      </top>
      <bottom style="thin">
        <color indexed="8"/>
      </bottom>
      <diagonal/>
    </border>
    <border>
      <left style="thin">
        <color indexed="8"/>
      </left>
      <right style="hair">
        <color indexed="8"/>
      </right>
      <top/>
      <bottom style="thin">
        <color indexed="8"/>
      </bottom>
      <diagonal/>
    </border>
    <border>
      <left style="hair">
        <color indexed="8"/>
      </left>
      <right/>
      <top/>
      <bottom style="thin">
        <color indexed="8"/>
      </bottom>
      <diagonal/>
    </border>
    <border>
      <left/>
      <right style="hair">
        <color indexed="8"/>
      </right>
      <top/>
      <bottom style="thin">
        <color indexed="8"/>
      </bottom>
      <diagonal/>
    </border>
    <border>
      <left/>
      <right style="thin">
        <color indexed="8"/>
      </right>
      <top/>
      <bottom style="thin">
        <color indexed="8"/>
      </bottom>
      <diagonal/>
    </border>
    <border>
      <left style="hair">
        <color indexed="8"/>
      </left>
      <right style="thin">
        <color indexed="64"/>
      </right>
      <top style="hair">
        <color indexed="8"/>
      </top>
      <bottom style="hair">
        <color indexed="8"/>
      </bottom>
      <diagonal/>
    </border>
    <border>
      <left/>
      <right/>
      <top style="hair">
        <color indexed="8"/>
      </top>
      <bottom style="thin">
        <color indexed="64"/>
      </bottom>
      <diagonal/>
    </border>
    <border>
      <left/>
      <right style="hair">
        <color indexed="8"/>
      </right>
      <top style="hair">
        <color indexed="8"/>
      </top>
      <bottom style="thin">
        <color indexed="64"/>
      </bottom>
      <diagonal/>
    </border>
    <border>
      <left style="hair">
        <color indexed="8"/>
      </left>
      <right style="thin">
        <color indexed="64"/>
      </right>
      <top style="hair">
        <color indexed="8"/>
      </top>
      <bottom style="thin">
        <color indexed="64"/>
      </bottom>
      <diagonal/>
    </border>
    <border>
      <left style="hair">
        <color indexed="64"/>
      </left>
      <right style="thin">
        <color indexed="64"/>
      </right>
      <top style="hair">
        <color indexed="64"/>
      </top>
      <bottom style="hair">
        <color indexed="64"/>
      </bottom>
      <diagonal/>
    </border>
    <border>
      <left style="hair">
        <color indexed="8"/>
      </left>
      <right style="hair">
        <color indexed="8"/>
      </right>
      <top style="thin">
        <color indexed="8"/>
      </top>
      <bottom/>
      <diagonal/>
    </border>
    <border>
      <left/>
      <right style="thin">
        <color indexed="8"/>
      </right>
      <top style="hair">
        <color indexed="8"/>
      </top>
      <bottom/>
      <diagonal/>
    </border>
    <border>
      <left/>
      <right style="thin">
        <color indexed="8"/>
      </right>
      <top/>
      <bottom/>
      <diagonal/>
    </border>
    <border>
      <left/>
      <right/>
      <top/>
      <bottom style="thin">
        <color indexed="8"/>
      </bottom>
      <diagonal/>
    </border>
    <border>
      <left style="hair">
        <color indexed="8"/>
      </left>
      <right/>
      <top style="hair">
        <color indexed="8"/>
      </top>
      <bottom style="thin">
        <color indexed="64"/>
      </bottom>
      <diagonal/>
    </border>
    <border>
      <left style="thin">
        <color indexed="8"/>
      </left>
      <right/>
      <top style="thin">
        <color indexed="8"/>
      </top>
      <bottom/>
      <diagonal/>
    </border>
    <border>
      <left style="hair">
        <color indexed="8"/>
      </left>
      <right/>
      <top style="thin">
        <color indexed="8"/>
      </top>
      <bottom style="hair">
        <color indexed="8"/>
      </bottom>
      <diagonal/>
    </border>
    <border>
      <left/>
      <right/>
      <top style="thin">
        <color indexed="8"/>
      </top>
      <bottom style="hair">
        <color indexed="8"/>
      </bottom>
      <diagonal/>
    </border>
    <border>
      <left/>
      <right style="hair">
        <color indexed="8"/>
      </right>
      <top style="thin">
        <color indexed="8"/>
      </top>
      <bottom style="hair">
        <color indexed="8"/>
      </bottom>
      <diagonal/>
    </border>
    <border>
      <left style="thin">
        <color indexed="8"/>
      </left>
      <right/>
      <top/>
      <bottom style="thin">
        <color indexed="8"/>
      </bottom>
      <diagonal/>
    </border>
    <border>
      <left style="thin">
        <color indexed="8"/>
      </left>
      <right/>
      <top style="hair">
        <color indexed="8"/>
      </top>
      <bottom style="thin">
        <color indexed="64"/>
      </bottom>
      <diagonal/>
    </border>
    <border>
      <left/>
      <right style="thin">
        <color indexed="8"/>
      </right>
      <top style="thin">
        <color indexed="8"/>
      </top>
      <bottom style="hair">
        <color indexed="8"/>
      </bottom>
      <diagonal/>
    </border>
    <border>
      <left style="thin">
        <color indexed="8"/>
      </left>
      <right/>
      <top style="thin">
        <color indexed="8"/>
      </top>
      <bottom style="hair">
        <color indexed="8"/>
      </bottom>
      <diagonal/>
    </border>
    <border>
      <left style="hair">
        <color indexed="8"/>
      </left>
      <right style="hair">
        <color indexed="8"/>
      </right>
      <top style="hair">
        <color indexed="8"/>
      </top>
      <bottom style="double">
        <color indexed="8"/>
      </bottom>
      <diagonal/>
    </border>
    <border>
      <left style="thin">
        <color indexed="8"/>
      </left>
      <right/>
      <top style="medium">
        <color indexed="8"/>
      </top>
      <bottom/>
      <diagonal/>
    </border>
    <border>
      <left/>
      <right style="hair">
        <color indexed="8"/>
      </right>
      <top style="medium">
        <color indexed="8"/>
      </top>
      <bottom/>
      <diagonal/>
    </border>
    <border>
      <left style="thin">
        <color indexed="8"/>
      </left>
      <right style="hair">
        <color indexed="8"/>
      </right>
      <top style="thin">
        <color indexed="8"/>
      </top>
      <bottom/>
      <diagonal/>
    </border>
    <border>
      <left style="thin">
        <color indexed="8"/>
      </left>
      <right style="hair">
        <color indexed="8"/>
      </right>
      <top/>
      <bottom/>
      <diagonal/>
    </border>
    <border>
      <left style="hair">
        <color indexed="8"/>
      </left>
      <right style="thin">
        <color indexed="64"/>
      </right>
      <top style="hair">
        <color indexed="8"/>
      </top>
      <bottom style="thin">
        <color indexed="8"/>
      </bottom>
      <diagonal/>
    </border>
    <border>
      <left style="hair">
        <color indexed="8"/>
      </left>
      <right style="thin">
        <color indexed="8"/>
      </right>
      <top/>
      <bottom/>
      <diagonal/>
    </border>
    <border>
      <left/>
      <right style="hair">
        <color indexed="8"/>
      </right>
      <top/>
      <bottom style="thin">
        <color indexed="64"/>
      </bottom>
      <diagonal/>
    </border>
    <border>
      <left style="hair">
        <color indexed="8"/>
      </left>
      <right/>
      <top/>
      <bottom style="thin">
        <color indexed="64"/>
      </bottom>
      <diagonal/>
    </border>
    <border>
      <left/>
      <right style="thin">
        <color indexed="64"/>
      </right>
      <top style="hair">
        <color indexed="8"/>
      </top>
      <bottom style="hair">
        <color indexed="8"/>
      </bottom>
      <diagonal/>
    </border>
    <border>
      <left style="hair">
        <color indexed="8"/>
      </left>
      <right style="thin">
        <color indexed="64"/>
      </right>
      <top style="hair">
        <color indexed="8"/>
      </top>
      <bottom/>
      <diagonal/>
    </border>
    <border>
      <left style="hair">
        <color indexed="8"/>
      </left>
      <right style="thin">
        <color indexed="64"/>
      </right>
      <top/>
      <bottom style="hair">
        <color indexed="8"/>
      </bottom>
      <diagonal/>
    </border>
    <border>
      <left style="thin">
        <color indexed="64"/>
      </left>
      <right style="hair">
        <color indexed="8"/>
      </right>
      <top style="hair">
        <color indexed="8"/>
      </top>
      <bottom style="thin">
        <color indexed="64"/>
      </bottom>
      <diagonal/>
    </border>
    <border>
      <left style="hair">
        <color indexed="8"/>
      </left>
      <right style="hair">
        <color indexed="8"/>
      </right>
      <top/>
      <bottom style="thin">
        <color indexed="64"/>
      </bottom>
      <diagonal/>
    </border>
    <border diagonalDown="1">
      <left/>
      <right/>
      <top/>
      <bottom style="thin">
        <color indexed="64"/>
      </bottom>
      <diagonal style="hair">
        <color indexed="8"/>
      </diagonal>
    </border>
    <border diagonalDown="1">
      <left/>
      <right/>
      <top/>
      <bottom/>
      <diagonal style="hair">
        <color indexed="8"/>
      </diagonal>
    </border>
    <border>
      <left style="hair">
        <color indexed="8"/>
      </left>
      <right style="thin">
        <color indexed="8"/>
      </right>
      <top/>
      <bottom style="thin">
        <color indexed="8"/>
      </bottom>
      <diagonal/>
    </border>
    <border>
      <left style="hair">
        <color indexed="8"/>
      </left>
      <right/>
      <top style="double">
        <color indexed="8"/>
      </top>
      <bottom style="hair">
        <color indexed="8"/>
      </bottom>
      <diagonal/>
    </border>
    <border>
      <left/>
      <right/>
      <top style="double">
        <color indexed="8"/>
      </top>
      <bottom style="hair">
        <color indexed="8"/>
      </bottom>
      <diagonal/>
    </border>
    <border>
      <left/>
      <right style="thin">
        <color indexed="8"/>
      </right>
      <top style="double">
        <color indexed="8"/>
      </top>
      <bottom style="hair">
        <color indexed="8"/>
      </bottom>
      <diagonal/>
    </border>
    <border>
      <left/>
      <right style="hair">
        <color indexed="8"/>
      </right>
      <top style="double">
        <color indexed="8"/>
      </top>
      <bottom style="hair">
        <color indexed="8"/>
      </bottom>
      <diagonal/>
    </border>
    <border>
      <left style="hair">
        <color indexed="8"/>
      </left>
      <right/>
      <top style="hair">
        <color indexed="8"/>
      </top>
      <bottom style="double">
        <color indexed="8"/>
      </bottom>
      <diagonal/>
    </border>
    <border>
      <left/>
      <right style="thin">
        <color indexed="8"/>
      </right>
      <top style="hair">
        <color indexed="8"/>
      </top>
      <bottom style="double">
        <color indexed="8"/>
      </bottom>
      <diagonal/>
    </border>
    <border>
      <left/>
      <right style="hair">
        <color indexed="8"/>
      </right>
      <top style="hair">
        <color indexed="8"/>
      </top>
      <bottom style="double">
        <color indexed="8"/>
      </bottom>
      <diagonal/>
    </border>
    <border>
      <left style="thin">
        <color indexed="8"/>
      </left>
      <right/>
      <top style="hair">
        <color indexed="8"/>
      </top>
      <bottom style="double">
        <color indexed="8"/>
      </bottom>
      <diagonal/>
    </border>
    <border>
      <left/>
      <right/>
      <top/>
      <bottom style="medium">
        <color indexed="64"/>
      </bottom>
      <diagonal/>
    </border>
    <border>
      <left/>
      <right style="thin">
        <color indexed="64"/>
      </right>
      <top style="hair">
        <color indexed="64"/>
      </top>
      <bottom/>
      <diagonal/>
    </border>
    <border>
      <left style="hair">
        <color indexed="8"/>
      </left>
      <right/>
      <top style="thin">
        <color indexed="64"/>
      </top>
      <bottom style="thin">
        <color indexed="8"/>
      </bottom>
      <diagonal/>
    </border>
    <border>
      <left/>
      <right/>
      <top style="thin">
        <color indexed="64"/>
      </top>
      <bottom style="thin">
        <color indexed="8"/>
      </bottom>
      <diagonal/>
    </border>
    <border>
      <left/>
      <right style="hair">
        <color indexed="8"/>
      </right>
      <top style="thin">
        <color indexed="64"/>
      </top>
      <bottom style="thin">
        <color indexed="8"/>
      </bottom>
      <diagonal/>
    </border>
    <border>
      <left style="thin">
        <color indexed="64"/>
      </left>
      <right/>
      <top style="thin">
        <color indexed="64"/>
      </top>
      <bottom style="hair">
        <color indexed="8"/>
      </bottom>
      <diagonal/>
    </border>
    <border>
      <left/>
      <right/>
      <top style="thin">
        <color indexed="64"/>
      </top>
      <bottom style="hair">
        <color indexed="8"/>
      </bottom>
      <diagonal/>
    </border>
    <border>
      <left/>
      <right style="thin">
        <color indexed="64"/>
      </right>
      <top style="thin">
        <color indexed="64"/>
      </top>
      <bottom style="hair">
        <color indexed="8"/>
      </bottom>
      <diagonal/>
    </border>
    <border>
      <left style="thin">
        <color indexed="64"/>
      </left>
      <right/>
      <top style="hair">
        <color indexed="8"/>
      </top>
      <bottom style="hair">
        <color indexed="8"/>
      </bottom>
      <diagonal/>
    </border>
    <border>
      <left/>
      <right style="hair">
        <color indexed="8"/>
      </right>
      <top style="thin">
        <color indexed="64"/>
      </top>
      <bottom style="thin">
        <color indexed="64"/>
      </bottom>
      <diagonal/>
    </border>
    <border>
      <left style="hair">
        <color indexed="8"/>
      </left>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hair">
        <color indexed="8"/>
      </left>
      <right style="hair">
        <color indexed="8"/>
      </right>
      <top style="thin">
        <color indexed="64"/>
      </top>
      <bottom/>
      <diagonal/>
    </border>
    <border>
      <left style="hair">
        <color indexed="64"/>
      </left>
      <right/>
      <top style="thin">
        <color indexed="64"/>
      </top>
      <bottom/>
      <diagonal/>
    </border>
    <border>
      <left/>
      <right style="hair">
        <color indexed="8"/>
      </right>
      <top/>
      <bottom style="hair">
        <color indexed="64"/>
      </bottom>
      <diagonal/>
    </border>
    <border>
      <left style="hair">
        <color indexed="8"/>
      </left>
      <right/>
      <top/>
      <bottom style="hair">
        <color indexed="64"/>
      </bottom>
      <diagonal/>
    </border>
    <border>
      <left style="thin">
        <color indexed="64"/>
      </left>
      <right style="hair">
        <color indexed="64"/>
      </right>
      <top style="hair">
        <color indexed="8"/>
      </top>
      <bottom style="hair">
        <color indexed="64"/>
      </bottom>
      <diagonal/>
    </border>
    <border>
      <left style="hair">
        <color indexed="64"/>
      </left>
      <right style="hair">
        <color indexed="64"/>
      </right>
      <top style="hair">
        <color indexed="8"/>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8"/>
      </left>
      <right style="hair">
        <color indexed="8"/>
      </right>
      <top/>
      <bottom style="hair">
        <color indexed="64"/>
      </bottom>
      <diagonal/>
    </border>
    <border>
      <left/>
      <right style="thin">
        <color indexed="8"/>
      </right>
      <top style="thin">
        <color indexed="8"/>
      </top>
      <bottom/>
      <diagonal/>
    </border>
    <border>
      <left/>
      <right style="thin">
        <color indexed="8"/>
      </right>
      <top style="thin">
        <color indexed="64"/>
      </top>
      <bottom/>
      <diagonal/>
    </border>
    <border>
      <left style="thin">
        <color indexed="64"/>
      </left>
      <right/>
      <top/>
      <bottom style="thin">
        <color indexed="8"/>
      </bottom>
      <diagonal/>
    </border>
    <border>
      <left style="hair">
        <color indexed="64"/>
      </left>
      <right style="hair">
        <color indexed="64"/>
      </right>
      <top/>
      <bottom style="hair">
        <color indexed="64"/>
      </bottom>
      <diagonal/>
    </border>
    <border>
      <left style="thin">
        <color indexed="64"/>
      </left>
      <right style="hair">
        <color indexed="64"/>
      </right>
      <top/>
      <bottom style="thin">
        <color indexed="64"/>
      </bottom>
      <diagonal/>
    </border>
    <border>
      <left/>
      <right style="hair">
        <color indexed="64"/>
      </right>
      <top/>
      <bottom style="thin">
        <color indexed="64"/>
      </bottom>
      <diagonal/>
    </border>
    <border>
      <left/>
      <right/>
      <top style="hair">
        <color indexed="64"/>
      </top>
      <bottom style="thin">
        <color indexed="64"/>
      </bottom>
      <diagonal/>
    </border>
  </borders>
  <cellStyleXfs count="7">
    <xf numFmtId="0" fontId="0" fillId="0" borderId="0"/>
    <xf numFmtId="0" fontId="10" fillId="0" borderId="0">
      <alignment vertical="center"/>
    </xf>
    <xf numFmtId="0" fontId="11" fillId="0" borderId="0">
      <alignment vertical="center"/>
    </xf>
    <xf numFmtId="38" fontId="11" fillId="0" borderId="0" applyFill="0" applyBorder="0" applyProtection="0">
      <alignment vertical="center"/>
    </xf>
    <xf numFmtId="0" fontId="2" fillId="0" borderId="0">
      <alignment vertical="center"/>
    </xf>
    <xf numFmtId="38" fontId="54" fillId="0" borderId="0" applyFont="0" applyFill="0" applyBorder="0" applyAlignment="0" applyProtection="0">
      <alignment vertical="center"/>
    </xf>
    <xf numFmtId="0" fontId="1" fillId="0" borderId="0">
      <alignment vertical="center"/>
    </xf>
  </cellStyleXfs>
  <cellXfs count="1186">
    <xf numFmtId="0" fontId="0" fillId="0" borderId="0" xfId="0"/>
    <xf numFmtId="0" fontId="3" fillId="0" borderId="0" xfId="0" applyFont="1" applyAlignment="1">
      <alignment vertical="center"/>
    </xf>
    <xf numFmtId="0" fontId="10" fillId="0" borderId="0" xfId="1">
      <alignment vertical="center"/>
    </xf>
    <xf numFmtId="0" fontId="12" fillId="0" borderId="0" xfId="2" applyFont="1">
      <alignment vertical="center"/>
    </xf>
    <xf numFmtId="0" fontId="13" fillId="0" borderId="0" xfId="2" applyFont="1">
      <alignment vertical="center"/>
    </xf>
    <xf numFmtId="0" fontId="13" fillId="0" borderId="4" xfId="2" applyFont="1" applyBorder="1">
      <alignment vertical="center"/>
    </xf>
    <xf numFmtId="0" fontId="13" fillId="0" borderId="0" xfId="2" applyFont="1" applyAlignment="1">
      <alignment horizontal="center" vertical="center"/>
    </xf>
    <xf numFmtId="0" fontId="13" fillId="0" borderId="0" xfId="2" applyFont="1" applyAlignment="1">
      <alignment horizontal="justify" vertical="center"/>
    </xf>
    <xf numFmtId="0" fontId="19" fillId="0" borderId="0" xfId="2" applyFont="1">
      <alignment vertical="center"/>
    </xf>
    <xf numFmtId="0" fontId="22" fillId="0" borderId="0" xfId="0" applyFont="1" applyAlignment="1">
      <alignment vertical="center"/>
    </xf>
    <xf numFmtId="0" fontId="23" fillId="0" borderId="0" xfId="0" applyFont="1" applyAlignment="1">
      <alignment horizontal="right" vertical="center"/>
    </xf>
    <xf numFmtId="0" fontId="22" fillId="0" borderId="7" xfId="0" applyFont="1" applyBorder="1" applyAlignment="1">
      <alignment horizontal="center" vertical="center"/>
    </xf>
    <xf numFmtId="0" fontId="22" fillId="0" borderId="10" xfId="0" applyFont="1" applyBorder="1" applyAlignment="1">
      <alignment vertical="center"/>
    </xf>
    <xf numFmtId="0" fontId="22" fillId="0" borderId="13" xfId="0" applyFont="1" applyBorder="1" applyAlignment="1">
      <alignment vertical="center"/>
    </xf>
    <xf numFmtId="0" fontId="23" fillId="0" borderId="0" xfId="0" applyFont="1" applyAlignment="1">
      <alignment vertical="center"/>
    </xf>
    <xf numFmtId="3" fontId="22" fillId="0" borderId="7" xfId="0" applyNumberFormat="1" applyFont="1" applyBorder="1" applyAlignment="1">
      <alignment vertical="center"/>
    </xf>
    <xf numFmtId="0" fontId="22" fillId="0" borderId="7" xfId="0" applyFont="1" applyBorder="1" applyAlignment="1">
      <alignment vertical="center"/>
    </xf>
    <xf numFmtId="0" fontId="28" fillId="0" borderId="0" xfId="2" applyFont="1">
      <alignment vertical="center"/>
    </xf>
    <xf numFmtId="0" fontId="29" fillId="0" borderId="0" xfId="2" applyFont="1">
      <alignment vertical="center"/>
    </xf>
    <xf numFmtId="0" fontId="28" fillId="0" borderId="27" xfId="2" applyFont="1" applyBorder="1">
      <alignment vertical="center"/>
    </xf>
    <xf numFmtId="0" fontId="28" fillId="0" borderId="26" xfId="2" applyFont="1" applyBorder="1">
      <alignment vertical="center"/>
    </xf>
    <xf numFmtId="0" fontId="28" fillId="0" borderId="23" xfId="2" applyFont="1" applyBorder="1" applyAlignment="1">
      <alignment horizontal="center" vertical="center" shrinkToFit="1"/>
    </xf>
    <xf numFmtId="0" fontId="28" fillId="0" borderId="27" xfId="2" applyFont="1" applyBorder="1" applyAlignment="1">
      <alignment horizontal="right" vertical="center"/>
    </xf>
    <xf numFmtId="0" fontId="28" fillId="0" borderId="26" xfId="2" applyFont="1" applyBorder="1" applyAlignment="1">
      <alignment horizontal="right" vertical="center"/>
    </xf>
    <xf numFmtId="0" fontId="28" fillId="0" borderId="25" xfId="2" applyFont="1" applyBorder="1" applyAlignment="1">
      <alignment horizontal="justify" vertical="center" indent="1"/>
    </xf>
    <xf numFmtId="0" fontId="28" fillId="0" borderId="24" xfId="2" applyFont="1" applyBorder="1" applyAlignment="1">
      <alignment horizontal="right" vertical="center"/>
    </xf>
    <xf numFmtId="0" fontId="28" fillId="0" borderId="23" xfId="2" applyFont="1" applyBorder="1" applyAlignment="1">
      <alignment horizontal="right" vertical="center"/>
    </xf>
    <xf numFmtId="0" fontId="28" fillId="0" borderId="22" xfId="2" applyFont="1" applyBorder="1" applyAlignment="1">
      <alignment horizontal="justify" vertical="center" indent="1"/>
    </xf>
    <xf numFmtId="0" fontId="28" fillId="0" borderId="23" xfId="2" applyFont="1" applyBorder="1" applyAlignment="1">
      <alignment horizontal="center" vertical="center"/>
    </xf>
    <xf numFmtId="0" fontId="12" fillId="0" borderId="0" xfId="2" applyFont="1" applyAlignment="1">
      <alignment horizontal="left" vertical="center"/>
    </xf>
    <xf numFmtId="0" fontId="12" fillId="0" borderId="31" xfId="2" applyFont="1" applyBorder="1">
      <alignment vertical="center"/>
    </xf>
    <xf numFmtId="0" fontId="12" fillId="0" borderId="23" xfId="2" applyFont="1" applyBorder="1" applyAlignment="1">
      <alignment horizontal="center" vertical="center"/>
    </xf>
    <xf numFmtId="0" fontId="12" fillId="0" borderId="23" xfId="2" applyFont="1" applyBorder="1" applyAlignment="1">
      <alignment horizontal="center" vertical="center" wrapText="1"/>
    </xf>
    <xf numFmtId="0" fontId="12" fillId="0" borderId="24" xfId="2" applyFont="1" applyBorder="1" applyAlignment="1">
      <alignment horizontal="center" vertical="center"/>
    </xf>
    <xf numFmtId="176" fontId="12" fillId="0" borderId="23" xfId="2" applyNumberFormat="1" applyFont="1" applyBorder="1">
      <alignment vertical="center"/>
    </xf>
    <xf numFmtId="176" fontId="12" fillId="0" borderId="24" xfId="2" applyNumberFormat="1" applyFont="1" applyBorder="1">
      <alignment vertical="center"/>
    </xf>
    <xf numFmtId="177" fontId="12" fillId="0" borderId="23" xfId="2" applyNumberFormat="1" applyFont="1" applyBorder="1">
      <alignment vertical="center"/>
    </xf>
    <xf numFmtId="177" fontId="12" fillId="0" borderId="24" xfId="2" applyNumberFormat="1" applyFont="1" applyBorder="1">
      <alignment vertical="center"/>
    </xf>
    <xf numFmtId="38" fontId="12" fillId="0" borderId="23" xfId="3" applyFont="1" applyBorder="1" applyAlignment="1">
      <alignment horizontal="center" vertical="center"/>
    </xf>
    <xf numFmtId="0" fontId="12" fillId="0" borderId="26" xfId="2" applyFont="1" applyBorder="1" applyAlignment="1">
      <alignment horizontal="center" vertical="center"/>
    </xf>
    <xf numFmtId="176" fontId="12" fillId="0" borderId="26" xfId="2" applyNumberFormat="1" applyFont="1" applyBorder="1">
      <alignment vertical="center"/>
    </xf>
    <xf numFmtId="176" fontId="12" fillId="0" borderId="27" xfId="2" applyNumberFormat="1" applyFont="1" applyBorder="1">
      <alignment vertical="center"/>
    </xf>
    <xf numFmtId="0" fontId="32" fillId="0" borderId="0" xfId="2" applyFont="1">
      <alignment vertical="center"/>
    </xf>
    <xf numFmtId="0" fontId="30" fillId="0" borderId="0" xfId="2" applyFont="1">
      <alignment vertical="center"/>
    </xf>
    <xf numFmtId="49" fontId="28" fillId="0" borderId="0" xfId="2" applyNumberFormat="1" applyFont="1">
      <alignment vertical="center"/>
    </xf>
    <xf numFmtId="0" fontId="28" fillId="0" borderId="20" xfId="2" applyFont="1" applyBorder="1" applyAlignment="1">
      <alignment horizontal="center" vertical="center"/>
    </xf>
    <xf numFmtId="0" fontId="28" fillId="0" borderId="21" xfId="2" applyFont="1" applyBorder="1" applyAlignment="1">
      <alignment horizontal="center" vertical="center"/>
    </xf>
    <xf numFmtId="0" fontId="28" fillId="0" borderId="0" xfId="2" applyFont="1" applyAlignment="1">
      <alignment horizontal="center" vertical="center"/>
    </xf>
    <xf numFmtId="49" fontId="28" fillId="0" borderId="22" xfId="2" applyNumberFormat="1" applyFont="1" applyBorder="1" applyAlignment="1">
      <alignment horizontal="center" vertical="center"/>
    </xf>
    <xf numFmtId="0" fontId="28" fillId="0" borderId="23" xfId="2" applyFont="1" applyBorder="1" applyAlignment="1">
      <alignment horizontal="justify" vertical="center"/>
    </xf>
    <xf numFmtId="178" fontId="12" fillId="0" borderId="23" xfId="2" applyNumberFormat="1" applyFont="1" applyBorder="1">
      <alignment vertical="center"/>
    </xf>
    <xf numFmtId="178" fontId="12" fillId="0" borderId="23" xfId="2" applyNumberFormat="1" applyFont="1" applyBorder="1" applyAlignment="1">
      <alignment horizontal="right" vertical="center"/>
    </xf>
    <xf numFmtId="49" fontId="28" fillId="0" borderId="25" xfId="2" applyNumberFormat="1" applyFont="1" applyBorder="1" applyAlignment="1">
      <alignment horizontal="center" vertical="center"/>
    </xf>
    <xf numFmtId="0" fontId="28" fillId="0" borderId="26" xfId="2" applyFont="1" applyBorder="1" applyAlignment="1">
      <alignment horizontal="justify" vertical="center"/>
    </xf>
    <xf numFmtId="178" fontId="12" fillId="0" borderId="26" xfId="2" applyNumberFormat="1" applyFont="1" applyBorder="1">
      <alignment vertical="center"/>
    </xf>
    <xf numFmtId="178" fontId="12" fillId="0" borderId="26" xfId="2" applyNumberFormat="1" applyFont="1" applyBorder="1" applyAlignment="1">
      <alignment horizontal="right" vertical="center"/>
    </xf>
    <xf numFmtId="0" fontId="28" fillId="0" borderId="34" xfId="2" applyFont="1" applyBorder="1" applyAlignment="1">
      <alignment horizontal="center" vertical="center"/>
    </xf>
    <xf numFmtId="0" fontId="12" fillId="0" borderId="35" xfId="2" applyFont="1" applyBorder="1" applyAlignment="1">
      <alignment horizontal="center" vertical="center"/>
    </xf>
    <xf numFmtId="0" fontId="28" fillId="0" borderId="36" xfId="2" applyFont="1" applyBorder="1" applyAlignment="1">
      <alignment horizontal="center" vertical="center"/>
    </xf>
    <xf numFmtId="49" fontId="28" fillId="0" borderId="37" xfId="2" applyNumberFormat="1" applyFont="1" applyBorder="1" applyAlignment="1">
      <alignment horizontal="center" vertical="center"/>
    </xf>
    <xf numFmtId="0" fontId="28" fillId="0" borderId="1" xfId="2" applyFont="1" applyBorder="1" applyAlignment="1">
      <alignment horizontal="justify" vertical="center"/>
    </xf>
    <xf numFmtId="178" fontId="12" fillId="0" borderId="1" xfId="2" applyNumberFormat="1" applyFont="1" applyBorder="1">
      <alignment vertical="center"/>
    </xf>
    <xf numFmtId="178" fontId="12" fillId="0" borderId="1" xfId="2" applyNumberFormat="1" applyFont="1" applyBorder="1" applyAlignment="1">
      <alignment horizontal="right" vertical="center"/>
    </xf>
    <xf numFmtId="178" fontId="12" fillId="0" borderId="37" xfId="2" applyNumberFormat="1" applyFont="1" applyBorder="1">
      <alignment vertical="center"/>
    </xf>
    <xf numFmtId="178" fontId="12" fillId="0" borderId="22" xfId="2" applyNumberFormat="1" applyFont="1" applyBorder="1">
      <alignment vertical="center"/>
    </xf>
    <xf numFmtId="49" fontId="28" fillId="0" borderId="39" xfId="2" applyNumberFormat="1" applyFont="1" applyBorder="1" applyAlignment="1">
      <alignment horizontal="center" vertical="center"/>
    </xf>
    <xf numFmtId="0" fontId="28" fillId="0" borderId="3" xfId="2" applyFont="1" applyBorder="1" applyAlignment="1">
      <alignment horizontal="justify" vertical="center"/>
    </xf>
    <xf numFmtId="178" fontId="12" fillId="0" borderId="3" xfId="2" applyNumberFormat="1" applyFont="1" applyBorder="1">
      <alignment vertical="center"/>
    </xf>
    <xf numFmtId="178" fontId="12" fillId="0" borderId="3" xfId="2" applyNumberFormat="1" applyFont="1" applyBorder="1" applyAlignment="1">
      <alignment horizontal="right" vertical="center"/>
    </xf>
    <xf numFmtId="178" fontId="12" fillId="0" borderId="39" xfId="2" applyNumberFormat="1" applyFont="1" applyBorder="1">
      <alignment vertical="center"/>
    </xf>
    <xf numFmtId="178" fontId="12" fillId="0" borderId="42" xfId="2" applyNumberFormat="1" applyFont="1" applyBorder="1">
      <alignment vertical="center"/>
    </xf>
    <xf numFmtId="178" fontId="12" fillId="0" borderId="42" xfId="2" applyNumberFormat="1" applyFont="1" applyBorder="1" applyAlignment="1">
      <alignment horizontal="right" vertical="center"/>
    </xf>
    <xf numFmtId="178" fontId="12" fillId="0" borderId="42" xfId="2" applyNumberFormat="1" applyFont="1" applyBorder="1" applyAlignment="1">
      <alignment vertical="center" shrinkToFit="1"/>
    </xf>
    <xf numFmtId="178" fontId="12" fillId="0" borderId="41" xfId="2" applyNumberFormat="1" applyFont="1" applyBorder="1">
      <alignment vertical="center"/>
    </xf>
    <xf numFmtId="176" fontId="12" fillId="0" borderId="22" xfId="2" applyNumberFormat="1" applyFont="1" applyBorder="1">
      <alignment vertical="center"/>
    </xf>
    <xf numFmtId="9" fontId="12" fillId="0" borderId="26" xfId="2" applyNumberFormat="1" applyFont="1" applyBorder="1">
      <alignment vertical="center"/>
    </xf>
    <xf numFmtId="9" fontId="12" fillId="0" borderId="26" xfId="2" applyNumberFormat="1" applyFont="1" applyBorder="1" applyAlignment="1">
      <alignment horizontal="right" vertical="center"/>
    </xf>
    <xf numFmtId="178" fontId="12" fillId="0" borderId="25" xfId="2" applyNumberFormat="1" applyFont="1" applyBorder="1">
      <alignment vertical="center"/>
    </xf>
    <xf numFmtId="9" fontId="12" fillId="0" borderId="27" xfId="2" applyNumberFormat="1" applyFont="1" applyBorder="1">
      <alignment vertical="center"/>
    </xf>
    <xf numFmtId="9" fontId="12" fillId="0" borderId="46" xfId="2" applyNumberFormat="1" applyFont="1" applyBorder="1">
      <alignment vertical="center"/>
    </xf>
    <xf numFmtId="9" fontId="12" fillId="0" borderId="24" xfId="2" applyNumberFormat="1" applyFont="1" applyBorder="1">
      <alignment vertical="center"/>
    </xf>
    <xf numFmtId="3" fontId="12" fillId="0" borderId="47" xfId="2" applyNumberFormat="1" applyFont="1" applyBorder="1">
      <alignment vertical="center"/>
    </xf>
    <xf numFmtId="3" fontId="12" fillId="0" borderId="48" xfId="2" applyNumberFormat="1" applyFont="1" applyBorder="1">
      <alignment vertical="center"/>
    </xf>
    <xf numFmtId="3" fontId="12" fillId="0" borderId="23" xfId="2" applyNumberFormat="1" applyFont="1" applyBorder="1">
      <alignment vertical="center"/>
    </xf>
    <xf numFmtId="9" fontId="12" fillId="0" borderId="43" xfId="2" applyNumberFormat="1" applyFont="1" applyBorder="1">
      <alignment vertical="center"/>
    </xf>
    <xf numFmtId="3" fontId="12" fillId="0" borderId="49" xfId="2" applyNumberFormat="1" applyFont="1" applyBorder="1">
      <alignment vertical="center"/>
    </xf>
    <xf numFmtId="3" fontId="12" fillId="0" borderId="50" xfId="2" applyNumberFormat="1" applyFont="1" applyBorder="1">
      <alignment vertical="center"/>
    </xf>
    <xf numFmtId="3" fontId="12" fillId="0" borderId="42" xfId="2" applyNumberFormat="1" applyFont="1" applyBorder="1">
      <alignment vertical="center"/>
    </xf>
    <xf numFmtId="9" fontId="12" fillId="0" borderId="40" xfId="2" applyNumberFormat="1" applyFont="1" applyBorder="1">
      <alignment vertical="center"/>
    </xf>
    <xf numFmtId="3" fontId="12" fillId="0" borderId="51" xfId="2" applyNumberFormat="1" applyFont="1" applyBorder="1">
      <alignment vertical="center"/>
    </xf>
    <xf numFmtId="3" fontId="12" fillId="0" borderId="52" xfId="2" applyNumberFormat="1" applyFont="1" applyBorder="1">
      <alignment vertical="center"/>
    </xf>
    <xf numFmtId="3" fontId="12" fillId="0" borderId="3" xfId="2" applyNumberFormat="1" applyFont="1" applyBorder="1">
      <alignment vertical="center"/>
    </xf>
    <xf numFmtId="0" fontId="28" fillId="0" borderId="3" xfId="2" applyFont="1" applyBorder="1" applyAlignment="1">
      <alignment horizontal="left" vertical="center"/>
    </xf>
    <xf numFmtId="0" fontId="28" fillId="0" borderId="39" xfId="2" applyFont="1" applyBorder="1" applyAlignment="1">
      <alignment horizontal="center" vertical="center"/>
    </xf>
    <xf numFmtId="0" fontId="28" fillId="0" borderId="23" xfId="2" applyFont="1" applyBorder="1" applyAlignment="1">
      <alignment horizontal="left" vertical="center"/>
    </xf>
    <xf numFmtId="0" fontId="28" fillId="0" borderId="22" xfId="2" applyFont="1" applyBorder="1" applyAlignment="1">
      <alignment horizontal="center" vertical="center"/>
    </xf>
    <xf numFmtId="9" fontId="12" fillId="0" borderId="38" xfId="2" applyNumberFormat="1" applyFont="1" applyBorder="1">
      <alignment vertical="center"/>
    </xf>
    <xf numFmtId="3" fontId="12" fillId="0" borderId="53" xfId="2" applyNumberFormat="1" applyFont="1" applyBorder="1">
      <alignment vertical="center"/>
    </xf>
    <xf numFmtId="3" fontId="12" fillId="0" borderId="54" xfId="2" applyNumberFormat="1" applyFont="1" applyBorder="1">
      <alignment vertical="center"/>
    </xf>
    <xf numFmtId="3" fontId="12" fillId="0" borderId="1" xfId="2" applyNumberFormat="1" applyFont="1" applyBorder="1">
      <alignment vertical="center"/>
    </xf>
    <xf numFmtId="0" fontId="28" fillId="0" borderId="1" xfId="2" applyFont="1" applyBorder="1" applyAlignment="1">
      <alignment horizontal="left" vertical="center"/>
    </xf>
    <xf numFmtId="0" fontId="28" fillId="0" borderId="37" xfId="2" applyFont="1" applyBorder="1" applyAlignment="1">
      <alignment horizontal="center" vertical="center"/>
    </xf>
    <xf numFmtId="0" fontId="12" fillId="0" borderId="55" xfId="2" applyFont="1" applyBorder="1" applyAlignment="1">
      <alignment horizontal="center" vertical="center"/>
    </xf>
    <xf numFmtId="0" fontId="28" fillId="0" borderId="56" xfId="2" applyFont="1" applyBorder="1" applyAlignment="1">
      <alignment horizontal="center" vertical="center"/>
    </xf>
    <xf numFmtId="0" fontId="12" fillId="0" borderId="34" xfId="2" applyFont="1" applyBorder="1" applyAlignment="1">
      <alignment horizontal="center" vertical="center"/>
    </xf>
    <xf numFmtId="0" fontId="12" fillId="0" borderId="36" xfId="2" applyFont="1" applyBorder="1" applyAlignment="1">
      <alignment horizontal="center" vertical="center"/>
    </xf>
    <xf numFmtId="0" fontId="12" fillId="0" borderId="37" xfId="2" applyFont="1" applyBorder="1" applyAlignment="1">
      <alignment horizontal="center" vertical="center"/>
    </xf>
    <xf numFmtId="0" fontId="12" fillId="0" borderId="1" xfId="2" applyFont="1" applyBorder="1" applyAlignment="1">
      <alignment horizontal="justify" vertical="center"/>
    </xf>
    <xf numFmtId="176" fontId="12" fillId="0" borderId="1" xfId="2" applyNumberFormat="1" applyFont="1" applyBorder="1">
      <alignment vertical="center"/>
    </xf>
    <xf numFmtId="176" fontId="12" fillId="0" borderId="37" xfId="2" applyNumberFormat="1" applyFont="1" applyBorder="1">
      <alignment vertical="center"/>
    </xf>
    <xf numFmtId="0" fontId="12" fillId="0" borderId="22" xfId="2" applyFont="1" applyBorder="1" applyAlignment="1">
      <alignment horizontal="center" vertical="center"/>
    </xf>
    <xf numFmtId="0" fontId="12" fillId="0" borderId="23" xfId="2" applyFont="1" applyBorder="1" applyAlignment="1">
      <alignment horizontal="justify" vertical="center"/>
    </xf>
    <xf numFmtId="0" fontId="12" fillId="0" borderId="39" xfId="2" applyFont="1" applyBorder="1" applyAlignment="1">
      <alignment horizontal="center" vertical="center"/>
    </xf>
    <xf numFmtId="0" fontId="12" fillId="0" borderId="3" xfId="2" applyFont="1" applyBorder="1" applyAlignment="1">
      <alignment horizontal="justify" vertical="center"/>
    </xf>
    <xf numFmtId="176" fontId="12" fillId="0" borderId="3" xfId="2" applyNumberFormat="1" applyFont="1" applyBorder="1">
      <alignment vertical="center"/>
    </xf>
    <xf numFmtId="176" fontId="12" fillId="0" borderId="39" xfId="2" applyNumberFormat="1" applyFont="1" applyBorder="1">
      <alignment vertical="center"/>
    </xf>
    <xf numFmtId="176" fontId="12" fillId="0" borderId="42" xfId="2" applyNumberFormat="1" applyFont="1" applyBorder="1">
      <alignment vertical="center"/>
    </xf>
    <xf numFmtId="176" fontId="12" fillId="0" borderId="41" xfId="2" applyNumberFormat="1" applyFont="1" applyBorder="1">
      <alignment vertical="center"/>
    </xf>
    <xf numFmtId="0" fontId="12" fillId="0" borderId="25" xfId="2" applyFont="1" applyBorder="1" applyAlignment="1">
      <alignment horizontal="center" vertical="center"/>
    </xf>
    <xf numFmtId="0" fontId="12" fillId="0" borderId="58" xfId="2" applyFont="1" applyBorder="1" applyAlignment="1">
      <alignment horizontal="center" vertical="center"/>
    </xf>
    <xf numFmtId="0" fontId="12" fillId="0" borderId="59" xfId="2" applyFont="1" applyBorder="1" applyAlignment="1">
      <alignment horizontal="center" vertical="center"/>
    </xf>
    <xf numFmtId="176" fontId="12" fillId="0" borderId="60" xfId="2" applyNumberFormat="1" applyFont="1" applyBorder="1">
      <alignment vertical="center"/>
    </xf>
    <xf numFmtId="176" fontId="12" fillId="0" borderId="61" xfId="2" applyNumberFormat="1" applyFont="1" applyBorder="1">
      <alignment vertical="center"/>
    </xf>
    <xf numFmtId="176" fontId="12" fillId="0" borderId="62" xfId="2" applyNumberFormat="1" applyFont="1" applyBorder="1">
      <alignment vertical="center"/>
    </xf>
    <xf numFmtId="176" fontId="12" fillId="0" borderId="63" xfId="2" applyNumberFormat="1" applyFont="1" applyBorder="1">
      <alignment vertical="center"/>
    </xf>
    <xf numFmtId="176" fontId="12" fillId="0" borderId="64" xfId="2" applyNumberFormat="1" applyFont="1" applyBorder="1">
      <alignment vertical="center"/>
    </xf>
    <xf numFmtId="176" fontId="12" fillId="0" borderId="65" xfId="2" applyNumberFormat="1" applyFont="1" applyBorder="1">
      <alignment vertical="center"/>
    </xf>
    <xf numFmtId="176" fontId="12" fillId="0" borderId="34" xfId="2" applyNumberFormat="1" applyFont="1" applyBorder="1">
      <alignment vertical="center"/>
    </xf>
    <xf numFmtId="176" fontId="12" fillId="0" borderId="58" xfId="2" applyNumberFormat="1" applyFont="1" applyBorder="1">
      <alignment vertical="center"/>
    </xf>
    <xf numFmtId="176" fontId="12" fillId="0" borderId="59" xfId="2" applyNumberFormat="1" applyFont="1" applyBorder="1">
      <alignment vertical="center"/>
    </xf>
    <xf numFmtId="176" fontId="12" fillId="0" borderId="67" xfId="2" applyNumberFormat="1" applyFont="1" applyBorder="1">
      <alignment vertical="center"/>
    </xf>
    <xf numFmtId="176" fontId="12" fillId="0" borderId="68" xfId="2" applyNumberFormat="1" applyFont="1" applyBorder="1">
      <alignment vertical="center"/>
    </xf>
    <xf numFmtId="3" fontId="12" fillId="0" borderId="0" xfId="2" applyNumberFormat="1" applyFont="1">
      <alignment vertical="center"/>
    </xf>
    <xf numFmtId="3" fontId="12" fillId="0" borderId="19" xfId="2" applyNumberFormat="1" applyFont="1" applyBorder="1" applyAlignment="1">
      <alignment horizontal="center" vertical="center"/>
    </xf>
    <xf numFmtId="3" fontId="12" fillId="0" borderId="20" xfId="2" applyNumberFormat="1" applyFont="1" applyBorder="1" applyAlignment="1">
      <alignment horizontal="center" vertical="center" shrinkToFit="1"/>
    </xf>
    <xf numFmtId="3" fontId="12" fillId="0" borderId="20" xfId="2" applyNumberFormat="1" applyFont="1" applyBorder="1" applyAlignment="1">
      <alignment horizontal="center" vertical="center"/>
    </xf>
    <xf numFmtId="3" fontId="12" fillId="0" borderId="20" xfId="2" applyNumberFormat="1" applyFont="1" applyBorder="1" applyAlignment="1">
      <alignment horizontal="center" vertical="center" wrapText="1"/>
    </xf>
    <xf numFmtId="3" fontId="12" fillId="0" borderId="21" xfId="2" applyNumberFormat="1" applyFont="1" applyBorder="1" applyAlignment="1">
      <alignment horizontal="center" vertical="center"/>
    </xf>
    <xf numFmtId="3" fontId="12" fillId="0" borderId="0" xfId="2" applyNumberFormat="1" applyFont="1" applyAlignment="1">
      <alignment horizontal="center" vertical="center"/>
    </xf>
    <xf numFmtId="3" fontId="12" fillId="0" borderId="23" xfId="2" applyNumberFormat="1" applyFont="1" applyBorder="1" applyAlignment="1">
      <alignment horizontal="center" vertical="center"/>
    </xf>
    <xf numFmtId="179" fontId="19" fillId="0" borderId="23" xfId="2" applyNumberFormat="1" applyFont="1" applyBorder="1">
      <alignment vertical="center"/>
    </xf>
    <xf numFmtId="3" fontId="19" fillId="0" borderId="23" xfId="2" applyNumberFormat="1" applyFont="1" applyBorder="1">
      <alignment vertical="center"/>
    </xf>
    <xf numFmtId="3" fontId="19" fillId="0" borderId="24" xfId="2" applyNumberFormat="1" applyFont="1" applyBorder="1">
      <alignment vertical="center"/>
    </xf>
    <xf numFmtId="3" fontId="12" fillId="0" borderId="22" xfId="2" applyNumberFormat="1" applyFont="1" applyBorder="1" applyAlignment="1">
      <alignment horizontal="center" vertical="center"/>
    </xf>
    <xf numFmtId="3" fontId="19" fillId="0" borderId="26" xfId="2" applyNumberFormat="1" applyFont="1" applyBorder="1">
      <alignment vertical="center"/>
    </xf>
    <xf numFmtId="3" fontId="19" fillId="0" borderId="27" xfId="2" applyNumberFormat="1" applyFont="1" applyBorder="1">
      <alignment vertical="center"/>
    </xf>
    <xf numFmtId="0" fontId="8" fillId="0" borderId="0" xfId="0" applyFont="1" applyAlignment="1">
      <alignment vertical="center"/>
    </xf>
    <xf numFmtId="0" fontId="8" fillId="0" borderId="0" xfId="0" applyFont="1" applyAlignment="1">
      <alignment horizontal="left" vertical="center"/>
    </xf>
    <xf numFmtId="0" fontId="8" fillId="0" borderId="0" xfId="0" applyFont="1" applyAlignment="1">
      <alignment horizontal="righ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horizontal="center" vertical="center"/>
    </xf>
    <xf numFmtId="0" fontId="8" fillId="0" borderId="7" xfId="0" applyFont="1" applyBorder="1" applyAlignment="1">
      <alignment horizontal="distributed" vertical="center"/>
    </xf>
    <xf numFmtId="49" fontId="8" fillId="0" borderId="5" xfId="0" applyNumberFormat="1" applyFont="1" applyBorder="1" applyAlignment="1">
      <alignment horizontal="right" vertical="center"/>
    </xf>
    <xf numFmtId="49" fontId="8" fillId="0" borderId="74" xfId="0" applyNumberFormat="1" applyFont="1" applyBorder="1" applyAlignment="1">
      <alignment horizontal="center" vertical="center"/>
    </xf>
    <xf numFmtId="49" fontId="8" fillId="0" borderId="6" xfId="0" applyNumberFormat="1" applyFont="1" applyBorder="1" applyAlignment="1">
      <alignment horizontal="right" vertical="center"/>
    </xf>
    <xf numFmtId="49" fontId="8" fillId="0" borderId="74" xfId="0" applyNumberFormat="1" applyFont="1" applyBorder="1" applyAlignment="1">
      <alignment horizontal="right" vertical="center"/>
    </xf>
    <xf numFmtId="49" fontId="8" fillId="0" borderId="5" xfId="0" applyNumberFormat="1" applyFont="1" applyBorder="1" applyAlignment="1">
      <alignment vertical="center"/>
    </xf>
    <xf numFmtId="49" fontId="8" fillId="0" borderId="74" xfId="0" applyNumberFormat="1" applyFont="1" applyBorder="1" applyAlignment="1">
      <alignment vertical="center"/>
    </xf>
    <xf numFmtId="49" fontId="8" fillId="0" borderId="6" xfId="0" applyNumberFormat="1" applyFont="1" applyBorder="1" applyAlignment="1">
      <alignment vertical="center"/>
    </xf>
    <xf numFmtId="49" fontId="8" fillId="0" borderId="5" xfId="0" applyNumberFormat="1" applyFont="1" applyBorder="1" applyAlignment="1">
      <alignment horizontal="left" vertical="center"/>
    </xf>
    <xf numFmtId="49" fontId="8" fillId="0" borderId="74" xfId="0" applyNumberFormat="1" applyFont="1" applyBorder="1" applyAlignment="1">
      <alignment horizontal="left" vertical="center"/>
    </xf>
    <xf numFmtId="49" fontId="8" fillId="0" borderId="6" xfId="0" applyNumberFormat="1" applyFont="1" applyBorder="1" applyAlignment="1">
      <alignment horizontal="left" vertical="center"/>
    </xf>
    <xf numFmtId="49" fontId="33" fillId="0" borderId="0" xfId="0" applyNumberFormat="1" applyFont="1" applyAlignment="1">
      <alignment horizontal="left" vertical="center"/>
    </xf>
    <xf numFmtId="49" fontId="23" fillId="0" borderId="0" xfId="0" applyNumberFormat="1" applyFont="1"/>
    <xf numFmtId="49" fontId="22" fillId="0" borderId="0" xfId="0" applyNumberFormat="1" applyFont="1"/>
    <xf numFmtId="49" fontId="35" fillId="0" borderId="7" xfId="0" applyNumberFormat="1" applyFont="1" applyBorder="1" applyAlignment="1">
      <alignment horizontal="distributed" vertical="center" wrapText="1"/>
    </xf>
    <xf numFmtId="49" fontId="35" fillId="0" borderId="0" xfId="0" applyNumberFormat="1" applyFont="1" applyAlignment="1">
      <alignment horizontal="left" vertical="center"/>
    </xf>
    <xf numFmtId="49" fontId="35" fillId="0" borderId="7" xfId="0" applyNumberFormat="1" applyFont="1" applyBorder="1" applyAlignment="1">
      <alignment horizontal="center" vertical="center" wrapText="1"/>
    </xf>
    <xf numFmtId="49" fontId="35" fillId="0" borderId="0" xfId="0" applyNumberFormat="1" applyFont="1" applyAlignment="1">
      <alignment vertical="center"/>
    </xf>
    <xf numFmtId="49" fontId="37" fillId="0" borderId="0" xfId="0" applyNumberFormat="1" applyFont="1" applyAlignment="1">
      <alignment horizontal="center" vertical="center"/>
    </xf>
    <xf numFmtId="0" fontId="22" fillId="0" borderId="75" xfId="0" applyFont="1" applyBorder="1" applyAlignment="1">
      <alignment vertical="center"/>
    </xf>
    <xf numFmtId="0" fontId="22" fillId="0" borderId="11" xfId="0" applyFont="1" applyBorder="1" applyAlignment="1">
      <alignment vertical="center"/>
    </xf>
    <xf numFmtId="0" fontId="22" fillId="0" borderId="9" xfId="0" applyFont="1" applyBorder="1" applyAlignment="1">
      <alignment horizontal="right" vertical="center"/>
    </xf>
    <xf numFmtId="0" fontId="22" fillId="0" borderId="76" xfId="0" applyFont="1" applyBorder="1" applyAlignment="1">
      <alignment vertical="center"/>
    </xf>
    <xf numFmtId="0" fontId="22" fillId="0" borderId="77" xfId="0" applyFont="1" applyBorder="1" applyAlignment="1">
      <alignment vertical="center"/>
    </xf>
    <xf numFmtId="0" fontId="22" fillId="0" borderId="16" xfId="0" applyFont="1" applyBorder="1" applyAlignment="1">
      <alignment vertical="center"/>
    </xf>
    <xf numFmtId="0" fontId="22" fillId="0" borderId="7" xfId="0" applyFont="1" applyBorder="1" applyAlignment="1">
      <alignment horizontal="distributed" vertical="center"/>
    </xf>
    <xf numFmtId="0" fontId="22" fillId="0" borderId="0" xfId="2" applyFont="1">
      <alignment vertical="center"/>
    </xf>
    <xf numFmtId="0" fontId="12" fillId="0" borderId="8" xfId="2" applyFont="1" applyBorder="1">
      <alignment vertical="center"/>
    </xf>
    <xf numFmtId="0" fontId="12" fillId="0" borderId="18" xfId="2" applyFont="1" applyBorder="1">
      <alignment vertical="center"/>
    </xf>
    <xf numFmtId="0" fontId="12" fillId="0" borderId="18" xfId="2" applyFont="1" applyBorder="1" applyAlignment="1">
      <alignment horizontal="right" vertical="center"/>
    </xf>
    <xf numFmtId="0" fontId="12" fillId="0" borderId="78" xfId="2" applyFont="1" applyBorder="1">
      <alignment vertical="center"/>
    </xf>
    <xf numFmtId="0" fontId="12" fillId="0" borderId="79" xfId="2" applyFont="1" applyBorder="1">
      <alignment vertical="center"/>
    </xf>
    <xf numFmtId="0" fontId="12" fillId="0" borderId="80" xfId="2" applyFont="1" applyBorder="1">
      <alignment vertical="center"/>
    </xf>
    <xf numFmtId="0" fontId="12" fillId="0" borderId="81" xfId="2" applyFont="1" applyBorder="1" applyAlignment="1">
      <alignment horizontal="center" vertical="center"/>
    </xf>
    <xf numFmtId="0" fontId="12" fillId="0" borderId="84" xfId="2" applyFont="1" applyBorder="1">
      <alignment vertical="center"/>
    </xf>
    <xf numFmtId="0" fontId="12" fillId="0" borderId="86" xfId="2" applyFont="1" applyBorder="1">
      <alignment vertical="center"/>
    </xf>
    <xf numFmtId="0" fontId="12" fillId="0" borderId="88" xfId="2" applyFont="1" applyBorder="1" applyAlignment="1">
      <alignment horizontal="center" vertical="center"/>
    </xf>
    <xf numFmtId="0" fontId="12" fillId="0" borderId="89" xfId="2" applyFont="1" applyBorder="1">
      <alignment vertical="center"/>
    </xf>
    <xf numFmtId="0" fontId="12" fillId="0" borderId="88" xfId="2" applyFont="1" applyBorder="1">
      <alignment vertical="center"/>
    </xf>
    <xf numFmtId="0" fontId="12" fillId="0" borderId="0" xfId="2" applyFont="1" applyAlignment="1">
      <alignment horizontal="center" vertical="center"/>
    </xf>
    <xf numFmtId="0" fontId="12" fillId="0" borderId="90" xfId="2" applyFont="1" applyBorder="1">
      <alignment vertical="center"/>
    </xf>
    <xf numFmtId="0" fontId="12" fillId="0" borderId="91" xfId="2" applyFont="1" applyBorder="1">
      <alignment vertical="center"/>
    </xf>
    <xf numFmtId="0" fontId="12" fillId="0" borderId="16" xfId="2" applyFont="1" applyBorder="1">
      <alignment vertical="center"/>
    </xf>
    <xf numFmtId="0" fontId="12" fillId="0" borderId="82" xfId="2" applyFont="1" applyBorder="1" applyAlignment="1">
      <alignment horizontal="right" vertical="center"/>
    </xf>
    <xf numFmtId="0" fontId="12" fillId="0" borderId="82" xfId="2" applyFont="1" applyBorder="1">
      <alignment vertical="center"/>
    </xf>
    <xf numFmtId="0" fontId="12" fillId="0" borderId="93" xfId="2" applyFont="1" applyBorder="1">
      <alignment vertical="center"/>
    </xf>
    <xf numFmtId="0" fontId="12" fillId="0" borderId="81" xfId="2" applyFont="1" applyBorder="1">
      <alignment vertical="center"/>
    </xf>
    <xf numFmtId="0" fontId="12" fillId="0" borderId="11" xfId="2" applyFont="1" applyBorder="1">
      <alignment vertical="center"/>
    </xf>
    <xf numFmtId="0" fontId="12" fillId="0" borderId="14" xfId="2" applyFont="1" applyBorder="1">
      <alignment vertical="center"/>
    </xf>
    <xf numFmtId="0" fontId="12" fillId="0" borderId="14" xfId="2" applyFont="1" applyBorder="1" applyAlignment="1">
      <alignment horizontal="right" vertical="center"/>
    </xf>
    <xf numFmtId="0" fontId="12" fillId="0" borderId="94" xfId="2" applyFont="1" applyBorder="1">
      <alignment vertical="center"/>
    </xf>
    <xf numFmtId="0" fontId="38" fillId="0" borderId="0" xfId="2" applyFont="1">
      <alignment vertical="center"/>
    </xf>
    <xf numFmtId="0" fontId="12" fillId="0" borderId="0" xfId="2" applyFont="1" applyAlignment="1">
      <alignment horizontal="distributed" vertical="center"/>
    </xf>
    <xf numFmtId="0" fontId="35" fillId="0" borderId="0" xfId="2" applyFont="1">
      <alignment vertical="center"/>
    </xf>
    <xf numFmtId="49" fontId="23" fillId="0" borderId="0" xfId="0" applyNumberFormat="1" applyFont="1" applyAlignment="1">
      <alignment horizontal="left" vertical="center"/>
    </xf>
    <xf numFmtId="49" fontId="40" fillId="0" borderId="0" xfId="0" applyNumberFormat="1" applyFont="1" applyAlignment="1">
      <alignment horizontal="left" vertical="center"/>
    </xf>
    <xf numFmtId="49" fontId="23" fillId="0" borderId="0" xfId="0" applyNumberFormat="1" applyFont="1" applyAlignment="1">
      <alignment horizontal="left" vertical="center" wrapText="1"/>
    </xf>
    <xf numFmtId="0" fontId="37" fillId="0" borderId="0" xfId="0" applyFont="1" applyAlignment="1">
      <alignment vertical="center"/>
    </xf>
    <xf numFmtId="0" fontId="22" fillId="0" borderId="74" xfId="0" applyFont="1" applyBorder="1" applyAlignment="1">
      <alignment horizontal="distributed" vertical="center" wrapText="1"/>
    </xf>
    <xf numFmtId="0" fontId="22" fillId="0" borderId="6" xfId="0" applyFont="1" applyBorder="1" applyAlignment="1">
      <alignment horizontal="center" vertical="center" wrapText="1"/>
    </xf>
    <xf numFmtId="58" fontId="22" fillId="0" borderId="7" xfId="0" applyNumberFormat="1" applyFont="1" applyBorder="1" applyAlignment="1">
      <alignment horizontal="center" vertical="center" wrapText="1"/>
    </xf>
    <xf numFmtId="0" fontId="22" fillId="0" borderId="7" xfId="0" applyFont="1" applyBorder="1" applyAlignment="1">
      <alignment horizontal="center" vertical="center" wrapText="1"/>
    </xf>
    <xf numFmtId="0" fontId="42" fillId="0" borderId="7" xfId="0" applyFont="1" applyBorder="1" applyAlignment="1">
      <alignment horizontal="center" vertical="center" wrapText="1"/>
    </xf>
    <xf numFmtId="0" fontId="22" fillId="0" borderId="9" xfId="0" applyFont="1" applyBorder="1" applyAlignment="1">
      <alignment vertical="center" wrapText="1"/>
    </xf>
    <xf numFmtId="0" fontId="22" fillId="0" borderId="0" xfId="0" applyFont="1" applyAlignment="1">
      <alignment horizontal="center" vertical="center"/>
    </xf>
    <xf numFmtId="0" fontId="22" fillId="0" borderId="0" xfId="0" applyFont="1" applyAlignment="1">
      <alignment horizontal="right" vertical="center"/>
    </xf>
    <xf numFmtId="0" fontId="35" fillId="0" borderId="0" xfId="0" applyFont="1" applyAlignment="1">
      <alignment horizontal="center" vertical="center"/>
    </xf>
    <xf numFmtId="0" fontId="35" fillId="0" borderId="0" xfId="0" applyFont="1" applyAlignment="1">
      <alignment horizontal="justify" vertical="center"/>
    </xf>
    <xf numFmtId="0" fontId="12" fillId="0" borderId="64" xfId="2" applyFont="1" applyBorder="1">
      <alignment vertical="center"/>
    </xf>
    <xf numFmtId="0" fontId="12" fillId="0" borderId="105" xfId="2" applyFont="1" applyBorder="1">
      <alignment vertical="center"/>
    </xf>
    <xf numFmtId="0" fontId="12" fillId="0" borderId="64" xfId="2" applyFont="1" applyBorder="1" applyAlignment="1">
      <alignment horizontal="left" vertical="center"/>
    </xf>
    <xf numFmtId="0" fontId="12" fillId="0" borderId="105" xfId="2" applyFont="1" applyBorder="1" applyAlignment="1">
      <alignment horizontal="left" vertical="center"/>
    </xf>
    <xf numFmtId="176" fontId="12" fillId="0" borderId="108" xfId="2" applyNumberFormat="1" applyFont="1" applyBorder="1">
      <alignment vertical="center"/>
    </xf>
    <xf numFmtId="176" fontId="12" fillId="0" borderId="109" xfId="2" applyNumberFormat="1" applyFont="1" applyBorder="1">
      <alignment vertical="center"/>
    </xf>
    <xf numFmtId="176" fontId="12" fillId="0" borderId="110" xfId="2" applyNumberFormat="1" applyFont="1" applyBorder="1">
      <alignment vertical="center"/>
    </xf>
    <xf numFmtId="176" fontId="12" fillId="0" borderId="111" xfId="2" applyNumberFormat="1" applyFont="1" applyBorder="1">
      <alignment vertical="center"/>
    </xf>
    <xf numFmtId="176" fontId="12" fillId="0" borderId="112" xfId="2" applyNumberFormat="1" applyFont="1" applyBorder="1">
      <alignment vertical="center"/>
    </xf>
    <xf numFmtId="176" fontId="12" fillId="0" borderId="83" xfId="2" applyNumberFormat="1" applyFont="1" applyBorder="1">
      <alignment vertical="center"/>
    </xf>
    <xf numFmtId="0" fontId="12" fillId="0" borderId="23" xfId="2" applyFont="1" applyBorder="1" applyAlignment="1">
      <alignment horizontal="right" vertical="center"/>
    </xf>
    <xf numFmtId="176" fontId="12" fillId="0" borderId="112" xfId="2" applyNumberFormat="1" applyFont="1" applyBorder="1" applyAlignment="1">
      <alignment horizontal="right" vertical="center"/>
    </xf>
    <xf numFmtId="180" fontId="12" fillId="0" borderId="111" xfId="2" applyNumberFormat="1" applyFont="1" applyBorder="1">
      <alignment vertical="center"/>
    </xf>
    <xf numFmtId="176" fontId="12" fillId="0" borderId="48" xfId="2" applyNumberFormat="1" applyFont="1" applyBorder="1">
      <alignment vertical="center"/>
    </xf>
    <xf numFmtId="176" fontId="12" fillId="0" borderId="114" xfId="2" applyNumberFormat="1" applyFont="1" applyBorder="1">
      <alignment vertical="center"/>
    </xf>
    <xf numFmtId="176" fontId="12" fillId="0" borderId="115" xfId="2" applyNumberFormat="1" applyFont="1" applyBorder="1">
      <alignment vertical="center"/>
    </xf>
    <xf numFmtId="176" fontId="12" fillId="0" borderId="116" xfId="2" applyNumberFormat="1" applyFont="1" applyBorder="1">
      <alignment vertical="center"/>
    </xf>
    <xf numFmtId="176" fontId="12" fillId="0" borderId="117" xfId="2" applyNumberFormat="1" applyFont="1" applyBorder="1">
      <alignment vertical="center"/>
    </xf>
    <xf numFmtId="176" fontId="12" fillId="0" borderId="118" xfId="2" applyNumberFormat="1" applyFont="1" applyBorder="1">
      <alignment vertical="center"/>
    </xf>
    <xf numFmtId="176" fontId="12" fillId="0" borderId="119" xfId="2" applyNumberFormat="1" applyFont="1" applyBorder="1">
      <alignment vertical="center"/>
    </xf>
    <xf numFmtId="49" fontId="19" fillId="0" borderId="0" xfId="2" applyNumberFormat="1" applyFont="1" applyAlignment="1">
      <alignment horizontal="left" vertical="center"/>
    </xf>
    <xf numFmtId="0" fontId="12" fillId="0" borderId="121" xfId="2" applyFont="1" applyBorder="1">
      <alignment vertical="center"/>
    </xf>
    <xf numFmtId="181" fontId="12" fillId="0" borderId="0" xfId="2" applyNumberFormat="1" applyFont="1">
      <alignment vertical="center"/>
    </xf>
    <xf numFmtId="181" fontId="12" fillId="0" borderId="0" xfId="2" applyNumberFormat="1" applyFont="1" applyAlignment="1">
      <alignment horizontal="right" vertical="center"/>
    </xf>
    <xf numFmtId="49" fontId="13" fillId="0" borderId="76" xfId="2" applyNumberFormat="1" applyFont="1" applyBorder="1">
      <alignment vertical="center"/>
    </xf>
    <xf numFmtId="182" fontId="12" fillId="0" borderId="0" xfId="2" applyNumberFormat="1" applyFont="1" applyAlignment="1">
      <alignment horizontal="center" vertical="center"/>
    </xf>
    <xf numFmtId="183" fontId="12" fillId="0" borderId="0" xfId="2" applyNumberFormat="1" applyFont="1" applyAlignment="1">
      <alignment horizontal="center" vertical="center"/>
    </xf>
    <xf numFmtId="49" fontId="12" fillId="0" borderId="0" xfId="2" applyNumberFormat="1" applyFont="1" applyAlignment="1">
      <alignment horizontal="left" vertical="center"/>
    </xf>
    <xf numFmtId="0" fontId="12" fillId="0" borderId="14" xfId="2" applyFont="1" applyBorder="1" applyAlignment="1">
      <alignment horizontal="left" vertical="center"/>
    </xf>
    <xf numFmtId="0" fontId="12" fillId="0" borderId="0" xfId="2" applyFont="1" applyAlignment="1">
      <alignment horizontal="right" vertical="center"/>
    </xf>
    <xf numFmtId="0" fontId="47" fillId="0" borderId="0" xfId="2" applyFont="1">
      <alignment vertical="center"/>
    </xf>
    <xf numFmtId="9" fontId="12" fillId="0" borderId="0" xfId="2" applyNumberFormat="1" applyFont="1">
      <alignment vertical="center"/>
    </xf>
    <xf numFmtId="49" fontId="22" fillId="0" borderId="0" xfId="0" applyNumberFormat="1" applyFont="1" applyAlignment="1">
      <alignment vertical="center"/>
    </xf>
    <xf numFmtId="49" fontId="22" fillId="0" borderId="7" xfId="0" applyNumberFormat="1" applyFont="1" applyBorder="1" applyAlignment="1">
      <alignment horizontal="center" vertical="center"/>
    </xf>
    <xf numFmtId="0" fontId="22" fillId="0" borderId="15" xfId="0" applyFont="1" applyBorder="1" applyAlignment="1">
      <alignment horizontal="center" vertical="center"/>
    </xf>
    <xf numFmtId="0" fontId="22" fillId="0" borderId="13" xfId="0" applyFont="1" applyBorder="1" applyAlignment="1">
      <alignment horizontal="center" vertical="center"/>
    </xf>
    <xf numFmtId="0" fontId="22" fillId="0" borderId="10" xfId="0" applyFont="1" applyBorder="1" applyAlignment="1">
      <alignment horizontal="center" vertical="center"/>
    </xf>
    <xf numFmtId="0" fontId="30" fillId="0" borderId="0" xfId="2" applyFont="1" applyAlignment="1">
      <alignment horizontal="left" vertical="center"/>
    </xf>
    <xf numFmtId="0" fontId="28" fillId="0" borderId="19" xfId="2" applyFont="1" applyBorder="1" applyAlignment="1">
      <alignment horizontal="center" vertical="center"/>
    </xf>
    <xf numFmtId="0" fontId="12" fillId="0" borderId="41" xfId="2" applyFont="1" applyBorder="1" applyAlignment="1">
      <alignment horizontal="center" vertical="center"/>
    </xf>
    <xf numFmtId="0" fontId="28" fillId="0" borderId="25" xfId="2" applyFont="1" applyBorder="1" applyAlignment="1">
      <alignment horizontal="justify" vertical="center" wrapText="1" indent="1"/>
    </xf>
    <xf numFmtId="0" fontId="30" fillId="0" borderId="0" xfId="2" applyFont="1" applyAlignment="1">
      <alignment horizontal="center" vertical="center"/>
    </xf>
    <xf numFmtId="0" fontId="28" fillId="0" borderId="22" xfId="2" applyFont="1" applyBorder="1" applyAlignment="1">
      <alignment horizontal="justify" vertical="center"/>
    </xf>
    <xf numFmtId="0" fontId="28" fillId="0" borderId="23" xfId="2" applyFont="1" applyBorder="1" applyAlignment="1">
      <alignment horizontal="center" vertical="center" wrapText="1"/>
    </xf>
    <xf numFmtId="0" fontId="28" fillId="0" borderId="22" xfId="2" applyFont="1" applyBorder="1" applyAlignment="1">
      <alignment horizontal="left" vertical="center" shrinkToFit="1"/>
    </xf>
    <xf numFmtId="0" fontId="28" fillId="0" borderId="26" xfId="2" applyFont="1" applyBorder="1" applyAlignment="1">
      <alignment horizontal="center" vertical="center" wrapText="1"/>
    </xf>
    <xf numFmtId="0" fontId="28" fillId="0" borderId="28" xfId="2" applyFont="1" applyBorder="1" applyAlignment="1">
      <alignment horizontal="justify" vertical="center"/>
    </xf>
    <xf numFmtId="0" fontId="28" fillId="0" borderId="29" xfId="2" applyFont="1" applyBorder="1" applyAlignment="1">
      <alignment horizontal="center" vertical="center"/>
    </xf>
    <xf numFmtId="0" fontId="28" fillId="0" borderId="29" xfId="2" applyFont="1" applyBorder="1" applyAlignment="1">
      <alignment horizontal="justify" vertical="center"/>
    </xf>
    <xf numFmtId="180" fontId="12" fillId="0" borderId="23" xfId="2" applyNumberFormat="1" applyFont="1" applyBorder="1">
      <alignment vertical="center"/>
    </xf>
    <xf numFmtId="180" fontId="12" fillId="0" borderId="24" xfId="2" applyNumberFormat="1" applyFont="1" applyBorder="1">
      <alignment vertical="center"/>
    </xf>
    <xf numFmtId="0" fontId="43" fillId="0" borderId="0" xfId="2" applyFont="1" applyAlignment="1">
      <alignment horizontal="right" vertical="center"/>
    </xf>
    <xf numFmtId="9" fontId="43" fillId="0" borderId="24" xfId="2" applyNumberFormat="1" applyFont="1" applyBorder="1" applyAlignment="1">
      <alignment horizontal="right" vertical="center"/>
    </xf>
    <xf numFmtId="9" fontId="12" fillId="0" borderId="71" xfId="2" applyNumberFormat="1" applyFont="1" applyBorder="1">
      <alignment vertical="center"/>
    </xf>
    <xf numFmtId="9" fontId="12" fillId="0" borderId="36" xfId="2" applyNumberFormat="1" applyFont="1" applyBorder="1">
      <alignment vertical="center"/>
    </xf>
    <xf numFmtId="9" fontId="12" fillId="0" borderId="24" xfId="2" applyNumberFormat="1" applyFont="1" applyBorder="1" applyAlignment="1">
      <alignment horizontal="right" vertical="center"/>
    </xf>
    <xf numFmtId="0" fontId="48" fillId="0" borderId="57" xfId="2" applyFont="1" applyBorder="1" applyAlignment="1">
      <alignment horizontal="center" vertical="center"/>
    </xf>
    <xf numFmtId="0" fontId="8" fillId="0" borderId="7" xfId="0" applyFont="1" applyBorder="1" applyAlignment="1">
      <alignment vertical="center"/>
    </xf>
    <xf numFmtId="0" fontId="51" fillId="0" borderId="0" xfId="0" applyFont="1" applyAlignment="1">
      <alignment horizontal="right" vertical="center"/>
    </xf>
    <xf numFmtId="188" fontId="22" fillId="0" borderId="7" xfId="0" applyNumberFormat="1" applyFont="1" applyBorder="1" applyAlignment="1">
      <alignment vertical="center"/>
    </xf>
    <xf numFmtId="188" fontId="23" fillId="0" borderId="0" xfId="0" applyNumberFormat="1" applyFont="1" applyAlignment="1">
      <alignment horizontal="left" vertical="center"/>
    </xf>
    <xf numFmtId="0" fontId="12" fillId="0" borderId="7" xfId="2" applyFont="1" applyBorder="1" applyAlignment="1">
      <alignment horizontal="center" vertical="center"/>
    </xf>
    <xf numFmtId="0" fontId="12" fillId="0" borderId="29" xfId="2" applyFont="1" applyBorder="1" applyAlignment="1">
      <alignment horizontal="center" vertical="center"/>
    </xf>
    <xf numFmtId="0" fontId="12" fillId="0" borderId="112" xfId="2" applyFont="1" applyBorder="1" applyAlignment="1">
      <alignment horizontal="center" vertical="center"/>
    </xf>
    <xf numFmtId="189" fontId="23" fillId="0" borderId="7" xfId="0" applyNumberFormat="1" applyFont="1" applyBorder="1" applyAlignment="1" applyProtection="1">
      <alignment vertical="center" wrapText="1"/>
      <protection locked="0"/>
    </xf>
    <xf numFmtId="49" fontId="12" fillId="0" borderId="0" xfId="2" applyNumberFormat="1" applyFont="1">
      <alignment vertical="center"/>
    </xf>
    <xf numFmtId="49" fontId="33" fillId="0" borderId="0" xfId="0" applyNumberFormat="1" applyFont="1" applyAlignment="1">
      <alignment vertical="center"/>
    </xf>
    <xf numFmtId="0" fontId="12" fillId="0" borderId="155" xfId="2" applyFont="1" applyBorder="1">
      <alignment vertical="center"/>
    </xf>
    <xf numFmtId="0" fontId="12" fillId="0" borderId="3" xfId="2" applyFont="1" applyBorder="1" applyAlignment="1">
      <alignment horizontal="center" vertical="center"/>
    </xf>
    <xf numFmtId="0" fontId="12" fillId="0" borderId="1" xfId="2" applyFont="1" applyBorder="1" applyAlignment="1">
      <alignment horizontal="center" vertical="center"/>
    </xf>
    <xf numFmtId="0" fontId="12" fillId="0" borderId="63" xfId="2" applyFont="1" applyBorder="1" applyAlignment="1">
      <alignment horizontal="center" vertical="center"/>
    </xf>
    <xf numFmtId="0" fontId="12" fillId="0" borderId="129" xfId="2" applyFont="1" applyBorder="1" applyAlignment="1">
      <alignment vertical="center" wrapText="1"/>
    </xf>
    <xf numFmtId="0" fontId="12" fillId="0" borderId="156" xfId="2" applyFont="1" applyBorder="1" applyAlignment="1">
      <alignment vertical="center" wrapText="1"/>
    </xf>
    <xf numFmtId="0" fontId="12" fillId="0" borderId="157" xfId="2" applyFont="1" applyBorder="1" applyAlignment="1">
      <alignment vertical="center" wrapText="1"/>
    </xf>
    <xf numFmtId="0" fontId="12" fillId="0" borderId="133" xfId="2" applyFont="1" applyBorder="1" applyAlignment="1">
      <alignment vertical="center" wrapText="1"/>
    </xf>
    <xf numFmtId="0" fontId="12" fillId="0" borderId="158" xfId="2" applyFont="1" applyBorder="1" applyAlignment="1">
      <alignment vertical="center" wrapText="1"/>
    </xf>
    <xf numFmtId="0" fontId="12" fillId="0" borderId="129" xfId="2" applyFont="1" applyBorder="1">
      <alignment vertical="center"/>
    </xf>
    <xf numFmtId="176" fontId="12" fillId="0" borderId="160" xfId="2" applyNumberFormat="1" applyFont="1" applyBorder="1">
      <alignment vertical="center"/>
    </xf>
    <xf numFmtId="176" fontId="12" fillId="0" borderId="29" xfId="2" applyNumberFormat="1" applyFont="1" applyBorder="1">
      <alignment vertical="center"/>
    </xf>
    <xf numFmtId="0" fontId="12" fillId="0" borderId="132" xfId="2" applyFont="1" applyBorder="1" applyAlignment="1">
      <alignment horizontal="left" vertical="center"/>
    </xf>
    <xf numFmtId="0" fontId="13" fillId="0" borderId="161" xfId="2" applyFont="1" applyBorder="1" applyAlignment="1">
      <alignment vertical="center" shrinkToFit="1"/>
    </xf>
    <xf numFmtId="182" fontId="12" fillId="0" borderId="7" xfId="2" applyNumberFormat="1" applyFont="1" applyBorder="1" applyAlignment="1">
      <alignment horizontal="center" vertical="center"/>
    </xf>
    <xf numFmtId="0" fontId="13" fillId="0" borderId="44" xfId="2" applyFont="1" applyBorder="1">
      <alignment vertical="center"/>
    </xf>
    <xf numFmtId="181" fontId="12" fillId="0" borderId="7" xfId="2" applyNumberFormat="1" applyFont="1" applyBorder="1">
      <alignment vertical="center"/>
    </xf>
    <xf numFmtId="181" fontId="12" fillId="0" borderId="7" xfId="2" applyNumberFormat="1" applyFont="1" applyBorder="1" applyAlignment="1">
      <alignment horizontal="right" vertical="center"/>
    </xf>
    <xf numFmtId="0" fontId="12" fillId="0" borderId="162" xfId="2" applyFont="1" applyBorder="1">
      <alignment vertical="center"/>
    </xf>
    <xf numFmtId="49" fontId="13" fillId="0" borderId="18" xfId="2" applyNumberFormat="1" applyFont="1" applyBorder="1">
      <alignment vertical="center"/>
    </xf>
    <xf numFmtId="0" fontId="13" fillId="0" borderId="11" xfId="2" applyFont="1" applyBorder="1" applyAlignment="1">
      <alignment vertical="center" shrinkToFit="1"/>
    </xf>
    <xf numFmtId="0" fontId="13" fillId="0" borderId="0" xfId="2" applyFont="1" applyAlignment="1">
      <alignment horizontal="right" vertical="center"/>
    </xf>
    <xf numFmtId="0" fontId="47" fillId="0" borderId="0" xfId="2" applyFont="1" applyAlignment="1">
      <alignment horizontal="center" vertical="center"/>
    </xf>
    <xf numFmtId="0" fontId="13" fillId="0" borderId="7" xfId="2" applyFont="1" applyBorder="1" applyAlignment="1">
      <alignment horizontal="center" vertical="center"/>
    </xf>
    <xf numFmtId="0" fontId="13" fillId="0" borderId="7" xfId="2" applyFont="1" applyBorder="1" applyAlignment="1">
      <alignment vertical="center" wrapText="1" shrinkToFit="1"/>
    </xf>
    <xf numFmtId="0" fontId="13" fillId="0" borderId="7" xfId="2" applyFont="1" applyBorder="1" applyAlignment="1">
      <alignment horizontal="center" vertical="center" wrapText="1" shrinkToFit="1"/>
    </xf>
    <xf numFmtId="0" fontId="13" fillId="0" borderId="7" xfId="2" applyFont="1" applyBorder="1" applyAlignment="1">
      <alignment horizontal="left" vertical="center" wrapText="1" shrinkToFit="1"/>
    </xf>
    <xf numFmtId="0" fontId="13" fillId="0" borderId="7" xfId="2" applyFont="1" applyBorder="1" applyAlignment="1">
      <alignment horizontal="center" vertical="center" wrapText="1"/>
    </xf>
    <xf numFmtId="0" fontId="47" fillId="0" borderId="7" xfId="2" applyFont="1" applyBorder="1" applyAlignment="1">
      <alignment vertical="center" wrapText="1"/>
    </xf>
    <xf numFmtId="0" fontId="47" fillId="0" borderId="7" xfId="2" applyFont="1" applyBorder="1">
      <alignment vertical="center"/>
    </xf>
    <xf numFmtId="0" fontId="47" fillId="0" borderId="7" xfId="2" applyFont="1" applyBorder="1" applyAlignment="1">
      <alignment horizontal="center" vertical="center"/>
    </xf>
    <xf numFmtId="0" fontId="13" fillId="0" borderId="5" xfId="2" applyFont="1" applyBorder="1" applyAlignment="1">
      <alignment horizontal="center" vertical="center"/>
    </xf>
    <xf numFmtId="0" fontId="13" fillId="0" borderId="74" xfId="2" applyFont="1" applyBorder="1" applyAlignment="1">
      <alignment horizontal="center" vertical="center"/>
    </xf>
    <xf numFmtId="0" fontId="13" fillId="0" borderId="6" xfId="2" applyFont="1" applyBorder="1" applyAlignment="1">
      <alignment horizontal="center" vertical="center"/>
    </xf>
    <xf numFmtId="0" fontId="46" fillId="0" borderId="7" xfId="2" applyFont="1" applyBorder="1" applyAlignment="1">
      <alignment vertical="center" wrapText="1"/>
    </xf>
    <xf numFmtId="0" fontId="15" fillId="0" borderId="7" xfId="2" applyFont="1" applyBorder="1" applyAlignment="1">
      <alignment vertical="center" wrapText="1" shrinkToFit="1"/>
    </xf>
    <xf numFmtId="0" fontId="52" fillId="0" borderId="7" xfId="2" applyFont="1" applyBorder="1" applyAlignment="1">
      <alignment horizontal="left" vertical="center" wrapText="1" shrinkToFit="1"/>
    </xf>
    <xf numFmtId="0" fontId="15" fillId="0" borderId="7" xfId="2" applyFont="1" applyBorder="1" applyAlignment="1">
      <alignment vertical="center" wrapText="1"/>
    </xf>
    <xf numFmtId="0" fontId="46" fillId="0" borderId="7" xfId="2" applyFont="1" applyBorder="1">
      <alignment vertical="center"/>
    </xf>
    <xf numFmtId="0" fontId="9" fillId="0" borderId="7" xfId="2" applyFont="1" applyBorder="1" applyAlignment="1">
      <alignment vertical="center" wrapText="1"/>
    </xf>
    <xf numFmtId="0" fontId="13" fillId="0" borderId="74" xfId="2" applyFont="1" applyBorder="1">
      <alignment vertical="center"/>
    </xf>
    <xf numFmtId="0" fontId="12" fillId="0" borderId="0" xfId="0" applyFont="1" applyAlignment="1">
      <alignment vertical="center"/>
    </xf>
    <xf numFmtId="0" fontId="12" fillId="0" borderId="0" xfId="0" applyFont="1" applyAlignment="1">
      <alignment horizontal="right" vertical="center"/>
    </xf>
    <xf numFmtId="0" fontId="12" fillId="0" borderId="23" xfId="0" applyFont="1" applyBorder="1" applyAlignment="1">
      <alignment horizontal="center" vertical="center"/>
    </xf>
    <xf numFmtId="0" fontId="12" fillId="0" borderId="24" xfId="0" applyFont="1" applyBorder="1" applyAlignment="1">
      <alignment horizontal="center" vertical="center"/>
    </xf>
    <xf numFmtId="176" fontId="12" fillId="0" borderId="26" xfId="0" applyNumberFormat="1" applyFont="1" applyBorder="1" applyAlignment="1">
      <alignment horizontal="right" vertical="center"/>
    </xf>
    <xf numFmtId="176" fontId="12" fillId="0" borderId="64" xfId="0" applyNumberFormat="1" applyFont="1" applyBorder="1" applyAlignment="1">
      <alignment vertical="center"/>
    </xf>
    <xf numFmtId="176" fontId="12" fillId="0" borderId="52" xfId="0" applyNumberFormat="1" applyFont="1" applyBorder="1" applyAlignment="1">
      <alignment vertical="center"/>
    </xf>
    <xf numFmtId="176" fontId="12" fillId="0" borderId="105" xfId="0" applyNumberFormat="1" applyFont="1" applyBorder="1" applyAlignment="1">
      <alignment vertical="center"/>
    </xf>
    <xf numFmtId="176" fontId="12" fillId="0" borderId="0" xfId="0" applyNumberFormat="1" applyFont="1" applyAlignment="1">
      <alignment vertical="center"/>
    </xf>
    <xf numFmtId="176" fontId="12" fillId="0" borderId="126" xfId="0" applyNumberFormat="1" applyFont="1" applyBorder="1" applyAlignment="1">
      <alignment vertical="center"/>
    </xf>
    <xf numFmtId="176" fontId="12" fillId="0" borderId="137" xfId="0" applyNumberFormat="1" applyFont="1" applyBorder="1" applyAlignment="1">
      <alignment vertical="center"/>
    </xf>
    <xf numFmtId="0" fontId="12" fillId="0" borderId="0" xfId="0" applyFont="1" applyAlignment="1">
      <alignment horizontal="center" vertical="center"/>
    </xf>
    <xf numFmtId="0" fontId="44" fillId="0" borderId="111" xfId="0" applyFont="1" applyBorder="1" applyAlignment="1">
      <alignment horizontal="center" vertical="top"/>
    </xf>
    <xf numFmtId="0" fontId="12" fillId="0" borderId="111" xfId="0" applyFont="1" applyBorder="1" applyAlignment="1">
      <alignment vertical="center"/>
    </xf>
    <xf numFmtId="176" fontId="12" fillId="0" borderId="111" xfId="0" applyNumberFormat="1" applyFont="1" applyBorder="1" applyAlignment="1">
      <alignment vertical="center"/>
    </xf>
    <xf numFmtId="176" fontId="12" fillId="0" borderId="124" xfId="0" applyNumberFormat="1" applyFont="1" applyBorder="1" applyAlignment="1">
      <alignment vertical="center"/>
    </xf>
    <xf numFmtId="0" fontId="12" fillId="0" borderId="124" xfId="0" applyFont="1" applyBorder="1" applyAlignment="1">
      <alignment vertical="center"/>
    </xf>
    <xf numFmtId="0" fontId="12" fillId="0" borderId="23" xfId="0" applyFont="1" applyBorder="1" applyAlignment="1">
      <alignment horizontal="center" vertical="center" shrinkToFit="1"/>
    </xf>
    <xf numFmtId="0" fontId="12" fillId="0" borderId="23" xfId="0" applyFont="1" applyBorder="1" applyAlignment="1">
      <alignment horizontal="center" vertical="center" wrapText="1" shrinkToFit="1"/>
    </xf>
    <xf numFmtId="0" fontId="12" fillId="0" borderId="3" xfId="0" applyFont="1" applyBorder="1" applyAlignment="1">
      <alignment horizontal="center" vertical="center" shrinkToFit="1"/>
    </xf>
    <xf numFmtId="0" fontId="12" fillId="0" borderId="2" xfId="0" applyFont="1" applyBorder="1" applyAlignment="1">
      <alignment horizontal="center" vertical="center" shrinkToFit="1"/>
    </xf>
    <xf numFmtId="0" fontId="12" fillId="0" borderId="1" xfId="0" applyFont="1" applyBorder="1" applyAlignment="1">
      <alignment horizontal="center" vertical="center" shrinkToFit="1"/>
    </xf>
    <xf numFmtId="0" fontId="12" fillId="0" borderId="39" xfId="0" applyFont="1" applyBorder="1" applyAlignment="1">
      <alignment horizontal="center" vertical="center"/>
    </xf>
    <xf numFmtId="0" fontId="12" fillId="0" borderId="37" xfId="0" applyFont="1" applyBorder="1" applyAlignment="1">
      <alignment horizontal="center" vertical="center"/>
    </xf>
    <xf numFmtId="0" fontId="12" fillId="0" borderId="125" xfId="0" applyFont="1" applyBorder="1" applyAlignment="1">
      <alignment horizontal="center" vertical="center"/>
    </xf>
    <xf numFmtId="0" fontId="12" fillId="0" borderId="3" xfId="0" applyFont="1" applyBorder="1" applyAlignment="1">
      <alignment vertical="center"/>
    </xf>
    <xf numFmtId="0" fontId="12" fillId="0" borderId="26" xfId="0" applyFont="1" applyBorder="1" applyAlignment="1">
      <alignment vertical="center"/>
    </xf>
    <xf numFmtId="3" fontId="12" fillId="0" borderId="26" xfId="0" applyNumberFormat="1" applyFont="1" applyBorder="1" applyAlignment="1">
      <alignment horizontal="right" vertical="center"/>
    </xf>
    <xf numFmtId="0" fontId="12" fillId="0" borderId="120" xfId="0" applyFont="1" applyBorder="1" applyAlignment="1">
      <alignment vertical="center"/>
    </xf>
    <xf numFmtId="0" fontId="12" fillId="0" borderId="26" xfId="0" applyFont="1" applyBorder="1" applyAlignment="1">
      <alignment horizontal="justify" vertical="center"/>
    </xf>
    <xf numFmtId="0" fontId="12" fillId="0" borderId="26" xfId="0" applyFont="1" applyBorder="1" applyAlignment="1">
      <alignment horizontal="right" vertical="center"/>
    </xf>
    <xf numFmtId="0" fontId="12" fillId="0" borderId="0" xfId="0" applyFont="1" applyAlignment="1">
      <alignment horizontal="left" vertical="center"/>
    </xf>
    <xf numFmtId="0" fontId="12" fillId="0" borderId="111" xfId="0" applyFont="1" applyBorder="1" applyAlignment="1">
      <alignment vertical="center" shrinkToFit="1"/>
    </xf>
    <xf numFmtId="0" fontId="12" fillId="0" borderId="137" xfId="0" applyFont="1" applyBorder="1" applyAlignment="1">
      <alignment horizontal="right" vertical="center"/>
    </xf>
    <xf numFmtId="0" fontId="12" fillId="0" borderId="26" xfId="0" applyFont="1" applyBorder="1" applyAlignment="1">
      <alignment horizontal="center" vertical="center"/>
    </xf>
    <xf numFmtId="0" fontId="19" fillId="0" borderId="0" xfId="0" applyFont="1" applyAlignment="1">
      <alignment vertical="center"/>
    </xf>
    <xf numFmtId="0" fontId="19" fillId="0" borderId="0" xfId="0" applyFont="1" applyAlignment="1">
      <alignment horizontal="right" vertical="center"/>
    </xf>
    <xf numFmtId="0" fontId="19" fillId="0" borderId="137" xfId="0" applyFont="1" applyBorder="1" applyAlignment="1">
      <alignment vertical="center"/>
    </xf>
    <xf numFmtId="0" fontId="12" fillId="0" borderId="25" xfId="0" applyFont="1" applyBorder="1" applyAlignment="1">
      <alignment horizontal="center" vertical="center"/>
    </xf>
    <xf numFmtId="0" fontId="30" fillId="0" borderId="0" xfId="0" applyFont="1" applyAlignment="1">
      <alignment vertical="center"/>
    </xf>
    <xf numFmtId="0" fontId="12" fillId="0" borderId="139" xfId="0" applyFont="1" applyBorder="1" applyAlignment="1">
      <alignment vertical="center"/>
    </xf>
    <xf numFmtId="0" fontId="17" fillId="0" borderId="122" xfId="0" applyFont="1" applyBorder="1" applyAlignment="1">
      <alignment horizontal="right" vertical="center"/>
    </xf>
    <xf numFmtId="0" fontId="28" fillId="0" borderId="0" xfId="0" applyFont="1" applyAlignment="1">
      <alignment vertical="center"/>
    </xf>
    <xf numFmtId="0" fontId="17" fillId="0" borderId="53" xfId="0" applyFont="1" applyBorder="1" applyAlignment="1">
      <alignment vertical="center" wrapText="1"/>
    </xf>
    <xf numFmtId="0" fontId="12" fillId="0" borderId="3" xfId="0" applyFont="1" applyBorder="1" applyAlignment="1">
      <alignment horizontal="center" vertical="center"/>
    </xf>
    <xf numFmtId="0" fontId="12" fillId="0" borderId="23" xfId="0" applyFont="1" applyBorder="1" applyAlignment="1">
      <alignment horizontal="justify" vertical="center"/>
    </xf>
    <xf numFmtId="0" fontId="12" fillId="0" borderId="23" xfId="0" applyFont="1" applyBorder="1" applyAlignment="1">
      <alignment horizontal="right" vertical="center"/>
    </xf>
    <xf numFmtId="0" fontId="12" fillId="0" borderId="147" xfId="0" applyFont="1" applyBorder="1" applyAlignment="1">
      <alignment horizontal="right" vertical="center"/>
    </xf>
    <xf numFmtId="0" fontId="12" fillId="0" borderId="3" xfId="0" applyFont="1" applyBorder="1" applyAlignment="1">
      <alignment horizontal="right" vertical="center"/>
    </xf>
    <xf numFmtId="0" fontId="12" fillId="0" borderId="148" xfId="0" applyFont="1" applyBorder="1" applyAlignment="1">
      <alignment vertical="center"/>
    </xf>
    <xf numFmtId="0" fontId="17" fillId="0" borderId="149" xfId="0" applyFont="1" applyBorder="1" applyAlignment="1">
      <alignment horizontal="right" vertical="center"/>
    </xf>
    <xf numFmtId="0" fontId="12" fillId="0" borderId="104" xfId="0" applyFont="1" applyBorder="1" applyAlignment="1">
      <alignment horizontal="right" vertical="center"/>
    </xf>
    <xf numFmtId="0" fontId="12" fillId="0" borderId="120" xfId="0" applyFont="1" applyBorder="1" applyAlignment="1">
      <alignment horizontal="right" vertical="center"/>
    </xf>
    <xf numFmtId="0" fontId="12" fillId="0" borderId="124" xfId="0" applyFont="1" applyBorder="1" applyAlignment="1">
      <alignment horizontal="right" vertical="center"/>
    </xf>
    <xf numFmtId="0" fontId="12" fillId="0" borderId="0" xfId="0" applyFont="1"/>
    <xf numFmtId="0" fontId="12" fillId="0" borderId="150" xfId="0" applyFont="1" applyBorder="1" applyAlignment="1">
      <alignment horizontal="right" vertical="center"/>
    </xf>
    <xf numFmtId="0" fontId="12" fillId="0" borderId="151" xfId="0" applyFont="1" applyBorder="1" applyAlignment="1">
      <alignment vertical="center"/>
    </xf>
    <xf numFmtId="0" fontId="12" fillId="0" borderId="37" xfId="0" applyFont="1" applyBorder="1" applyAlignment="1">
      <alignment vertical="center"/>
    </xf>
    <xf numFmtId="3" fontId="12" fillId="0" borderId="27" xfId="0" applyNumberFormat="1" applyFont="1" applyBorder="1" applyAlignment="1">
      <alignment vertical="center"/>
    </xf>
    <xf numFmtId="0" fontId="12" fillId="0" borderId="27" xfId="0" applyFont="1" applyBorder="1" applyAlignment="1">
      <alignment horizontal="right" vertical="center"/>
    </xf>
    <xf numFmtId="185" fontId="12" fillId="0" borderId="26" xfId="0" applyNumberFormat="1" applyFont="1" applyBorder="1" applyAlignment="1">
      <alignment horizontal="right" vertical="center"/>
    </xf>
    <xf numFmtId="38" fontId="13" fillId="0" borderId="26" xfId="5" applyFont="1" applyBorder="1" applyAlignment="1">
      <alignment horizontal="right" vertical="center"/>
    </xf>
    <xf numFmtId="3" fontId="12" fillId="0" borderId="152" xfId="0" applyNumberFormat="1" applyFont="1" applyBorder="1" applyAlignment="1">
      <alignment horizontal="right" vertical="center"/>
    </xf>
    <xf numFmtId="0" fontId="12" fillId="0" borderId="29" xfId="0" applyFont="1" applyBorder="1" applyAlignment="1">
      <alignment horizontal="center" vertical="center"/>
    </xf>
    <xf numFmtId="0" fontId="12" fillId="0" borderId="30" xfId="0" applyFont="1" applyBorder="1" applyAlignment="1">
      <alignment horizontal="center" vertical="center"/>
    </xf>
    <xf numFmtId="0" fontId="12" fillId="0" borderId="2" xfId="0" applyFont="1" applyBorder="1" applyAlignment="1">
      <alignment vertical="center"/>
    </xf>
    <xf numFmtId="0" fontId="12" fillId="0" borderId="2" xfId="0" applyFont="1" applyBorder="1" applyAlignment="1">
      <alignment horizontal="right" vertical="center"/>
    </xf>
    <xf numFmtId="0" fontId="12" fillId="0" borderId="153" xfId="0" applyFont="1" applyBorder="1" applyAlignment="1">
      <alignment horizontal="right" vertical="center"/>
    </xf>
    <xf numFmtId="0" fontId="12" fillId="0" borderId="1" xfId="0" applyFont="1" applyBorder="1" applyAlignment="1">
      <alignment horizontal="justify" vertical="center" wrapText="1"/>
    </xf>
    <xf numFmtId="187" fontId="12" fillId="0" borderId="1" xfId="0" applyNumberFormat="1" applyFont="1" applyBorder="1" applyAlignment="1">
      <alignment horizontal="right" vertical="center"/>
    </xf>
    <xf numFmtId="187" fontId="12" fillId="0" borderId="1" xfId="0" applyNumberFormat="1" applyFont="1" applyBorder="1" applyAlignment="1">
      <alignment horizontal="right" vertical="center" wrapText="1"/>
    </xf>
    <xf numFmtId="176" fontId="12" fillId="0" borderId="1" xfId="0" applyNumberFormat="1" applyFont="1" applyBorder="1" applyAlignment="1">
      <alignment horizontal="right" vertical="center"/>
    </xf>
    <xf numFmtId="183" fontId="12" fillId="0" borderId="38" xfId="0" applyNumberFormat="1" applyFont="1" applyBorder="1" applyAlignment="1">
      <alignment horizontal="right" vertical="center"/>
    </xf>
    <xf numFmtId="187" fontId="12" fillId="0" borderId="23" xfId="0" applyNumberFormat="1" applyFont="1" applyBorder="1" applyAlignment="1">
      <alignment horizontal="right" vertical="center"/>
    </xf>
    <xf numFmtId="187" fontId="12" fillId="0" borderId="23" xfId="0" applyNumberFormat="1" applyFont="1" applyBorder="1" applyAlignment="1">
      <alignment horizontal="right" vertical="center" wrapText="1"/>
    </xf>
    <xf numFmtId="176" fontId="12" fillId="0" borderId="23" xfId="0" applyNumberFormat="1" applyFont="1" applyBorder="1" applyAlignment="1">
      <alignment horizontal="right" vertical="center"/>
    </xf>
    <xf numFmtId="183" fontId="12" fillId="0" borderId="24" xfId="0" applyNumberFormat="1" applyFont="1" applyBorder="1" applyAlignment="1">
      <alignment horizontal="right" vertical="center"/>
    </xf>
    <xf numFmtId="57" fontId="12" fillId="0" borderId="23" xfId="0" applyNumberFormat="1" applyFont="1" applyBorder="1" applyAlignment="1">
      <alignment horizontal="center" vertical="center"/>
    </xf>
    <xf numFmtId="0" fontId="12" fillId="0" borderId="23" xfId="0" applyFont="1" applyBorder="1" applyAlignment="1">
      <alignment horizontal="justify" vertical="center" wrapText="1"/>
    </xf>
    <xf numFmtId="57" fontId="12" fillId="0" borderId="26" xfId="0" applyNumberFormat="1" applyFont="1" applyBorder="1" applyAlignment="1">
      <alignment horizontal="center" vertical="center"/>
    </xf>
    <xf numFmtId="187" fontId="12" fillId="0" borderId="26" xfId="0" applyNumberFormat="1" applyFont="1" applyBorder="1" applyAlignment="1">
      <alignment horizontal="right" vertical="center"/>
    </xf>
    <xf numFmtId="187" fontId="12" fillId="0" borderId="26" xfId="0" applyNumberFormat="1" applyFont="1" applyBorder="1" applyAlignment="1">
      <alignment horizontal="right" vertical="center" wrapText="1"/>
    </xf>
    <xf numFmtId="183" fontId="12" fillId="0" borderId="27" xfId="0" applyNumberFormat="1" applyFont="1" applyBorder="1" applyAlignment="1">
      <alignment horizontal="right" vertical="center"/>
    </xf>
    <xf numFmtId="49" fontId="22" fillId="0" borderId="5" xfId="0" applyNumberFormat="1" applyFont="1" applyBorder="1" applyAlignment="1">
      <alignment vertical="center"/>
    </xf>
    <xf numFmtId="49" fontId="22" fillId="0" borderId="6" xfId="0" applyNumberFormat="1" applyFont="1" applyBorder="1" applyAlignment="1">
      <alignment vertical="center"/>
    </xf>
    <xf numFmtId="49" fontId="22" fillId="0" borderId="74" xfId="0" applyNumberFormat="1" applyFont="1" applyBorder="1" applyAlignment="1">
      <alignment vertical="center"/>
    </xf>
    <xf numFmtId="49" fontId="22" fillId="0" borderId="74" xfId="0" applyNumberFormat="1" applyFont="1" applyBorder="1" applyAlignment="1">
      <alignment horizontal="right" vertical="center"/>
    </xf>
    <xf numFmtId="49" fontId="22" fillId="0" borderId="5" xfId="0" applyNumberFormat="1" applyFont="1" applyBorder="1" applyAlignment="1">
      <alignment horizontal="center" vertical="center"/>
    </xf>
    <xf numFmtId="49" fontId="22" fillId="0" borderId="6" xfId="0" applyNumberFormat="1" applyFont="1" applyBorder="1" applyAlignment="1">
      <alignment horizontal="center" vertical="center"/>
    </xf>
    <xf numFmtId="49" fontId="22" fillId="0" borderId="74" xfId="0" applyNumberFormat="1" applyFont="1" applyBorder="1" applyAlignment="1">
      <alignment horizontal="distributed" vertical="center"/>
    </xf>
    <xf numFmtId="180" fontId="22" fillId="0" borderId="7" xfId="0" applyNumberFormat="1" applyFont="1" applyBorder="1" applyAlignment="1">
      <alignment vertical="center"/>
    </xf>
    <xf numFmtId="0" fontId="23" fillId="0" borderId="14" xfId="0" applyFont="1" applyBorder="1" applyAlignment="1">
      <alignment vertical="center"/>
    </xf>
    <xf numFmtId="0" fontId="48" fillId="0" borderId="0" xfId="2" applyFont="1" applyAlignment="1">
      <alignment horizontal="right"/>
    </xf>
    <xf numFmtId="0" fontId="22" fillId="0" borderId="5" xfId="0" applyFont="1" applyBorder="1" applyAlignment="1">
      <alignment vertical="center"/>
    </xf>
    <xf numFmtId="0" fontId="22" fillId="0" borderId="8" xfId="0" applyFont="1" applyBorder="1" applyAlignment="1">
      <alignment vertical="center"/>
    </xf>
    <xf numFmtId="49" fontId="23" fillId="0" borderId="7" xfId="0" applyNumberFormat="1" applyFont="1" applyBorder="1" applyAlignment="1">
      <alignment horizontal="center" vertical="center" wrapText="1"/>
    </xf>
    <xf numFmtId="0" fontId="22" fillId="0" borderId="8" xfId="0" applyFont="1" applyBorder="1" applyAlignment="1">
      <alignment horizontal="left" vertical="center"/>
    </xf>
    <xf numFmtId="0" fontId="22" fillId="0" borderId="9" xfId="0" applyFont="1" applyBorder="1" applyAlignment="1">
      <alignment horizontal="left" vertical="center"/>
    </xf>
    <xf numFmtId="0" fontId="28" fillId="0" borderId="24" xfId="2" applyFont="1" applyBorder="1" applyAlignment="1">
      <alignment vertical="center" shrinkToFit="1"/>
    </xf>
    <xf numFmtId="0" fontId="28" fillId="0" borderId="30" xfId="2" applyFont="1" applyBorder="1" applyAlignment="1">
      <alignment vertical="center" shrinkToFit="1"/>
    </xf>
    <xf numFmtId="0" fontId="28" fillId="0" borderId="27" xfId="2" applyFont="1" applyBorder="1" applyAlignment="1">
      <alignment vertical="center" shrinkToFit="1"/>
    </xf>
    <xf numFmtId="3" fontId="16" fillId="0" borderId="73" xfId="2" applyNumberFormat="1" applyFont="1" applyBorder="1" applyAlignment="1">
      <alignment vertical="center" wrapText="1"/>
    </xf>
    <xf numFmtId="49" fontId="35" fillId="0" borderId="7" xfId="0" applyNumberFormat="1" applyFont="1" applyBorder="1" applyAlignment="1">
      <alignment horizontal="right" vertical="center" wrapText="1"/>
    </xf>
    <xf numFmtId="49" fontId="33" fillId="0" borderId="0" xfId="0" applyNumberFormat="1" applyFont="1" applyAlignment="1">
      <alignment horizontal="right" vertical="center"/>
    </xf>
    <xf numFmtId="0" fontId="12" fillId="0" borderId="87" xfId="2" applyFont="1" applyBorder="1">
      <alignment vertical="center"/>
    </xf>
    <xf numFmtId="189" fontId="23" fillId="0" borderId="5" xfId="0" applyNumberFormat="1" applyFont="1" applyBorder="1" applyAlignment="1" applyProtection="1">
      <alignment vertical="center" wrapText="1"/>
      <protection locked="0"/>
    </xf>
    <xf numFmtId="49" fontId="24" fillId="0" borderId="74" xfId="0" applyNumberFormat="1" applyFont="1" applyBorder="1" applyAlignment="1">
      <alignment horizontal="center" vertical="center" wrapText="1"/>
    </xf>
    <xf numFmtId="49" fontId="23" fillId="0" borderId="74" xfId="0" applyNumberFormat="1" applyFont="1" applyBorder="1" applyAlignment="1">
      <alignment horizontal="right" vertical="center" wrapText="1"/>
    </xf>
    <xf numFmtId="49" fontId="23" fillId="0" borderId="74" xfId="0" applyNumberFormat="1" applyFont="1" applyBorder="1" applyAlignment="1">
      <alignment horizontal="center" vertical="center" wrapText="1"/>
    </xf>
    <xf numFmtId="49" fontId="33" fillId="0" borderId="7" xfId="0" applyNumberFormat="1" applyFont="1" applyBorder="1" applyAlignment="1">
      <alignment horizontal="center" vertical="center" wrapText="1"/>
    </xf>
    <xf numFmtId="49" fontId="24" fillId="0" borderId="6" xfId="0" applyNumberFormat="1" applyFont="1" applyBorder="1" applyAlignment="1">
      <alignment horizontal="left" vertical="center" wrapText="1"/>
    </xf>
    <xf numFmtId="49" fontId="23" fillId="0" borderId="6" xfId="0" applyNumberFormat="1" applyFont="1" applyBorder="1" applyAlignment="1">
      <alignment horizontal="left" vertical="center" wrapText="1"/>
    </xf>
    <xf numFmtId="0" fontId="23" fillId="0" borderId="0" xfId="0" applyFont="1" applyAlignment="1">
      <alignment horizontal="left" vertical="center"/>
    </xf>
    <xf numFmtId="0" fontId="22" fillId="0" borderId="74" xfId="0" applyFont="1" applyBorder="1" applyAlignment="1">
      <alignment horizontal="center" vertical="center" wrapText="1"/>
    </xf>
    <xf numFmtId="0" fontId="22" fillId="0" borderId="12" xfId="0" applyFont="1" applyBorder="1" applyAlignment="1">
      <alignment vertical="center" wrapText="1"/>
    </xf>
    <xf numFmtId="190" fontId="22" fillId="0" borderId="74" xfId="0" applyNumberFormat="1" applyFont="1" applyBorder="1" applyAlignment="1">
      <alignment horizontal="right" vertical="center" wrapText="1"/>
    </xf>
    <xf numFmtId="0" fontId="22" fillId="0" borderId="6" xfId="0" applyFont="1" applyBorder="1" applyAlignment="1">
      <alignment horizontal="left" vertical="center" wrapText="1"/>
    </xf>
    <xf numFmtId="49" fontId="12" fillId="0" borderId="102" xfId="2" applyNumberFormat="1" applyFont="1" applyBorder="1" applyAlignment="1">
      <alignment vertical="center" shrinkToFit="1"/>
    </xf>
    <xf numFmtId="0" fontId="43" fillId="0" borderId="1" xfId="2" applyFont="1" applyBorder="1" applyAlignment="1">
      <alignment horizontal="center" vertical="top" wrapText="1"/>
    </xf>
    <xf numFmtId="0" fontId="16" fillId="0" borderId="3" xfId="2" applyFont="1" applyBorder="1" applyAlignment="1">
      <alignment horizontal="center" wrapText="1"/>
    </xf>
    <xf numFmtId="0" fontId="48" fillId="0" borderId="7" xfId="2" applyFont="1" applyBorder="1">
      <alignment vertical="center"/>
    </xf>
    <xf numFmtId="188" fontId="12" fillId="0" borderId="7" xfId="2" applyNumberFormat="1" applyFont="1" applyBorder="1">
      <alignment vertical="center"/>
    </xf>
    <xf numFmtId="188" fontId="12" fillId="0" borderId="7" xfId="2" quotePrefix="1" applyNumberFormat="1" applyFont="1" applyBorder="1">
      <alignment vertical="center"/>
    </xf>
    <xf numFmtId="0" fontId="55" fillId="0" borderId="7" xfId="2" applyFont="1" applyBorder="1" applyAlignment="1">
      <alignment vertical="center" wrapText="1" shrinkToFit="1"/>
    </xf>
    <xf numFmtId="0" fontId="15" fillId="0" borderId="7" xfId="2" applyFont="1" applyBorder="1">
      <alignment vertical="center"/>
    </xf>
    <xf numFmtId="0" fontId="56" fillId="0" borderId="7" xfId="2" applyFont="1" applyBorder="1">
      <alignment vertical="center"/>
    </xf>
    <xf numFmtId="0" fontId="53" fillId="0" borderId="7" xfId="2" applyFont="1" applyBorder="1">
      <alignment vertical="center"/>
    </xf>
    <xf numFmtId="0" fontId="15" fillId="0" borderId="7" xfId="2" applyFont="1" applyBorder="1" applyAlignment="1">
      <alignment horizontal="left" vertical="center" wrapText="1" shrinkToFit="1"/>
    </xf>
    <xf numFmtId="0" fontId="56" fillId="0" borderId="7" xfId="2" applyFont="1" applyBorder="1" applyAlignment="1">
      <alignment vertical="center" wrapText="1"/>
    </xf>
    <xf numFmtId="0" fontId="15" fillId="0" borderId="7" xfId="2" applyFont="1" applyBorder="1" applyAlignment="1">
      <alignment horizontal="center" vertical="center"/>
    </xf>
    <xf numFmtId="0" fontId="57" fillId="0" borderId="7" xfId="2" applyFont="1" applyBorder="1" applyAlignment="1">
      <alignment vertical="center" wrapText="1"/>
    </xf>
    <xf numFmtId="0" fontId="55" fillId="0" borderId="7" xfId="2" applyFont="1" applyBorder="1" applyAlignment="1">
      <alignment vertical="center" wrapText="1"/>
    </xf>
    <xf numFmtId="0" fontId="12" fillId="0" borderId="0" xfId="0" applyFont="1" applyAlignment="1">
      <alignment vertical="center" wrapText="1"/>
    </xf>
    <xf numFmtId="0" fontId="12" fillId="0" borderId="14" xfId="0" applyFont="1" applyBorder="1" applyAlignment="1">
      <alignment vertical="center"/>
    </xf>
    <xf numFmtId="0" fontId="12" fillId="0" borderId="0" xfId="0" applyFont="1" applyAlignment="1">
      <alignment vertical="top" wrapText="1"/>
    </xf>
    <xf numFmtId="0" fontId="22" fillId="0" borderId="0" xfId="0" applyFont="1" applyAlignment="1">
      <alignment vertical="top"/>
    </xf>
    <xf numFmtId="0" fontId="12" fillId="0" borderId="0" xfId="0" applyFont="1" applyAlignment="1">
      <alignment vertical="top"/>
    </xf>
    <xf numFmtId="0" fontId="6" fillId="0" borderId="0" xfId="0" applyFont="1" applyAlignment="1">
      <alignment horizontal="center" vertical="center"/>
    </xf>
    <xf numFmtId="0" fontId="8" fillId="0" borderId="0" xfId="0" applyFont="1" applyAlignment="1">
      <alignment horizontal="center" vertical="center"/>
    </xf>
    <xf numFmtId="0" fontId="21" fillId="0" borderId="0" xfId="1" applyFont="1">
      <alignment vertical="center"/>
    </xf>
    <xf numFmtId="0" fontId="48" fillId="0" borderId="0" xfId="2" applyFont="1">
      <alignment vertical="center"/>
    </xf>
    <xf numFmtId="0" fontId="12" fillId="0" borderId="0" xfId="2" applyFont="1" applyAlignment="1">
      <alignment vertical="center" wrapText="1"/>
    </xf>
    <xf numFmtId="0" fontId="12" fillId="0" borderId="14" xfId="2" applyFont="1" applyBorder="1" applyAlignment="1">
      <alignment vertical="center" wrapText="1"/>
    </xf>
    <xf numFmtId="0" fontId="16" fillId="0" borderId="0" xfId="2" applyFont="1">
      <alignment vertical="center"/>
    </xf>
    <xf numFmtId="0" fontId="12" fillId="0" borderId="172" xfId="2" applyFont="1" applyBorder="1">
      <alignment vertical="center"/>
    </xf>
    <xf numFmtId="0" fontId="12" fillId="0" borderId="4" xfId="2" applyFont="1" applyBorder="1">
      <alignment vertical="center"/>
    </xf>
    <xf numFmtId="0" fontId="12" fillId="0" borderId="0" xfId="2" applyFont="1" applyAlignment="1">
      <alignment vertical="top"/>
    </xf>
    <xf numFmtId="0" fontId="13" fillId="0" borderId="3" xfId="2" applyFont="1" applyBorder="1" applyAlignment="1">
      <alignment horizontal="left" vertical="center"/>
    </xf>
    <xf numFmtId="0" fontId="13" fillId="0" borderId="2" xfId="2" applyFont="1" applyBorder="1" applyAlignment="1">
      <alignment vertical="center" shrinkToFit="1"/>
    </xf>
    <xf numFmtId="0" fontId="13" fillId="0" borderId="2" xfId="2" applyFont="1" applyBorder="1">
      <alignment vertical="center"/>
    </xf>
    <xf numFmtId="0" fontId="13" fillId="0" borderId="1" xfId="2" applyFont="1" applyBorder="1">
      <alignment vertical="center"/>
    </xf>
    <xf numFmtId="0" fontId="13" fillId="0" borderId="3" xfId="2" applyFont="1" applyBorder="1">
      <alignment vertical="center"/>
    </xf>
    <xf numFmtId="0" fontId="13" fillId="0" borderId="2" xfId="2" applyFont="1" applyBorder="1" applyAlignment="1">
      <alignment horizontal="center" vertical="center"/>
    </xf>
    <xf numFmtId="0" fontId="13" fillId="0" borderId="54" xfId="2" applyFont="1" applyBorder="1">
      <alignment vertical="center"/>
    </xf>
    <xf numFmtId="0" fontId="13" fillId="0" borderId="2" xfId="2" applyFont="1" applyBorder="1" applyAlignment="1">
      <alignment horizontal="left" vertical="center"/>
    </xf>
    <xf numFmtId="190" fontId="22" fillId="0" borderId="16" xfId="0" applyNumberFormat="1" applyFont="1" applyBorder="1" applyAlignment="1">
      <alignment vertical="center"/>
    </xf>
    <xf numFmtId="190" fontId="22" fillId="0" borderId="5" xfId="0" applyNumberFormat="1" applyFont="1" applyBorder="1" applyAlignment="1">
      <alignment vertical="center"/>
    </xf>
    <xf numFmtId="190" fontId="22" fillId="0" borderId="7" xfId="0" applyNumberFormat="1" applyFont="1" applyBorder="1" applyAlignment="1">
      <alignment vertical="center"/>
    </xf>
    <xf numFmtId="185" fontId="22" fillId="0" borderId="7" xfId="0" applyNumberFormat="1" applyFont="1" applyBorder="1" applyAlignment="1">
      <alignment horizontal="right" vertical="center"/>
    </xf>
    <xf numFmtId="0" fontId="48" fillId="0" borderId="0" xfId="2" applyFont="1" applyAlignment="1">
      <alignment horizontal="right" vertical="center"/>
    </xf>
    <xf numFmtId="49" fontId="8" fillId="0" borderId="6" xfId="0" applyNumberFormat="1" applyFont="1" applyBorder="1" applyAlignment="1">
      <alignment horizontal="distributed" vertical="center"/>
    </xf>
    <xf numFmtId="0" fontId="17" fillId="0" borderId="99" xfId="0" applyFont="1" applyBorder="1"/>
    <xf numFmtId="0" fontId="22" fillId="0" borderId="6" xfId="0" applyFont="1" applyBorder="1" applyAlignment="1">
      <alignment vertical="center"/>
    </xf>
    <xf numFmtId="0" fontId="28" fillId="0" borderId="58" xfId="2" applyFont="1" applyBorder="1" applyAlignment="1">
      <alignment horizontal="center" vertical="center"/>
    </xf>
    <xf numFmtId="178" fontId="12" fillId="0" borderId="60" xfId="2" applyNumberFormat="1" applyFont="1" applyBorder="1">
      <alignment vertical="center"/>
    </xf>
    <xf numFmtId="178" fontId="12" fillId="0" borderId="62" xfId="2" applyNumberFormat="1" applyFont="1" applyBorder="1">
      <alignment vertical="center"/>
    </xf>
    <xf numFmtId="178" fontId="12" fillId="0" borderId="71" xfId="2" applyNumberFormat="1" applyFont="1" applyBorder="1">
      <alignment vertical="center"/>
    </xf>
    <xf numFmtId="0" fontId="28" fillId="0" borderId="59" xfId="2" applyFont="1" applyBorder="1" applyAlignment="1">
      <alignment horizontal="center" vertical="center"/>
    </xf>
    <xf numFmtId="178" fontId="12" fillId="0" borderId="61" xfId="2" applyNumberFormat="1" applyFont="1" applyBorder="1">
      <alignment vertical="center"/>
    </xf>
    <xf numFmtId="178" fontId="12" fillId="0" borderId="63" xfId="2" applyNumberFormat="1" applyFont="1" applyBorder="1">
      <alignment vertical="center"/>
    </xf>
    <xf numFmtId="178" fontId="12" fillId="0" borderId="72" xfId="2" applyNumberFormat="1" applyFont="1" applyBorder="1">
      <alignment vertical="center"/>
    </xf>
    <xf numFmtId="0" fontId="52" fillId="0" borderId="0" xfId="2" applyFont="1">
      <alignment vertical="center"/>
    </xf>
    <xf numFmtId="0" fontId="12" fillId="0" borderId="82" xfId="2" applyFont="1" applyBorder="1" applyAlignment="1">
      <alignment horizontal="center" vertical="center"/>
    </xf>
    <xf numFmtId="0" fontId="12" fillId="0" borderId="14" xfId="2" applyFont="1" applyBorder="1" applyAlignment="1">
      <alignment horizontal="center" vertical="center"/>
    </xf>
    <xf numFmtId="0" fontId="12" fillId="0" borderId="86" xfId="2" applyFont="1" applyBorder="1" applyAlignment="1">
      <alignment horizontal="left" vertical="center"/>
    </xf>
    <xf numFmtId="0" fontId="12" fillId="0" borderId="87" xfId="2" applyFont="1" applyBorder="1" applyAlignment="1">
      <alignment horizontal="right" vertical="center"/>
    </xf>
    <xf numFmtId="0" fontId="12" fillId="0" borderId="17" xfId="2" applyFont="1" applyBorder="1" applyAlignment="1">
      <alignment horizontal="right" vertical="center"/>
    </xf>
    <xf numFmtId="0" fontId="12" fillId="0" borderId="89" xfId="2" applyFont="1" applyBorder="1" applyAlignment="1">
      <alignment horizontal="right" vertical="center"/>
    </xf>
    <xf numFmtId="0" fontId="12" fillId="0" borderId="203" xfId="2" applyFont="1" applyBorder="1">
      <alignment vertical="center"/>
    </xf>
    <xf numFmtId="0" fontId="12" fillId="0" borderId="90" xfId="2" applyFont="1" applyBorder="1" applyAlignment="1">
      <alignment horizontal="center" vertical="center"/>
    </xf>
    <xf numFmtId="0" fontId="12" fillId="0" borderId="90" xfId="2" applyFont="1" applyBorder="1" applyAlignment="1">
      <alignment horizontal="right" vertical="center"/>
    </xf>
    <xf numFmtId="0" fontId="12" fillId="0" borderId="85" xfId="2" applyFont="1" applyBorder="1" applyAlignment="1">
      <alignment horizontal="right" vertical="center"/>
    </xf>
    <xf numFmtId="0" fontId="12" fillId="0" borderId="196" xfId="2" applyFont="1" applyBorder="1">
      <alignment vertical="center"/>
    </xf>
    <xf numFmtId="0" fontId="12" fillId="0" borderId="173" xfId="2" applyFont="1" applyBorder="1" applyAlignment="1">
      <alignment horizontal="right" vertical="center"/>
    </xf>
    <xf numFmtId="0" fontId="12" fillId="0" borderId="204" xfId="2" applyFont="1" applyBorder="1">
      <alignment vertical="center"/>
    </xf>
    <xf numFmtId="0" fontId="12" fillId="0" borderId="205" xfId="2" applyFont="1" applyBorder="1" applyAlignment="1">
      <alignment horizontal="right" vertical="center"/>
    </xf>
    <xf numFmtId="0" fontId="12" fillId="0" borderId="205" xfId="2" applyFont="1" applyBorder="1">
      <alignment vertical="center"/>
    </xf>
    <xf numFmtId="0" fontId="12" fillId="0" borderId="12" xfId="2" applyFont="1" applyBorder="1" applyAlignment="1">
      <alignment horizontal="right" vertical="center"/>
    </xf>
    <xf numFmtId="0" fontId="12" fillId="0" borderId="92" xfId="2" applyFont="1" applyBorder="1" applyAlignment="1">
      <alignment horizontal="right" vertical="center"/>
    </xf>
    <xf numFmtId="0" fontId="12" fillId="0" borderId="83" xfId="2" applyFont="1" applyBorder="1" applyAlignment="1">
      <alignment horizontal="right" vertical="center"/>
    </xf>
    <xf numFmtId="0" fontId="12" fillId="0" borderId="206" xfId="2" applyFont="1" applyBorder="1">
      <alignment vertical="center"/>
    </xf>
    <xf numFmtId="49" fontId="23" fillId="0" borderId="0" xfId="6" applyNumberFormat="1" applyFont="1" applyAlignment="1">
      <alignment horizontal="left" vertical="center"/>
    </xf>
    <xf numFmtId="0" fontId="3" fillId="0" borderId="0" xfId="0" applyFont="1" applyAlignment="1">
      <alignment horizontal="distributed" vertical="center"/>
    </xf>
    <xf numFmtId="0" fontId="5" fillId="0" borderId="0" xfId="0" applyFont="1" applyAlignment="1">
      <alignment horizontal="distributed" vertical="center"/>
    </xf>
    <xf numFmtId="0" fontId="6" fillId="0" borderId="0" xfId="0" applyFont="1" applyAlignment="1">
      <alignment horizontal="center" vertical="center"/>
    </xf>
    <xf numFmtId="0" fontId="12" fillId="0" borderId="0" xfId="2" applyFont="1" applyAlignment="1">
      <alignment horizontal="left" vertical="center"/>
    </xf>
    <xf numFmtId="0" fontId="12" fillId="0" borderId="0" xfId="2" applyFont="1" applyAlignment="1">
      <alignment horizontal="justify" vertical="center"/>
    </xf>
    <xf numFmtId="0" fontId="12" fillId="0" borderId="0" xfId="2" applyFont="1" applyAlignment="1">
      <alignment vertical="center" shrinkToFit="1"/>
    </xf>
    <xf numFmtId="0" fontId="12" fillId="0" borderId="0" xfId="2" applyFont="1" applyAlignment="1">
      <alignment vertical="center" wrapText="1"/>
    </xf>
    <xf numFmtId="0" fontId="12" fillId="0" borderId="0" xfId="2" applyFont="1" applyAlignment="1">
      <alignment horizontal="right" vertical="center"/>
    </xf>
    <xf numFmtId="0" fontId="12" fillId="0" borderId="0" xfId="2" applyFont="1">
      <alignment vertical="center"/>
    </xf>
    <xf numFmtId="0" fontId="13" fillId="0" borderId="2" xfId="2" applyFont="1" applyBorder="1" applyAlignment="1">
      <alignment vertical="top"/>
    </xf>
    <xf numFmtId="0" fontId="16" fillId="0" borderId="0" xfId="2" applyFont="1" applyAlignment="1">
      <alignment horizontal="left"/>
    </xf>
    <xf numFmtId="0" fontId="12" fillId="0" borderId="0" xfId="2" applyFont="1" applyAlignment="1">
      <alignment horizontal="left" vertical="top"/>
    </xf>
    <xf numFmtId="0" fontId="16" fillId="0" borderId="0" xfId="2" applyFont="1">
      <alignment vertical="center"/>
    </xf>
    <xf numFmtId="0" fontId="12" fillId="0" borderId="0" xfId="2" applyFont="1" applyAlignment="1">
      <alignment horizontal="center" vertical="center"/>
    </xf>
    <xf numFmtId="0" fontId="12" fillId="0" borderId="104" xfId="2" applyFont="1" applyBorder="1">
      <alignment vertical="center"/>
    </xf>
    <xf numFmtId="0" fontId="12" fillId="0" borderId="4" xfId="2" applyFont="1" applyBorder="1">
      <alignment vertical="center"/>
    </xf>
    <xf numFmtId="0" fontId="13" fillId="0" borderId="2" xfId="2" applyFont="1" applyBorder="1" applyAlignment="1">
      <alignment horizontal="left" vertical="top"/>
    </xf>
    <xf numFmtId="0" fontId="13" fillId="0" borderId="3" xfId="2" applyFont="1" applyBorder="1">
      <alignment vertical="center"/>
    </xf>
    <xf numFmtId="0" fontId="13" fillId="0" borderId="2" xfId="2" applyFont="1" applyBorder="1">
      <alignment vertical="center"/>
    </xf>
    <xf numFmtId="0" fontId="13" fillId="0" borderId="1" xfId="2" applyFont="1" applyBorder="1">
      <alignment vertical="center"/>
    </xf>
    <xf numFmtId="0" fontId="22" fillId="0" borderId="8" xfId="0" applyFont="1" applyBorder="1" applyAlignment="1">
      <alignment vertical="center"/>
    </xf>
    <xf numFmtId="0" fontId="22" fillId="0" borderId="9" xfId="0" applyFont="1" applyBorder="1" applyAlignment="1">
      <alignment vertical="center"/>
    </xf>
    <xf numFmtId="0" fontId="22" fillId="0" borderId="16" xfId="0" applyFont="1" applyBorder="1" applyAlignment="1">
      <alignment vertical="center"/>
    </xf>
    <xf numFmtId="0" fontId="22" fillId="0" borderId="17" xfId="0" applyFont="1" applyBorder="1" applyAlignment="1">
      <alignment vertical="center"/>
    </xf>
    <xf numFmtId="0" fontId="22" fillId="0" borderId="11" xfId="0" applyFont="1" applyBorder="1" applyAlignment="1">
      <alignment vertical="center"/>
    </xf>
    <xf numFmtId="0" fontId="22" fillId="0" borderId="12" xfId="0" applyFont="1" applyBorder="1" applyAlignment="1">
      <alignment vertical="center"/>
    </xf>
    <xf numFmtId="190" fontId="22" fillId="0" borderId="8" xfId="0" applyNumberFormat="1" applyFont="1" applyBorder="1" applyAlignment="1">
      <alignment vertical="center"/>
    </xf>
    <xf numFmtId="190" fontId="22" fillId="0" borderId="16" xfId="0" applyNumberFormat="1" applyFont="1" applyBorder="1" applyAlignment="1">
      <alignment vertical="center"/>
    </xf>
    <xf numFmtId="190" fontId="22" fillId="0" borderId="11" xfId="0" applyNumberFormat="1" applyFont="1" applyBorder="1" applyAlignment="1">
      <alignment vertical="center"/>
    </xf>
    <xf numFmtId="0" fontId="22" fillId="0" borderId="10" xfId="0" applyFont="1" applyBorder="1" applyAlignment="1">
      <alignment horizontal="center" vertical="center"/>
    </xf>
    <xf numFmtId="0" fontId="22" fillId="0" borderId="15" xfId="0" applyFont="1" applyBorder="1" applyAlignment="1">
      <alignment horizontal="center" vertical="center"/>
    </xf>
    <xf numFmtId="0" fontId="22" fillId="0" borderId="13" xfId="0" applyFont="1" applyBorder="1" applyAlignment="1">
      <alignment horizontal="center" vertical="center"/>
    </xf>
    <xf numFmtId="185" fontId="22" fillId="0" borderId="10" xfId="0" applyNumberFormat="1" applyFont="1" applyBorder="1" applyAlignment="1">
      <alignment vertical="center"/>
    </xf>
    <xf numFmtId="185" fontId="22" fillId="0" borderId="15" xfId="0" applyNumberFormat="1" applyFont="1" applyBorder="1" applyAlignment="1">
      <alignment vertical="center"/>
    </xf>
    <xf numFmtId="185" fontId="22" fillId="0" borderId="13" xfId="0" applyNumberFormat="1" applyFont="1" applyBorder="1" applyAlignment="1">
      <alignment vertical="center"/>
    </xf>
    <xf numFmtId="0" fontId="22" fillId="0" borderId="16" xfId="0" applyFont="1" applyBorder="1" applyAlignment="1">
      <alignment horizontal="left" vertical="center"/>
    </xf>
    <xf numFmtId="0" fontId="22" fillId="0" borderId="17" xfId="0" applyFont="1" applyBorder="1" applyAlignment="1">
      <alignment horizontal="left" vertical="center"/>
    </xf>
    <xf numFmtId="0" fontId="22" fillId="0" borderId="5" xfId="0" applyFont="1" applyBorder="1" applyAlignment="1">
      <alignment horizontal="center" vertical="center"/>
    </xf>
    <xf numFmtId="0" fontId="22" fillId="0" borderId="6" xfId="0" applyFont="1" applyBorder="1" applyAlignment="1">
      <alignment horizontal="center" vertical="center"/>
    </xf>
    <xf numFmtId="0" fontId="22" fillId="0" borderId="7" xfId="0" applyFont="1" applyBorder="1" applyAlignment="1">
      <alignment vertical="center"/>
    </xf>
    <xf numFmtId="0" fontId="22" fillId="0" borderId="7" xfId="0" applyFont="1" applyBorder="1" applyAlignment="1">
      <alignment horizontal="center" vertical="center"/>
    </xf>
    <xf numFmtId="0" fontId="22" fillId="0" borderId="10" xfId="0" applyFont="1" applyBorder="1" applyAlignment="1">
      <alignment horizontal="center" vertical="center" textRotation="255" wrapText="1"/>
    </xf>
    <xf numFmtId="0" fontId="22" fillId="0" borderId="15" xfId="0" applyFont="1" applyBorder="1" applyAlignment="1">
      <alignment horizontal="center" vertical="center" textRotation="255" wrapText="1"/>
    </xf>
    <xf numFmtId="0" fontId="22" fillId="0" borderId="13" xfId="0" applyFont="1" applyBorder="1" applyAlignment="1">
      <alignment horizontal="center" vertical="center" textRotation="255" wrapText="1"/>
    </xf>
    <xf numFmtId="0" fontId="22" fillId="0" borderId="5" xfId="0" applyFont="1" applyBorder="1" applyAlignment="1">
      <alignment vertical="center"/>
    </xf>
    <xf numFmtId="0" fontId="22" fillId="0" borderId="6" xfId="0" applyFont="1" applyBorder="1" applyAlignment="1">
      <alignment vertical="center"/>
    </xf>
    <xf numFmtId="190" fontId="22" fillId="0" borderId="18" xfId="0" applyNumberFormat="1" applyFont="1" applyBorder="1" applyAlignment="1">
      <alignment vertical="center"/>
    </xf>
    <xf numFmtId="190" fontId="22" fillId="0" borderId="0" xfId="0" applyNumberFormat="1" applyFont="1" applyAlignment="1">
      <alignment vertical="center"/>
    </xf>
    <xf numFmtId="190" fontId="22" fillId="0" borderId="14" xfId="0" applyNumberFormat="1" applyFont="1" applyBorder="1" applyAlignment="1">
      <alignment vertical="center"/>
    </xf>
    <xf numFmtId="0" fontId="22" fillId="0" borderId="10" xfId="0" applyFont="1" applyBorder="1" applyAlignment="1">
      <alignment horizontal="center" vertical="center" wrapText="1"/>
    </xf>
    <xf numFmtId="0" fontId="22" fillId="0" borderId="15" xfId="0" applyFont="1" applyBorder="1" applyAlignment="1">
      <alignment horizontal="center" vertical="center" wrapText="1"/>
    </xf>
    <xf numFmtId="0" fontId="22" fillId="0" borderId="13" xfId="0" applyFont="1" applyBorder="1" applyAlignment="1">
      <alignment horizontal="center" vertical="center" wrapText="1"/>
    </xf>
    <xf numFmtId="0" fontId="62" fillId="0" borderId="10" xfId="0" applyFont="1" applyBorder="1" applyAlignment="1">
      <alignment horizontal="center" vertical="center"/>
    </xf>
    <xf numFmtId="0" fontId="62" fillId="0" borderId="13" xfId="0" applyFont="1" applyBorder="1" applyAlignment="1">
      <alignment horizontal="center" vertical="center"/>
    </xf>
    <xf numFmtId="0" fontId="22" fillId="0" borderId="7" xfId="0" applyFont="1" applyBorder="1" applyAlignment="1">
      <alignment horizontal="distributed" vertical="center"/>
    </xf>
    <xf numFmtId="0" fontId="22" fillId="0" borderId="8" xfId="0" applyFont="1" applyBorder="1" applyAlignment="1">
      <alignment horizontal="distributed" vertical="center"/>
    </xf>
    <xf numFmtId="0" fontId="22" fillId="0" borderId="9" xfId="0" applyFont="1" applyBorder="1" applyAlignment="1">
      <alignment horizontal="distributed" vertical="center"/>
    </xf>
    <xf numFmtId="0" fontId="22" fillId="0" borderId="11" xfId="0" applyFont="1" applyBorder="1" applyAlignment="1">
      <alignment horizontal="distributed" vertical="center"/>
    </xf>
    <xf numFmtId="0" fontId="22" fillId="0" borderId="12" xfId="0" applyFont="1" applyBorder="1" applyAlignment="1">
      <alignment horizontal="distributed" vertical="center"/>
    </xf>
    <xf numFmtId="0" fontId="25" fillId="0" borderId="8" xfId="0" applyFont="1" applyBorder="1" applyAlignment="1">
      <alignment horizontal="center" vertical="center"/>
    </xf>
    <xf numFmtId="0" fontId="25" fillId="0" borderId="9" xfId="0" applyFont="1" applyBorder="1" applyAlignment="1">
      <alignment horizontal="center" vertical="center"/>
    </xf>
    <xf numFmtId="0" fontId="25" fillId="0" borderId="11" xfId="0" applyFont="1" applyBorder="1" applyAlignment="1">
      <alignment horizontal="center" vertical="center"/>
    </xf>
    <xf numFmtId="0" fontId="25" fillId="0" borderId="12" xfId="0" applyFont="1" applyBorder="1" applyAlignment="1">
      <alignment horizontal="center" vertical="center"/>
    </xf>
    <xf numFmtId="0" fontId="22" fillId="0" borderId="11" xfId="0" applyFont="1" applyBorder="1" applyAlignment="1">
      <alignment horizontal="left" vertical="center"/>
    </xf>
    <xf numFmtId="0" fontId="22" fillId="0" borderId="12" xfId="0" applyFont="1" applyBorder="1" applyAlignment="1">
      <alignment horizontal="left" vertical="center"/>
    </xf>
    <xf numFmtId="0" fontId="22" fillId="0" borderId="8" xfId="0" applyFont="1" applyBorder="1" applyAlignment="1">
      <alignment horizontal="left" vertical="center"/>
    </xf>
    <xf numFmtId="0" fontId="22" fillId="0" borderId="9" xfId="0" applyFont="1" applyBorder="1" applyAlignment="1">
      <alignment horizontal="left" vertical="center"/>
    </xf>
    <xf numFmtId="0" fontId="22" fillId="0" borderId="7" xfId="0" applyFont="1" applyBorder="1" applyAlignment="1">
      <alignment horizontal="left" vertical="center"/>
    </xf>
    <xf numFmtId="0" fontId="28" fillId="0" borderId="22" xfId="2" applyFont="1" applyBorder="1" applyAlignment="1">
      <alignment horizontal="justify" vertical="center"/>
    </xf>
    <xf numFmtId="0" fontId="28" fillId="0" borderId="25" xfId="2" applyFont="1" applyBorder="1" applyAlignment="1">
      <alignment horizontal="justify" vertical="center"/>
    </xf>
    <xf numFmtId="0" fontId="28" fillId="0" borderId="39" xfId="2" applyFont="1" applyBorder="1" applyAlignment="1">
      <alignment horizontal="justify" vertical="center"/>
    </xf>
    <xf numFmtId="0" fontId="28" fillId="0" borderId="151" xfId="2" applyFont="1" applyBorder="1" applyAlignment="1">
      <alignment horizontal="justify" vertical="center"/>
    </xf>
    <xf numFmtId="0" fontId="28" fillId="0" borderId="37" xfId="2" applyFont="1" applyBorder="1" applyAlignment="1">
      <alignment horizontal="justify" vertical="center"/>
    </xf>
    <xf numFmtId="0" fontId="30" fillId="0" borderId="0" xfId="2" applyFont="1" applyAlignment="1">
      <alignment horizontal="left" vertical="center"/>
    </xf>
    <xf numFmtId="0" fontId="28" fillId="0" borderId="0" xfId="2" applyFont="1" applyAlignment="1">
      <alignment horizontal="left" vertical="center"/>
    </xf>
    <xf numFmtId="0" fontId="28" fillId="0" borderId="0" xfId="2" applyFont="1" applyAlignment="1">
      <alignment horizontal="right" vertical="center"/>
    </xf>
    <xf numFmtId="0" fontId="28" fillId="0" borderId="19" xfId="2" applyFont="1" applyBorder="1" applyAlignment="1">
      <alignment horizontal="center" vertical="center"/>
    </xf>
    <xf numFmtId="0" fontId="28" fillId="0" borderId="20" xfId="2" applyFont="1" applyBorder="1" applyAlignment="1">
      <alignment horizontal="center" vertical="center"/>
    </xf>
    <xf numFmtId="0" fontId="28" fillId="0" borderId="20" xfId="2" applyFont="1" applyBorder="1" applyAlignment="1">
      <alignment horizontal="center" vertical="center" wrapText="1"/>
    </xf>
    <xf numFmtId="0" fontId="28" fillId="0" borderId="21" xfId="2" applyFont="1" applyBorder="1" applyAlignment="1">
      <alignment horizontal="center" vertical="center"/>
    </xf>
    <xf numFmtId="0" fontId="28" fillId="0" borderId="26" xfId="2" applyFont="1" applyBorder="1">
      <alignment vertical="center"/>
    </xf>
    <xf numFmtId="0" fontId="28" fillId="0" borderId="0" xfId="2" applyFont="1" applyAlignment="1">
      <alignment horizontal="right" vertical="center" shrinkToFit="1"/>
    </xf>
    <xf numFmtId="0" fontId="28" fillId="0" borderId="0" xfId="2" applyFont="1" applyAlignment="1">
      <alignment horizontal="right"/>
    </xf>
    <xf numFmtId="0" fontId="28" fillId="0" borderId="23" xfId="2" applyFont="1" applyBorder="1" applyAlignment="1">
      <alignment horizontal="center" vertical="center"/>
    </xf>
    <xf numFmtId="0" fontId="28" fillId="0" borderId="24" xfId="2" applyFont="1" applyBorder="1" applyAlignment="1">
      <alignment horizontal="center" vertical="center"/>
    </xf>
    <xf numFmtId="0" fontId="12" fillId="0" borderId="22" xfId="2" applyFont="1" applyBorder="1" applyAlignment="1">
      <alignment horizontal="center" vertical="center"/>
    </xf>
    <xf numFmtId="0" fontId="12" fillId="0" borderId="25" xfId="2" applyFont="1" applyBorder="1" applyAlignment="1">
      <alignment horizontal="center" vertical="center"/>
    </xf>
    <xf numFmtId="0" fontId="48" fillId="0" borderId="0" xfId="2" applyFont="1" applyAlignment="1">
      <alignment horizontal="right" vertical="center"/>
    </xf>
    <xf numFmtId="0" fontId="12" fillId="0" borderId="19" xfId="2" applyFont="1" applyBorder="1" applyAlignment="1">
      <alignment horizontal="center" vertical="center"/>
    </xf>
    <xf numFmtId="0" fontId="12" fillId="0" borderId="20" xfId="2" applyFont="1" applyBorder="1" applyAlignment="1">
      <alignment horizontal="center" vertical="center"/>
    </xf>
    <xf numFmtId="0" fontId="12" fillId="0" borderId="21" xfId="2" applyFont="1" applyBorder="1" applyAlignment="1">
      <alignment horizontal="center" vertical="center"/>
    </xf>
    <xf numFmtId="0" fontId="19" fillId="0" borderId="0" xfId="2" applyFont="1" applyAlignment="1">
      <alignment horizontal="left" vertical="center"/>
    </xf>
    <xf numFmtId="49" fontId="50" fillId="0" borderId="57" xfId="2" applyNumberFormat="1" applyFont="1" applyBorder="1" applyAlignment="1">
      <alignment horizontal="center" vertical="center"/>
    </xf>
    <xf numFmtId="49" fontId="28" fillId="0" borderId="57" xfId="2" applyNumberFormat="1" applyFont="1" applyBorder="1" applyAlignment="1">
      <alignment horizontal="center" vertical="center"/>
    </xf>
    <xf numFmtId="49" fontId="19" fillId="0" borderId="0" xfId="2" applyNumberFormat="1" applyFont="1">
      <alignment vertical="center"/>
    </xf>
    <xf numFmtId="49" fontId="19" fillId="0" borderId="0" xfId="2" applyNumberFormat="1" applyFont="1" applyAlignment="1">
      <alignment vertical="center" wrapText="1"/>
    </xf>
    <xf numFmtId="0" fontId="28" fillId="0" borderId="44" xfId="2" applyFont="1" applyBorder="1" applyAlignment="1">
      <alignment horizontal="right" vertical="center"/>
    </xf>
    <xf numFmtId="0" fontId="12" fillId="0" borderId="0" xfId="2" applyFont="1" applyAlignment="1">
      <alignment horizontal="right"/>
    </xf>
    <xf numFmtId="49" fontId="50" fillId="0" borderId="32" xfId="2" applyNumberFormat="1" applyFont="1" applyBorder="1" applyAlignment="1">
      <alignment horizontal="justify" vertical="center"/>
    </xf>
    <xf numFmtId="49" fontId="28" fillId="0" borderId="33" xfId="2" applyNumberFormat="1" applyFont="1" applyBorder="1" applyAlignment="1">
      <alignment horizontal="justify" vertical="center"/>
    </xf>
    <xf numFmtId="49" fontId="28" fillId="0" borderId="41" xfId="2" applyNumberFormat="1" applyFont="1" applyBorder="1" applyAlignment="1">
      <alignment horizontal="center" vertical="center"/>
    </xf>
    <xf numFmtId="49" fontId="12" fillId="0" borderId="22" xfId="2" applyNumberFormat="1" applyFont="1" applyBorder="1" applyAlignment="1">
      <alignment horizontal="center" vertical="center"/>
    </xf>
    <xf numFmtId="0" fontId="28" fillId="0" borderId="25" xfId="2" applyFont="1" applyBorder="1" applyAlignment="1">
      <alignment horizontal="center" vertical="center"/>
    </xf>
    <xf numFmtId="176" fontId="12" fillId="0" borderId="139" xfId="2" applyNumberFormat="1" applyFont="1" applyBorder="1" applyAlignment="1">
      <alignment horizontal="center" vertical="center"/>
    </xf>
    <xf numFmtId="176" fontId="12" fillId="0" borderId="200" xfId="2" applyNumberFormat="1" applyFont="1" applyBorder="1" applyAlignment="1">
      <alignment horizontal="center" vertical="center"/>
    </xf>
    <xf numFmtId="176" fontId="12" fillId="0" borderId="143" xfId="2" applyNumberFormat="1" applyFont="1" applyBorder="1" applyAlignment="1">
      <alignment horizontal="center" vertical="center"/>
    </xf>
    <xf numFmtId="176" fontId="12" fillId="0" borderId="128" xfId="2" applyNumberFormat="1" applyFont="1" applyBorder="1" applyAlignment="1">
      <alignment horizontal="center" vertical="center"/>
    </xf>
    <xf numFmtId="49" fontId="30" fillId="0" borderId="0" xfId="2" applyNumberFormat="1" applyFont="1">
      <alignment vertical="center"/>
    </xf>
    <xf numFmtId="49" fontId="48" fillId="0" borderId="0" xfId="2" applyNumberFormat="1" applyFont="1" applyAlignment="1">
      <alignment horizontal="left" vertical="center"/>
    </xf>
    <xf numFmtId="49" fontId="12" fillId="0" borderId="0" xfId="2" applyNumberFormat="1" applyFont="1" applyAlignment="1">
      <alignment horizontal="left" vertical="center"/>
    </xf>
    <xf numFmtId="0" fontId="48" fillId="0" borderId="0" xfId="2" applyFont="1" applyAlignment="1">
      <alignment horizontal="right"/>
    </xf>
    <xf numFmtId="0" fontId="28" fillId="0" borderId="44" xfId="2" applyFont="1" applyBorder="1">
      <alignment vertical="center"/>
    </xf>
    <xf numFmtId="0" fontId="28" fillId="0" borderId="41" xfId="2" applyFont="1" applyBorder="1" applyAlignment="1">
      <alignment horizontal="center" vertical="center"/>
    </xf>
    <xf numFmtId="3" fontId="12" fillId="0" borderId="139" xfId="2" applyNumberFormat="1" applyFont="1" applyBorder="1" applyAlignment="1">
      <alignment horizontal="center" vertical="center"/>
    </xf>
    <xf numFmtId="3" fontId="12" fillId="0" borderId="200" xfId="2" applyNumberFormat="1" applyFont="1" applyBorder="1" applyAlignment="1">
      <alignment horizontal="center" vertical="center"/>
    </xf>
    <xf numFmtId="3" fontId="12" fillId="0" borderId="143" xfId="2" applyNumberFormat="1" applyFont="1" applyBorder="1" applyAlignment="1">
      <alignment horizontal="center" vertical="center"/>
    </xf>
    <xf numFmtId="3" fontId="12" fillId="0" borderId="128" xfId="2" applyNumberFormat="1" applyFont="1" applyBorder="1" applyAlignment="1">
      <alignment horizontal="center" vertical="center"/>
    </xf>
    <xf numFmtId="0" fontId="20" fillId="0" borderId="0" xfId="2" applyFont="1">
      <alignment vertical="center"/>
    </xf>
    <xf numFmtId="0" fontId="19" fillId="0" borderId="0" xfId="2" applyFont="1">
      <alignment vertical="center"/>
    </xf>
    <xf numFmtId="0" fontId="48" fillId="0" borderId="0" xfId="2" applyFont="1" applyAlignment="1">
      <alignment horizontal="left" vertical="center"/>
    </xf>
    <xf numFmtId="0" fontId="12" fillId="0" borderId="57" xfId="2" applyFont="1" applyBorder="1">
      <alignment vertical="center"/>
    </xf>
    <xf numFmtId="0" fontId="12" fillId="0" borderId="41" xfId="2" applyFont="1" applyBorder="1" applyAlignment="1">
      <alignment horizontal="center" vertical="center"/>
    </xf>
    <xf numFmtId="0" fontId="12" fillId="0" borderId="66" xfId="2" applyFont="1" applyBorder="1" applyAlignment="1">
      <alignment horizontal="center" vertical="center"/>
    </xf>
    <xf numFmtId="0" fontId="48" fillId="0" borderId="0" xfId="2" applyFont="1">
      <alignment vertical="center"/>
    </xf>
    <xf numFmtId="0" fontId="48" fillId="0" borderId="57" xfId="2" applyFont="1" applyBorder="1">
      <alignment vertical="center"/>
    </xf>
    <xf numFmtId="0" fontId="12" fillId="0" borderId="35" xfId="2" applyFont="1" applyBorder="1" applyAlignment="1">
      <alignment horizontal="center" vertical="center"/>
    </xf>
    <xf numFmtId="176" fontId="12" fillId="0" borderId="8" xfId="2" applyNumberFormat="1" applyFont="1" applyBorder="1" applyAlignment="1">
      <alignment horizontal="center" vertical="center"/>
    </xf>
    <xf numFmtId="176" fontId="12" fillId="0" borderId="201" xfId="2" applyNumberFormat="1" applyFont="1" applyBorder="1" applyAlignment="1">
      <alignment horizontal="center" vertical="center"/>
    </xf>
    <xf numFmtId="176" fontId="12" fillId="0" borderId="202" xfId="2" applyNumberFormat="1" applyFont="1" applyBorder="1" applyAlignment="1">
      <alignment horizontal="center" vertical="center"/>
    </xf>
    <xf numFmtId="0" fontId="12" fillId="0" borderId="44" xfId="2" applyFont="1" applyBorder="1" applyAlignment="1">
      <alignment horizontal="right" vertical="center"/>
    </xf>
    <xf numFmtId="3" fontId="12" fillId="0" borderId="22" xfId="2" applyNumberFormat="1" applyFont="1" applyBorder="1" applyAlignment="1">
      <alignment horizontal="center" vertical="center"/>
    </xf>
    <xf numFmtId="3" fontId="12" fillId="0" borderId="25" xfId="2" applyNumberFormat="1" applyFont="1" applyBorder="1" applyAlignment="1">
      <alignment horizontal="center" vertical="center"/>
    </xf>
    <xf numFmtId="3" fontId="16" fillId="0" borderId="0" xfId="2" applyNumberFormat="1" applyFont="1">
      <alignment vertical="center"/>
    </xf>
    <xf numFmtId="3" fontId="12" fillId="0" borderId="0" xfId="2" applyNumberFormat="1" applyFont="1">
      <alignment vertical="center"/>
    </xf>
    <xf numFmtId="3" fontId="48" fillId="0" borderId="0" xfId="2" applyNumberFormat="1" applyFont="1" applyAlignment="1">
      <alignment horizontal="right" vertical="center"/>
    </xf>
    <xf numFmtId="3" fontId="12" fillId="0" borderId="0" xfId="2" applyNumberFormat="1" applyFont="1" applyAlignment="1">
      <alignment horizontal="right" vertical="center"/>
    </xf>
    <xf numFmtId="0" fontId="8" fillId="0" borderId="7" xfId="0" applyFont="1" applyBorder="1" applyAlignment="1">
      <alignment horizontal="left" vertical="center"/>
    </xf>
    <xf numFmtId="49" fontId="8" fillId="0" borderId="7" xfId="0" applyNumberFormat="1" applyFont="1" applyBorder="1" applyAlignment="1">
      <alignment horizontal="left" vertical="center"/>
    </xf>
    <xf numFmtId="0" fontId="8" fillId="0" borderId="10" xfId="0" applyFont="1" applyBorder="1" applyAlignment="1">
      <alignment horizontal="distributed" vertical="center"/>
    </xf>
    <xf numFmtId="0" fontId="8" fillId="0" borderId="13" xfId="0" applyFont="1" applyBorder="1" applyAlignment="1">
      <alignment horizontal="distributed" vertical="center"/>
    </xf>
    <xf numFmtId="0" fontId="8" fillId="0" borderId="8" xfId="0" applyFont="1" applyBorder="1" applyAlignment="1">
      <alignment horizontal="distributed" vertical="center"/>
    </xf>
    <xf numFmtId="0" fontId="8" fillId="0" borderId="18" xfId="0" applyFont="1" applyBorder="1" applyAlignment="1">
      <alignment horizontal="distributed" vertical="center"/>
    </xf>
    <xf numFmtId="0" fontId="8" fillId="0" borderId="9" xfId="0" applyFont="1" applyBorder="1" applyAlignment="1">
      <alignment horizontal="distributed" vertical="center"/>
    </xf>
    <xf numFmtId="0" fontId="8" fillId="0" borderId="11" xfId="0" applyFont="1" applyBorder="1" applyAlignment="1">
      <alignment horizontal="distributed" vertical="center"/>
    </xf>
    <xf numFmtId="0" fontId="8" fillId="0" borderId="14" xfId="0" applyFont="1" applyBorder="1" applyAlignment="1">
      <alignment horizontal="distributed" vertical="center"/>
    </xf>
    <xf numFmtId="0" fontId="8" fillId="0" borderId="12" xfId="0" applyFont="1" applyBorder="1" applyAlignment="1">
      <alignment horizontal="distributed" vertical="center"/>
    </xf>
    <xf numFmtId="0" fontId="8" fillId="0" borderId="74" xfId="0" applyFont="1" applyBorder="1" applyAlignment="1">
      <alignment horizontal="distributed" vertical="center"/>
    </xf>
    <xf numFmtId="0" fontId="8" fillId="0" borderId="10" xfId="0" applyFont="1" applyBorder="1" applyAlignment="1">
      <alignment horizontal="center" vertical="center"/>
    </xf>
    <xf numFmtId="0" fontId="8" fillId="0" borderId="13" xfId="0" applyFont="1" applyBorder="1" applyAlignment="1">
      <alignment horizontal="center" vertical="center"/>
    </xf>
    <xf numFmtId="0" fontId="8" fillId="0" borderId="8" xfId="0" applyFont="1" applyBorder="1" applyAlignment="1">
      <alignment horizontal="center" vertical="center"/>
    </xf>
    <xf numFmtId="0" fontId="8" fillId="0" borderId="11" xfId="0" applyFont="1" applyBorder="1" applyAlignment="1">
      <alignment horizontal="center" vertical="center"/>
    </xf>
    <xf numFmtId="0" fontId="8" fillId="0" borderId="9" xfId="0" applyFont="1" applyBorder="1" applyAlignment="1">
      <alignment horizontal="center" vertical="center"/>
    </xf>
    <xf numFmtId="0" fontId="8" fillId="0" borderId="12" xfId="0" applyFont="1" applyBorder="1" applyAlignment="1">
      <alignment horizontal="center" vertical="center"/>
    </xf>
    <xf numFmtId="49" fontId="8" fillId="0" borderId="5" xfId="0" applyNumberFormat="1" applyFont="1" applyBorder="1" applyAlignment="1">
      <alignment horizontal="center" vertical="center"/>
    </xf>
    <xf numFmtId="49" fontId="8" fillId="0" borderId="74" xfId="0" applyNumberFormat="1" applyFont="1" applyBorder="1" applyAlignment="1">
      <alignment horizontal="center" vertical="center"/>
    </xf>
    <xf numFmtId="49" fontId="8" fillId="0" borderId="6" xfId="0" applyNumberFormat="1" applyFont="1" applyBorder="1" applyAlignment="1">
      <alignment horizontal="center" vertical="center"/>
    </xf>
    <xf numFmtId="0" fontId="8" fillId="0" borderId="5" xfId="0" applyFont="1" applyBorder="1" applyAlignment="1">
      <alignment horizontal="center" vertical="center"/>
    </xf>
    <xf numFmtId="0" fontId="8" fillId="0" borderId="74"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vertical="center"/>
    </xf>
    <xf numFmtId="0" fontId="8" fillId="0" borderId="5" xfId="0" applyFont="1" applyBorder="1" applyAlignment="1">
      <alignment vertical="center"/>
    </xf>
    <xf numFmtId="0" fontId="8" fillId="0" borderId="74"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horizontal="center" vertical="center"/>
    </xf>
    <xf numFmtId="0" fontId="8" fillId="0" borderId="15" xfId="0" applyFont="1" applyBorder="1" applyAlignment="1">
      <alignment horizontal="center" vertical="center"/>
    </xf>
    <xf numFmtId="0" fontId="8" fillId="0" borderId="7" xfId="0" applyFont="1" applyBorder="1" applyAlignment="1">
      <alignment horizontal="distributed" vertical="center"/>
    </xf>
    <xf numFmtId="49" fontId="35" fillId="0" borderId="7" xfId="0" applyNumberFormat="1" applyFont="1" applyBorder="1" applyAlignment="1">
      <alignment horizontal="distributed" vertical="center" wrapText="1"/>
    </xf>
    <xf numFmtId="0" fontId="22" fillId="0" borderId="5" xfId="0" applyFont="1" applyBorder="1" applyAlignment="1">
      <alignment horizontal="distributed" vertical="center"/>
    </xf>
    <xf numFmtId="0" fontId="22" fillId="0" borderId="6" xfId="0" applyFont="1" applyBorder="1" applyAlignment="1">
      <alignment horizontal="distributed" vertical="center"/>
    </xf>
    <xf numFmtId="0" fontId="22" fillId="0" borderId="74" xfId="0" applyFont="1" applyBorder="1" applyAlignment="1">
      <alignment horizontal="distributed" vertical="center"/>
    </xf>
    <xf numFmtId="0" fontId="22" fillId="0" borderId="74" xfId="0" applyFont="1" applyBorder="1" applyAlignment="1">
      <alignment vertical="center"/>
    </xf>
    <xf numFmtId="0" fontId="22" fillId="0" borderId="74" xfId="0" applyFont="1" applyBorder="1" applyAlignment="1">
      <alignment horizontal="center" vertical="center"/>
    </xf>
    <xf numFmtId="0" fontId="22" fillId="0" borderId="16" xfId="0" applyFont="1" applyBorder="1" applyAlignment="1">
      <alignment horizontal="center" vertical="center"/>
    </xf>
    <xf numFmtId="0" fontId="22" fillId="0" borderId="17" xfId="0" applyFont="1" applyBorder="1" applyAlignment="1">
      <alignment horizontal="center" vertical="center"/>
    </xf>
    <xf numFmtId="0" fontId="12" fillId="0" borderId="81" xfId="2" applyFont="1" applyBorder="1" applyAlignment="1">
      <alignment horizontal="center" vertical="center"/>
    </xf>
    <xf numFmtId="0" fontId="12" fillId="0" borderId="82" xfId="2" applyFont="1" applyBorder="1" applyAlignment="1">
      <alignment horizontal="center" vertical="center"/>
    </xf>
    <xf numFmtId="0" fontId="12" fillId="0" borderId="83" xfId="2" applyFont="1" applyBorder="1" applyAlignment="1">
      <alignment horizontal="center" vertical="center"/>
    </xf>
    <xf numFmtId="0" fontId="12" fillId="0" borderId="85" xfId="2" applyFont="1" applyBorder="1" applyAlignment="1">
      <alignment horizontal="center" vertical="center"/>
    </xf>
    <xf numFmtId="49" fontId="23" fillId="0" borderId="7" xfId="0" applyNumberFormat="1" applyFont="1" applyBorder="1" applyAlignment="1">
      <alignment horizontal="center" vertical="center" wrapText="1"/>
    </xf>
    <xf numFmtId="49" fontId="23" fillId="0" borderId="7" xfId="0" applyNumberFormat="1" applyFont="1" applyBorder="1" applyAlignment="1">
      <alignment horizontal="distributed" vertical="center" wrapText="1"/>
    </xf>
    <xf numFmtId="49" fontId="33" fillId="0" borderId="7" xfId="0" applyNumberFormat="1" applyFont="1" applyBorder="1" applyAlignment="1">
      <alignment horizontal="center" vertical="center" wrapText="1"/>
    </xf>
    <xf numFmtId="49" fontId="33" fillId="0" borderId="0" xfId="0" applyNumberFormat="1" applyFont="1" applyAlignment="1">
      <alignment horizontal="distributed" vertical="center"/>
    </xf>
    <xf numFmtId="49" fontId="33" fillId="0" borderId="5" xfId="0" applyNumberFormat="1" applyFont="1" applyBorder="1" applyAlignment="1">
      <alignment horizontal="center" vertical="center" wrapText="1"/>
    </xf>
    <xf numFmtId="49" fontId="33" fillId="0" borderId="6" xfId="0" applyNumberFormat="1" applyFont="1" applyBorder="1" applyAlignment="1">
      <alignment horizontal="center" vertical="center" wrapText="1"/>
    </xf>
    <xf numFmtId="49" fontId="33" fillId="0" borderId="74" xfId="0" applyNumberFormat="1" applyFont="1" applyBorder="1" applyAlignment="1">
      <alignment horizontal="center" vertical="center" wrapText="1"/>
    </xf>
    <xf numFmtId="49" fontId="23" fillId="0" borderId="5" xfId="0" applyNumberFormat="1" applyFont="1" applyBorder="1" applyAlignment="1">
      <alignment horizontal="center" vertical="center" wrapText="1"/>
    </xf>
    <xf numFmtId="49" fontId="23" fillId="0" borderId="74" xfId="0" applyNumberFormat="1" applyFont="1" applyBorder="1" applyAlignment="1">
      <alignment horizontal="center" vertical="center" wrapText="1"/>
    </xf>
    <xf numFmtId="49" fontId="23" fillId="0" borderId="6" xfId="0" applyNumberFormat="1" applyFont="1" applyBorder="1" applyAlignment="1">
      <alignment horizontal="center" vertical="center" wrapText="1"/>
    </xf>
    <xf numFmtId="0" fontId="22" fillId="0" borderId="5" xfId="0" applyFont="1" applyBorder="1" applyAlignment="1">
      <alignment horizontal="center" vertical="center" wrapText="1"/>
    </xf>
    <xf numFmtId="0" fontId="22" fillId="0" borderId="6" xfId="0" applyFont="1" applyBorder="1" applyAlignment="1">
      <alignment horizontal="center" vertical="center" wrapText="1"/>
    </xf>
    <xf numFmtId="58" fontId="22" fillId="0" borderId="5" xfId="0" applyNumberFormat="1" applyFont="1" applyBorder="1" applyAlignment="1">
      <alignment horizontal="center" vertical="center" wrapText="1"/>
    </xf>
    <xf numFmtId="58" fontId="22" fillId="0" borderId="6" xfId="0" applyNumberFormat="1" applyFont="1" applyBorder="1" applyAlignment="1">
      <alignment horizontal="center" vertical="center" wrapText="1"/>
    </xf>
    <xf numFmtId="0" fontId="22" fillId="0" borderId="10" xfId="0" applyFont="1" applyBorder="1" applyAlignment="1">
      <alignment vertical="center" wrapText="1"/>
    </xf>
    <xf numFmtId="0" fontId="22" fillId="0" borderId="13" xfId="0" applyFont="1" applyBorder="1" applyAlignment="1">
      <alignment vertical="center" wrapText="1"/>
    </xf>
    <xf numFmtId="0" fontId="22" fillId="0" borderId="74" xfId="0" applyFont="1" applyBorder="1" applyAlignment="1">
      <alignment horizontal="distributed" vertical="center" wrapText="1"/>
    </xf>
    <xf numFmtId="0" fontId="42" fillId="0" borderId="5" xfId="0" applyFont="1" applyBorder="1" applyAlignment="1">
      <alignment horizontal="center" vertical="center" wrapText="1"/>
    </xf>
    <xf numFmtId="0" fontId="42" fillId="0" borderId="6" xfId="0" applyFont="1" applyBorder="1" applyAlignment="1">
      <alignment horizontal="center" vertical="center" wrapText="1"/>
    </xf>
    <xf numFmtId="0" fontId="22" fillId="0" borderId="8" xfId="0" applyFont="1" applyBorder="1" applyAlignment="1">
      <alignment vertical="center" wrapText="1"/>
    </xf>
    <xf numFmtId="0" fontId="22" fillId="0" borderId="9" xfId="0" applyFont="1" applyBorder="1" applyAlignment="1">
      <alignment vertical="center" wrapText="1"/>
    </xf>
    <xf numFmtId="0" fontId="22" fillId="0" borderId="11" xfId="0" applyFont="1" applyBorder="1" applyAlignment="1">
      <alignment vertical="center" wrapText="1"/>
    </xf>
    <xf numFmtId="0" fontId="22" fillId="0" borderId="12" xfId="0" applyFont="1" applyBorder="1" applyAlignment="1">
      <alignment vertical="center" wrapText="1"/>
    </xf>
    <xf numFmtId="49" fontId="12" fillId="0" borderId="52" xfId="2" applyNumberFormat="1" applyFont="1" applyBorder="1" applyAlignment="1">
      <alignment horizontal="center" vertical="center" shrinkToFit="1"/>
    </xf>
    <xf numFmtId="49" fontId="12" fillId="0" borderId="102" xfId="2" applyNumberFormat="1" applyFont="1" applyBorder="1" applyAlignment="1">
      <alignment horizontal="center" vertical="center" shrinkToFit="1"/>
    </xf>
    <xf numFmtId="49" fontId="12" fillId="0" borderId="0" xfId="2" applyNumberFormat="1" applyFont="1" applyAlignment="1">
      <alignment horizontal="center" vertical="center" shrinkToFit="1"/>
    </xf>
    <xf numFmtId="49" fontId="12" fillId="0" borderId="104" xfId="2" applyNumberFormat="1" applyFont="1" applyBorder="1" applyAlignment="1">
      <alignment horizontal="center" vertical="center" shrinkToFit="1"/>
    </xf>
    <xf numFmtId="49" fontId="12" fillId="0" borderId="54" xfId="2" applyNumberFormat="1" applyFont="1" applyBorder="1" applyAlignment="1">
      <alignment horizontal="center" vertical="center" shrinkToFit="1"/>
    </xf>
    <xf numFmtId="49" fontId="12" fillId="0" borderId="99" xfId="2" applyNumberFormat="1" applyFont="1" applyBorder="1" applyAlignment="1">
      <alignment horizontal="center" vertical="center" shrinkToFit="1"/>
    </xf>
    <xf numFmtId="0" fontId="12" fillId="0" borderId="64" xfId="2" applyFont="1" applyBorder="1" applyAlignment="1">
      <alignment vertical="center" wrapText="1"/>
    </xf>
    <xf numFmtId="0" fontId="12" fillId="0" borderId="52" xfId="2" applyFont="1" applyBorder="1" applyAlignment="1">
      <alignment vertical="center" wrapText="1"/>
    </xf>
    <xf numFmtId="0" fontId="12" fillId="0" borderId="103" xfId="2" applyFont="1" applyBorder="1" applyAlignment="1">
      <alignment vertical="center" wrapText="1"/>
    </xf>
    <xf numFmtId="0" fontId="12" fillId="0" borderId="105" xfId="2" applyFont="1" applyBorder="1" applyAlignment="1">
      <alignment vertical="center" wrapText="1"/>
    </xf>
    <xf numFmtId="0" fontId="12" fillId="0" borderId="17" xfId="2" applyFont="1" applyBorder="1" applyAlignment="1">
      <alignment vertical="center" wrapText="1"/>
    </xf>
    <xf numFmtId="0" fontId="12" fillId="0" borderId="60" xfId="2" applyFont="1" applyBorder="1" applyAlignment="1">
      <alignment vertical="center" wrapText="1"/>
    </xf>
    <xf numFmtId="0" fontId="12" fillId="0" borderId="54" xfId="2" applyFont="1" applyBorder="1" applyAlignment="1">
      <alignment vertical="center" wrapText="1"/>
    </xf>
    <xf numFmtId="0" fontId="12" fillId="0" borderId="107" xfId="2" applyFont="1" applyBorder="1" applyAlignment="1">
      <alignment vertical="center" wrapText="1"/>
    </xf>
    <xf numFmtId="0" fontId="12" fillId="0" borderId="0" xfId="2" applyFont="1" applyAlignment="1">
      <alignment horizontal="left" vertical="center" wrapText="1"/>
    </xf>
    <xf numFmtId="0" fontId="12" fillId="0" borderId="104" xfId="2" applyFont="1" applyBorder="1" applyAlignment="1">
      <alignment horizontal="left" vertical="center" wrapText="1"/>
    </xf>
    <xf numFmtId="0" fontId="12" fillId="0" borderId="54" xfId="2" applyFont="1" applyBorder="1" applyAlignment="1">
      <alignment horizontal="center" vertical="center" wrapText="1"/>
    </xf>
    <xf numFmtId="0" fontId="12" fillId="0" borderId="99" xfId="2" applyFont="1" applyBorder="1" applyAlignment="1">
      <alignment horizontal="center" vertical="center" wrapText="1"/>
    </xf>
    <xf numFmtId="189" fontId="12" fillId="0" borderId="64" xfId="2" applyNumberFormat="1" applyFont="1" applyBorder="1" applyAlignment="1">
      <alignment horizontal="center" vertical="center" shrinkToFit="1"/>
    </xf>
    <xf numFmtId="189" fontId="12" fillId="0" borderId="52" xfId="2" applyNumberFormat="1" applyFont="1" applyBorder="1" applyAlignment="1">
      <alignment horizontal="center" vertical="center" shrinkToFit="1"/>
    </xf>
    <xf numFmtId="49" fontId="12" fillId="0" borderId="105" xfId="2" applyNumberFormat="1" applyFont="1" applyBorder="1" applyAlignment="1">
      <alignment horizontal="center" vertical="center" shrinkToFit="1"/>
    </xf>
    <xf numFmtId="49" fontId="12" fillId="0" borderId="60" xfId="2" applyNumberFormat="1" applyFont="1" applyBorder="1" applyAlignment="1">
      <alignment horizontal="center" vertical="center" shrinkToFit="1"/>
    </xf>
    <xf numFmtId="0" fontId="12" fillId="0" borderId="99" xfId="2" applyFont="1" applyBorder="1" applyAlignment="1">
      <alignment vertical="center" wrapText="1"/>
    </xf>
    <xf numFmtId="189" fontId="12" fillId="0" borderId="64" xfId="2" applyNumberFormat="1" applyFont="1" applyBorder="1">
      <alignment vertical="center"/>
    </xf>
    <xf numFmtId="189" fontId="12" fillId="0" borderId="52" xfId="2" applyNumberFormat="1" applyFont="1" applyBorder="1">
      <alignment vertical="center"/>
    </xf>
    <xf numFmtId="189" fontId="12" fillId="0" borderId="102" xfId="2" applyNumberFormat="1" applyFont="1" applyBorder="1">
      <alignment vertical="center"/>
    </xf>
    <xf numFmtId="189" fontId="12" fillId="0" borderId="105" xfId="2" applyNumberFormat="1" applyFont="1" applyBorder="1">
      <alignment vertical="center"/>
    </xf>
    <xf numFmtId="189" fontId="12" fillId="0" borderId="0" xfId="2" applyNumberFormat="1" applyFont="1">
      <alignment vertical="center"/>
    </xf>
    <xf numFmtId="189" fontId="12" fillId="0" borderId="104" xfId="2" applyNumberFormat="1" applyFont="1" applyBorder="1">
      <alignment vertical="center"/>
    </xf>
    <xf numFmtId="189" fontId="12" fillId="0" borderId="60" xfId="2" applyNumberFormat="1" applyFont="1" applyBorder="1">
      <alignment vertical="center"/>
    </xf>
    <xf numFmtId="189" fontId="12" fillId="0" borderId="54" xfId="2" applyNumberFormat="1" applyFont="1" applyBorder="1">
      <alignment vertical="center"/>
    </xf>
    <xf numFmtId="189" fontId="12" fillId="0" borderId="99" xfId="2" applyNumberFormat="1" applyFont="1" applyBorder="1">
      <alignment vertical="center"/>
    </xf>
    <xf numFmtId="189" fontId="12" fillId="0" borderId="64" xfId="2" applyNumberFormat="1" applyFont="1" applyBorder="1" applyAlignment="1">
      <alignment vertical="center" shrinkToFit="1"/>
    </xf>
    <xf numFmtId="189" fontId="12" fillId="0" borderId="52" xfId="2" applyNumberFormat="1" applyFont="1" applyBorder="1" applyAlignment="1">
      <alignment vertical="center" shrinkToFit="1"/>
    </xf>
    <xf numFmtId="189" fontId="12" fillId="0" borderId="105" xfId="2" applyNumberFormat="1" applyFont="1" applyBorder="1" applyAlignment="1">
      <alignment vertical="center" shrinkToFit="1"/>
    </xf>
    <xf numFmtId="189" fontId="12" fillId="0" borderId="0" xfId="2" applyNumberFormat="1" applyFont="1" applyAlignment="1">
      <alignment vertical="center" shrinkToFit="1"/>
    </xf>
    <xf numFmtId="189" fontId="12" fillId="0" borderId="60" xfId="2" applyNumberFormat="1" applyFont="1" applyBorder="1" applyAlignment="1">
      <alignment vertical="center" shrinkToFit="1"/>
    </xf>
    <xf numFmtId="189" fontId="12" fillId="0" borderId="54" xfId="2" applyNumberFormat="1" applyFont="1" applyBorder="1" applyAlignment="1">
      <alignment vertical="center" shrinkToFit="1"/>
    </xf>
    <xf numFmtId="0" fontId="12" fillId="0" borderId="101" xfId="2" applyFont="1" applyBorder="1" applyAlignment="1">
      <alignment horizontal="center" vertical="center"/>
    </xf>
    <xf numFmtId="0" fontId="12" fillId="0" borderId="52" xfId="2" applyFont="1" applyBorder="1" applyAlignment="1">
      <alignment horizontal="center" vertical="center"/>
    </xf>
    <xf numFmtId="0" fontId="12" fillId="0" borderId="102" xfId="2" applyFont="1" applyBorder="1" applyAlignment="1">
      <alignment horizontal="center" vertical="center"/>
    </xf>
    <xf numFmtId="0" fontId="12" fillId="0" borderId="16" xfId="2" applyFont="1" applyBorder="1" applyAlignment="1">
      <alignment horizontal="center" vertical="center"/>
    </xf>
    <xf numFmtId="0" fontId="12" fillId="0" borderId="104" xfId="2" applyFont="1" applyBorder="1" applyAlignment="1">
      <alignment horizontal="center" vertical="center"/>
    </xf>
    <xf numFmtId="0" fontId="12" fillId="0" borderId="11" xfId="2" applyFont="1" applyBorder="1" applyAlignment="1">
      <alignment horizontal="center" vertical="center"/>
    </xf>
    <xf numFmtId="0" fontId="12" fillId="0" borderId="14" xfId="2" applyFont="1" applyBorder="1" applyAlignment="1">
      <alignment horizontal="center" vertical="center"/>
    </xf>
    <xf numFmtId="0" fontId="12" fillId="0" borderId="154" xfId="2" applyFont="1" applyBorder="1" applyAlignment="1">
      <alignment horizontal="center" vertical="center"/>
    </xf>
    <xf numFmtId="0" fontId="12" fillId="0" borderId="64" xfId="2" applyFont="1" applyBorder="1">
      <alignment vertical="center"/>
    </xf>
    <xf numFmtId="0" fontId="12" fillId="0" borderId="52" xfId="2" applyFont="1" applyBorder="1">
      <alignment vertical="center"/>
    </xf>
    <xf numFmtId="0" fontId="12" fillId="0" borderId="102" xfId="2" applyFont="1" applyBorder="1">
      <alignment vertical="center"/>
    </xf>
    <xf numFmtId="0" fontId="12" fillId="0" borderId="105" xfId="2" applyFont="1" applyBorder="1">
      <alignment vertical="center"/>
    </xf>
    <xf numFmtId="0" fontId="12" fillId="0" borderId="155" xfId="2" applyFont="1" applyBorder="1">
      <alignment vertical="center"/>
    </xf>
    <xf numFmtId="0" fontId="12" fillId="0" borderId="14" xfId="2" applyFont="1" applyBorder="1">
      <alignment vertical="center"/>
    </xf>
    <xf numFmtId="0" fontId="12" fillId="0" borderId="154" xfId="2" applyFont="1" applyBorder="1">
      <alignment vertical="center"/>
    </xf>
    <xf numFmtId="0" fontId="12" fillId="0" borderId="102" xfId="2" applyFont="1" applyBorder="1" applyAlignment="1">
      <alignment vertical="center" wrapText="1"/>
    </xf>
    <xf numFmtId="189" fontId="12" fillId="0" borderId="155" xfId="2" applyNumberFormat="1" applyFont="1" applyBorder="1">
      <alignment vertical="center"/>
    </xf>
    <xf numFmtId="189" fontId="12" fillId="0" borderId="14" xfId="2" applyNumberFormat="1" applyFont="1" applyBorder="1">
      <alignment vertical="center"/>
    </xf>
    <xf numFmtId="189" fontId="12" fillId="0" borderId="154" xfId="2" applyNumberFormat="1" applyFont="1" applyBorder="1">
      <alignment vertical="center"/>
    </xf>
    <xf numFmtId="49" fontId="12" fillId="0" borderId="52" xfId="2" applyNumberFormat="1" applyFont="1" applyBorder="1" applyAlignment="1">
      <alignment horizontal="center" vertical="center" wrapText="1"/>
    </xf>
    <xf numFmtId="49" fontId="12" fillId="0" borderId="102" xfId="2" applyNumberFormat="1" applyFont="1" applyBorder="1" applyAlignment="1">
      <alignment horizontal="center" vertical="center" wrapText="1"/>
    </xf>
    <xf numFmtId="49" fontId="12" fillId="0" borderId="0" xfId="2" applyNumberFormat="1" applyFont="1" applyAlignment="1">
      <alignment horizontal="center" vertical="center" wrapText="1"/>
    </xf>
    <xf numFmtId="49" fontId="12" fillId="0" borderId="104" xfId="2" applyNumberFormat="1" applyFont="1" applyBorder="1" applyAlignment="1">
      <alignment horizontal="center" vertical="center" wrapText="1"/>
    </xf>
    <xf numFmtId="49" fontId="12" fillId="0" borderId="14" xfId="2" applyNumberFormat="1" applyFont="1" applyBorder="1" applyAlignment="1">
      <alignment horizontal="center" vertical="center" wrapText="1"/>
    </xf>
    <xf numFmtId="49" fontId="12" fillId="0" borderId="154" xfId="2" applyNumberFormat="1" applyFont="1" applyBorder="1" applyAlignment="1">
      <alignment horizontal="center" vertical="center" wrapText="1"/>
    </xf>
    <xf numFmtId="49" fontId="12" fillId="0" borderId="54" xfId="2" applyNumberFormat="1" applyFont="1" applyBorder="1" applyAlignment="1">
      <alignment horizontal="center" vertical="center" wrapText="1"/>
    </xf>
    <xf numFmtId="49" fontId="12" fillId="0" borderId="99" xfId="2" applyNumberFormat="1" applyFont="1" applyBorder="1" applyAlignment="1">
      <alignment horizontal="center" vertical="center" wrapText="1"/>
    </xf>
    <xf numFmtId="0" fontId="12" fillId="0" borderId="104" xfId="2" applyFont="1" applyBorder="1" applyAlignment="1">
      <alignment vertical="center" wrapText="1"/>
    </xf>
    <xf numFmtId="0" fontId="12" fillId="0" borderId="106" xfId="2" applyFont="1" applyBorder="1" applyAlignment="1">
      <alignment horizontal="center" vertical="center"/>
    </xf>
    <xf numFmtId="0" fontId="12" fillId="0" borderId="54" xfId="2" applyFont="1" applyBorder="1" applyAlignment="1">
      <alignment horizontal="center" vertical="center"/>
    </xf>
    <xf numFmtId="0" fontId="12" fillId="0" borderId="99" xfId="2" applyFont="1" applyBorder="1" applyAlignment="1">
      <alignment horizontal="center" vertical="center"/>
    </xf>
    <xf numFmtId="0" fontId="12" fillId="0" borderId="60" xfId="2" applyFont="1" applyBorder="1">
      <alignment vertical="center"/>
    </xf>
    <xf numFmtId="0" fontId="12" fillId="0" borderId="54" xfId="2" applyFont="1" applyBorder="1">
      <alignment vertical="center"/>
    </xf>
    <xf numFmtId="0" fontId="12" fillId="0" borderId="99" xfId="2" applyFont="1" applyBorder="1">
      <alignment vertical="center"/>
    </xf>
    <xf numFmtId="0" fontId="12" fillId="0" borderId="64" xfId="2" applyFont="1" applyBorder="1" applyAlignment="1">
      <alignment horizontal="center" vertical="center" wrapText="1"/>
    </xf>
    <xf numFmtId="0" fontId="12" fillId="0" borderId="52" xfId="2" applyFont="1" applyBorder="1" applyAlignment="1">
      <alignment horizontal="center" vertical="center" wrapText="1"/>
    </xf>
    <xf numFmtId="0" fontId="12" fillId="0" borderId="103" xfId="2" applyFont="1" applyBorder="1" applyAlignment="1">
      <alignment horizontal="center" vertical="center" wrapText="1"/>
    </xf>
    <xf numFmtId="0" fontId="12" fillId="0" borderId="105" xfId="2" applyFont="1" applyBorder="1" applyAlignment="1">
      <alignment horizontal="center" vertical="center" wrapText="1"/>
    </xf>
    <xf numFmtId="0" fontId="12" fillId="0" borderId="0" xfId="2" applyFont="1" applyAlignment="1">
      <alignment horizontal="center" vertical="center" wrapText="1"/>
    </xf>
    <xf numFmtId="0" fontId="12" fillId="0" borderId="17" xfId="2" applyFont="1" applyBorder="1" applyAlignment="1">
      <alignment horizontal="center" vertical="center" wrapText="1"/>
    </xf>
    <xf numFmtId="0" fontId="12" fillId="0" borderId="155" xfId="2" applyFont="1" applyBorder="1" applyAlignment="1">
      <alignment horizontal="center" vertical="center" wrapText="1"/>
    </xf>
    <xf numFmtId="0" fontId="12" fillId="0" borderId="14" xfId="2" applyFont="1" applyBorder="1" applyAlignment="1">
      <alignment horizontal="center" vertical="center" wrapText="1"/>
    </xf>
    <xf numFmtId="0" fontId="12" fillId="0" borderId="12" xfId="2" applyFont="1" applyBorder="1" applyAlignment="1">
      <alignment horizontal="center" vertical="center" wrapText="1"/>
    </xf>
    <xf numFmtId="0" fontId="12" fillId="0" borderId="154" xfId="2" applyFont="1" applyBorder="1" applyAlignment="1">
      <alignment horizontal="center" vertical="center" wrapText="1"/>
    </xf>
    <xf numFmtId="0" fontId="12" fillId="0" borderId="52" xfId="2" applyFont="1" applyBorder="1" applyAlignment="1">
      <alignment horizontal="left" vertical="center" wrapText="1"/>
    </xf>
    <xf numFmtId="0" fontId="12" fillId="0" borderId="102" xfId="2" applyFont="1" applyBorder="1" applyAlignment="1">
      <alignment horizontal="left" vertical="center" wrapText="1"/>
    </xf>
    <xf numFmtId="0" fontId="48" fillId="0" borderId="64" xfId="2" applyFont="1" applyBorder="1" applyAlignment="1">
      <alignment vertical="center" wrapText="1"/>
    </xf>
    <xf numFmtId="0" fontId="12" fillId="0" borderId="3" xfId="2" applyFont="1" applyBorder="1" applyAlignment="1">
      <alignment horizontal="left" vertical="center" wrapText="1"/>
    </xf>
    <xf numFmtId="0" fontId="12" fillId="0" borderId="14" xfId="2" applyFont="1" applyBorder="1" applyAlignment="1">
      <alignment horizontal="left" vertical="center" wrapText="1"/>
    </xf>
    <xf numFmtId="0" fontId="16" fillId="0" borderId="64" xfId="2" applyFont="1" applyBorder="1" applyAlignment="1">
      <alignment vertical="center" wrapText="1"/>
    </xf>
    <xf numFmtId="0" fontId="12" fillId="0" borderId="23" xfId="2" applyFont="1" applyBorder="1" applyAlignment="1">
      <alignment horizontal="center" vertical="center" shrinkToFit="1"/>
    </xf>
    <xf numFmtId="0" fontId="12" fillId="0" borderId="23" xfId="2" applyFont="1" applyBorder="1" applyAlignment="1">
      <alignment horizontal="center" vertical="center"/>
    </xf>
    <xf numFmtId="0" fontId="12" fillId="0" borderId="69" xfId="2" applyFont="1" applyBorder="1" applyAlignment="1">
      <alignment horizontal="center" vertical="center"/>
    </xf>
    <xf numFmtId="0" fontId="12" fillId="0" borderId="98" xfId="2" applyFont="1" applyBorder="1" applyAlignment="1">
      <alignment horizontal="center" vertical="center"/>
    </xf>
    <xf numFmtId="0" fontId="12" fillId="0" borderId="67" xfId="2" applyFont="1" applyBorder="1" applyAlignment="1">
      <alignment horizontal="center" vertical="center"/>
    </xf>
    <xf numFmtId="0" fontId="12" fillId="0" borderId="95" xfId="2" applyFont="1" applyBorder="1" applyAlignment="1">
      <alignment horizontal="center" vertical="center"/>
    </xf>
    <xf numFmtId="0" fontId="12" fillId="0" borderId="18" xfId="2" applyFont="1" applyBorder="1" applyAlignment="1">
      <alignment horizontal="center" vertical="center"/>
    </xf>
    <xf numFmtId="0" fontId="12" fillId="0" borderId="96" xfId="2" applyFont="1" applyBorder="1" applyAlignment="1">
      <alignment horizontal="center" vertical="center"/>
    </xf>
    <xf numFmtId="0" fontId="12" fillId="0" borderId="60" xfId="2" applyFont="1" applyBorder="1" applyAlignment="1">
      <alignment horizontal="center" vertical="center"/>
    </xf>
    <xf numFmtId="0" fontId="12" fillId="0" borderId="70" xfId="2" applyFont="1" applyBorder="1" applyAlignment="1">
      <alignment horizontal="center" vertical="center"/>
    </xf>
    <xf numFmtId="0" fontId="12" fillId="0" borderId="97" xfId="2" applyFont="1" applyBorder="1" applyAlignment="1">
      <alignment horizontal="center" vertical="center"/>
    </xf>
    <xf numFmtId="0" fontId="12" fillId="0" borderId="100" xfId="2" applyFont="1" applyBorder="1" applyAlignment="1">
      <alignment horizontal="center" vertical="center"/>
    </xf>
    <xf numFmtId="189" fontId="12" fillId="0" borderId="64" xfId="2" applyNumberFormat="1" applyFont="1" applyBorder="1" applyAlignment="1">
      <alignment horizontal="center" vertical="center"/>
    </xf>
    <xf numFmtId="189" fontId="12" fillId="0" borderId="52" xfId="2" applyNumberFormat="1" applyFont="1" applyBorder="1" applyAlignment="1">
      <alignment horizontal="center" vertical="center"/>
    </xf>
    <xf numFmtId="189" fontId="12" fillId="0" borderId="102" xfId="2" applyNumberFormat="1" applyFont="1" applyBorder="1" applyAlignment="1">
      <alignment horizontal="center" vertical="center"/>
    </xf>
    <xf numFmtId="189" fontId="12" fillId="0" borderId="105" xfId="2" applyNumberFormat="1" applyFont="1" applyBorder="1" applyAlignment="1">
      <alignment horizontal="center" vertical="center"/>
    </xf>
    <xf numFmtId="189" fontId="12" fillId="0" borderId="0" xfId="2" applyNumberFormat="1" applyFont="1" applyAlignment="1">
      <alignment horizontal="center" vertical="center"/>
    </xf>
    <xf numFmtId="189" fontId="12" fillId="0" borderId="104" xfId="2" applyNumberFormat="1" applyFont="1" applyBorder="1" applyAlignment="1">
      <alignment horizontal="center" vertical="center"/>
    </xf>
    <xf numFmtId="189" fontId="12" fillId="0" borderId="60" xfId="2" applyNumberFormat="1" applyFont="1" applyBorder="1" applyAlignment="1">
      <alignment horizontal="center" vertical="center"/>
    </xf>
    <xf numFmtId="189" fontId="12" fillId="0" borderId="54" xfId="2" applyNumberFormat="1" applyFont="1" applyBorder="1" applyAlignment="1">
      <alignment horizontal="center" vertical="center"/>
    </xf>
    <xf numFmtId="189" fontId="12" fillId="0" borderId="99" xfId="2" applyNumberFormat="1" applyFont="1" applyBorder="1" applyAlignment="1">
      <alignment horizontal="center" vertical="center"/>
    </xf>
    <xf numFmtId="176" fontId="12" fillId="0" borderId="157" xfId="2" applyNumberFormat="1" applyFont="1" applyBorder="1" applyAlignment="1">
      <alignment vertical="center" wrapText="1"/>
    </xf>
    <xf numFmtId="176" fontId="12" fillId="0" borderId="158" xfId="2" applyNumberFormat="1" applyFont="1" applyBorder="1" applyAlignment="1">
      <alignment vertical="center" wrapText="1"/>
    </xf>
    <xf numFmtId="0" fontId="12" fillId="0" borderId="63" xfId="2" applyFont="1" applyBorder="1" applyAlignment="1">
      <alignment horizontal="center" vertical="center"/>
    </xf>
    <xf numFmtId="176" fontId="12" fillId="0" borderId="23" xfId="2" applyNumberFormat="1" applyFont="1" applyBorder="1" applyAlignment="1">
      <alignment horizontal="center" vertical="center"/>
    </xf>
    <xf numFmtId="176" fontId="12" fillId="0" borderId="62" xfId="2" applyNumberFormat="1" applyFont="1" applyBorder="1" applyAlignment="1">
      <alignment horizontal="center" vertical="center"/>
    </xf>
    <xf numFmtId="0" fontId="12" fillId="0" borderId="159" xfId="2" applyFont="1" applyBorder="1" applyAlignment="1">
      <alignment horizontal="center" vertical="center"/>
    </xf>
    <xf numFmtId="0" fontId="12" fillId="0" borderId="28" xfId="2" applyFont="1" applyBorder="1" applyAlignment="1">
      <alignment horizontal="center" vertical="center"/>
    </xf>
    <xf numFmtId="176" fontId="12" fillId="0" borderId="111" xfId="2" applyNumberFormat="1" applyFont="1" applyBorder="1">
      <alignment vertical="center"/>
    </xf>
    <xf numFmtId="176" fontId="12" fillId="0" borderId="23" xfId="2" applyNumberFormat="1" applyFont="1" applyBorder="1">
      <alignment vertical="center"/>
    </xf>
    <xf numFmtId="0" fontId="12" fillId="0" borderId="112" xfId="2" applyFont="1" applyBorder="1" applyAlignment="1">
      <alignment horizontal="center" vertical="center"/>
    </xf>
    <xf numFmtId="176" fontId="12" fillId="0" borderId="112" xfId="2" applyNumberFormat="1" applyFont="1" applyBorder="1">
      <alignment vertical="center"/>
    </xf>
    <xf numFmtId="0" fontId="12" fillId="0" borderId="23" xfId="2" applyFont="1" applyBorder="1" applyAlignment="1">
      <alignment horizontal="center" vertical="center" wrapText="1"/>
    </xf>
    <xf numFmtId="0" fontId="12" fillId="0" borderId="63" xfId="2" applyFont="1" applyBorder="1" applyAlignment="1">
      <alignment horizontal="center" vertical="center" shrinkToFit="1"/>
    </xf>
    <xf numFmtId="0" fontId="12" fillId="0" borderId="22" xfId="2" applyFont="1" applyBorder="1" applyAlignment="1">
      <alignment horizontal="center" vertical="center" shrinkToFit="1"/>
    </xf>
    <xf numFmtId="0" fontId="12" fillId="0" borderId="63" xfId="2" applyFont="1" applyBorder="1" applyAlignment="1">
      <alignment horizontal="center" vertical="center" wrapText="1"/>
    </xf>
    <xf numFmtId="0" fontId="12" fillId="0" borderId="67" xfId="2" applyFont="1" applyBorder="1" applyAlignment="1">
      <alignment horizontal="center" vertical="center" wrapText="1"/>
    </xf>
    <xf numFmtId="0" fontId="12" fillId="0" borderId="20" xfId="2" applyFont="1" applyBorder="1" applyAlignment="1">
      <alignment horizontal="center" vertical="center" wrapText="1"/>
    </xf>
    <xf numFmtId="0" fontId="12" fillId="0" borderId="125" xfId="2" applyFont="1" applyBorder="1" applyAlignment="1">
      <alignment horizontal="center" vertical="center"/>
    </xf>
    <xf numFmtId="0" fontId="12" fillId="0" borderId="143" xfId="2" applyFont="1" applyBorder="1" applyAlignment="1">
      <alignment horizontal="center" vertical="center"/>
    </xf>
    <xf numFmtId="182" fontId="12" fillId="0" borderId="7" xfId="2" applyNumberFormat="1" applyFont="1" applyBorder="1" applyAlignment="1">
      <alignment horizontal="center" vertical="center"/>
    </xf>
    <xf numFmtId="183" fontId="12" fillId="0" borderId="7" xfId="2" applyNumberFormat="1" applyFont="1" applyBorder="1" applyAlignment="1">
      <alignment horizontal="center" vertical="center"/>
    </xf>
    <xf numFmtId="0" fontId="12" fillId="0" borderId="7" xfId="2" applyFont="1" applyBorder="1" applyAlignment="1">
      <alignment horizontal="center" vertical="center"/>
    </xf>
    <xf numFmtId="0" fontId="12" fillId="0" borderId="45" xfId="2" applyFont="1" applyBorder="1" applyAlignment="1">
      <alignment horizontal="center" vertical="center"/>
    </xf>
    <xf numFmtId="0" fontId="12" fillId="0" borderId="46" xfId="2" applyFont="1" applyBorder="1" applyAlignment="1">
      <alignment horizontal="center" vertical="center"/>
    </xf>
    <xf numFmtId="0" fontId="12" fillId="0" borderId="7" xfId="2" applyFont="1" applyBorder="1" applyAlignment="1">
      <alignment horizontal="center" vertical="center" wrapText="1" shrinkToFit="1"/>
    </xf>
    <xf numFmtId="0" fontId="12" fillId="0" borderId="7" xfId="2" applyFont="1" applyBorder="1">
      <alignment vertical="center"/>
    </xf>
    <xf numFmtId="0" fontId="12" fillId="0" borderId="7" xfId="2" applyFont="1" applyBorder="1" applyAlignment="1">
      <alignment horizontal="center" vertical="center" wrapText="1"/>
    </xf>
    <xf numFmtId="0" fontId="48" fillId="0" borderId="7" xfId="2" applyFont="1" applyBorder="1" applyAlignment="1">
      <alignment vertical="center" wrapText="1"/>
    </xf>
    <xf numFmtId="0" fontId="12" fillId="0" borderId="7" xfId="2" applyFont="1" applyBorder="1" applyAlignment="1">
      <alignment vertical="center" wrapText="1"/>
    </xf>
    <xf numFmtId="49" fontId="19" fillId="0" borderId="0" xfId="2" applyNumberFormat="1" applyFont="1" applyAlignment="1">
      <alignment horizontal="left" vertical="center"/>
    </xf>
    <xf numFmtId="56" fontId="12" fillId="0" borderId="5" xfId="2" applyNumberFormat="1" applyFont="1" applyBorder="1" applyAlignment="1">
      <alignment horizontal="center" vertical="center"/>
    </xf>
    <xf numFmtId="56" fontId="12" fillId="0" borderId="6" xfId="2" applyNumberFormat="1" applyFont="1" applyBorder="1" applyAlignment="1">
      <alignment horizontal="center" vertical="center"/>
    </xf>
    <xf numFmtId="0" fontId="12" fillId="0" borderId="5" xfId="2" applyFont="1" applyBorder="1" applyAlignment="1">
      <alignment horizontal="center" vertical="center"/>
    </xf>
    <xf numFmtId="0" fontId="12" fillId="0" borderId="6" xfId="2" applyFont="1" applyBorder="1" applyAlignment="1">
      <alignment horizontal="center" vertical="center"/>
    </xf>
    <xf numFmtId="188" fontId="12" fillId="0" borderId="5" xfId="2" applyNumberFormat="1" applyFont="1" applyBorder="1" applyAlignment="1">
      <alignment horizontal="center" vertical="center"/>
    </xf>
    <xf numFmtId="188" fontId="12" fillId="0" borderId="6" xfId="2" applyNumberFormat="1" applyFont="1" applyBorder="1" applyAlignment="1">
      <alignment horizontal="center" vertical="center"/>
    </xf>
    <xf numFmtId="49" fontId="12" fillId="0" borderId="5" xfId="2" applyNumberFormat="1" applyFont="1" applyBorder="1" applyAlignment="1">
      <alignment horizontal="center" vertical="center"/>
    </xf>
    <xf numFmtId="49" fontId="12" fillId="0" borderId="6" xfId="2" applyNumberFormat="1" applyFont="1" applyBorder="1" applyAlignment="1">
      <alignment horizontal="center" vertical="center"/>
    </xf>
    <xf numFmtId="0" fontId="12" fillId="0" borderId="10" xfId="2" applyFont="1" applyBorder="1" applyAlignment="1">
      <alignment horizontal="center" vertical="center"/>
    </xf>
    <xf numFmtId="0" fontId="12" fillId="0" borderId="15" xfId="2" applyFont="1" applyBorder="1" applyAlignment="1">
      <alignment horizontal="center" vertical="center"/>
    </xf>
    <xf numFmtId="0" fontId="12" fillId="0" borderId="13" xfId="2" applyFont="1" applyBorder="1" applyAlignment="1">
      <alignment horizontal="center" vertical="center"/>
    </xf>
    <xf numFmtId="0" fontId="44" fillId="0" borderId="7" xfId="2" applyFont="1" applyBorder="1" applyAlignment="1">
      <alignment horizontal="center" vertical="center"/>
    </xf>
    <xf numFmtId="0" fontId="13" fillId="0" borderId="7" xfId="2" applyFont="1" applyBorder="1" applyAlignment="1">
      <alignment horizontal="center" vertical="center"/>
    </xf>
    <xf numFmtId="176" fontId="12" fillId="0" borderId="123" xfId="0" applyNumberFormat="1" applyFont="1" applyBorder="1" applyAlignment="1">
      <alignment horizontal="center" vertical="center"/>
    </xf>
    <xf numFmtId="176" fontId="12" fillId="0" borderId="113" xfId="0" applyNumberFormat="1" applyFont="1" applyBorder="1" applyAlignment="1">
      <alignment horizontal="center" vertical="center"/>
    </xf>
    <xf numFmtId="176" fontId="12" fillId="0" borderId="62" xfId="0" applyNumberFormat="1" applyFont="1" applyBorder="1" applyAlignment="1">
      <alignment horizontal="right" vertical="center"/>
    </xf>
    <xf numFmtId="0" fontId="44" fillId="0" borderId="113" xfId="0" applyFont="1" applyBorder="1" applyAlignment="1">
      <alignment horizontal="center" vertical="top"/>
    </xf>
    <xf numFmtId="0" fontId="12" fillId="0" borderId="62" xfId="0" applyFont="1" applyBorder="1" applyAlignment="1">
      <alignment horizontal="right" vertical="center"/>
    </xf>
    <xf numFmtId="176" fontId="12" fillId="0" borderId="135" xfId="0" applyNumberFormat="1" applyFont="1" applyBorder="1" applyAlignment="1">
      <alignment horizontal="center" vertical="center"/>
    </xf>
    <xf numFmtId="0" fontId="12" fillId="0" borderId="136" xfId="0" applyFont="1" applyBorder="1" applyAlignment="1">
      <alignment horizontal="center" vertical="center" shrinkToFit="1"/>
    </xf>
    <xf numFmtId="176" fontId="12" fillId="0" borderId="136" xfId="0" applyNumberFormat="1" applyFont="1" applyBorder="1" applyAlignment="1">
      <alignment horizontal="center" vertical="center"/>
    </xf>
    <xf numFmtId="176" fontId="12" fillId="0" borderId="26" xfId="0" applyNumberFormat="1" applyFont="1" applyBorder="1" applyAlignment="1">
      <alignment horizontal="right" vertical="center"/>
    </xf>
    <xf numFmtId="0" fontId="12" fillId="0" borderId="136" xfId="0" applyFont="1" applyBorder="1" applyAlignment="1">
      <alignment horizontal="center" vertical="center"/>
    </xf>
    <xf numFmtId="176" fontId="12" fillId="0" borderId="128" xfId="0" applyNumberFormat="1" applyFont="1" applyBorder="1" applyAlignment="1">
      <alignment horizontal="center" vertical="center"/>
    </xf>
    <xf numFmtId="0" fontId="12" fillId="0" borderId="0" xfId="0" applyFont="1" applyAlignment="1">
      <alignment horizontal="right" vertical="center"/>
    </xf>
    <xf numFmtId="0" fontId="12" fillId="0" borderId="21" xfId="0" applyFont="1" applyBorder="1" applyAlignment="1">
      <alignment horizontal="center" vertical="center"/>
    </xf>
    <xf numFmtId="0" fontId="12" fillId="0" borderId="23" xfId="0" applyFont="1" applyBorder="1" applyAlignment="1">
      <alignment horizontal="center" vertical="center"/>
    </xf>
    <xf numFmtId="0" fontId="12" fillId="0" borderId="23" xfId="0" applyFont="1" applyBorder="1" applyAlignment="1">
      <alignment horizontal="center" vertical="center" wrapText="1"/>
    </xf>
    <xf numFmtId="0" fontId="12" fillId="0" borderId="24" xfId="0" applyFont="1" applyBorder="1" applyAlignment="1">
      <alignment horizontal="center" vertical="center"/>
    </xf>
    <xf numFmtId="176" fontId="12" fillId="0" borderId="26" xfId="0" applyNumberFormat="1" applyFont="1" applyBorder="1" applyAlignment="1">
      <alignment vertical="center"/>
    </xf>
    <xf numFmtId="184" fontId="12" fillId="0" borderId="0" xfId="2" applyNumberFormat="1" applyFont="1">
      <alignment vertical="center"/>
    </xf>
    <xf numFmtId="0" fontId="12" fillId="0" borderId="45" xfId="0" applyFont="1" applyBorder="1" applyAlignment="1">
      <alignment vertical="center"/>
    </xf>
    <xf numFmtId="0" fontId="12" fillId="0" borderId="124" xfId="0" applyFont="1" applyBorder="1" applyAlignment="1">
      <alignment horizontal="center" vertical="center"/>
    </xf>
    <xf numFmtId="176" fontId="12" fillId="0" borderId="71" xfId="0" applyNumberFormat="1" applyFont="1" applyBorder="1" applyAlignment="1">
      <alignment horizontal="right" vertical="center"/>
    </xf>
    <xf numFmtId="176" fontId="12" fillId="0" borderId="138" xfId="0" applyNumberFormat="1" applyFont="1" applyBorder="1" applyAlignment="1">
      <alignment horizontal="right" vertical="center"/>
    </xf>
    <xf numFmtId="0" fontId="12" fillId="0" borderId="22" xfId="0" applyFont="1" applyBorder="1" applyAlignment="1">
      <alignment horizontal="center" vertical="center" shrinkToFit="1"/>
    </xf>
    <xf numFmtId="0" fontId="12" fillId="0" borderId="23" xfId="0" applyFont="1" applyBorder="1" applyAlignment="1">
      <alignment horizontal="left" vertical="center"/>
    </xf>
    <xf numFmtId="0" fontId="12" fillId="0" borderId="22" xfId="0" applyFont="1" applyBorder="1" applyAlignment="1">
      <alignment horizontal="center" vertical="center"/>
    </xf>
    <xf numFmtId="0" fontId="19" fillId="0" borderId="0" xfId="0" applyFont="1" applyAlignment="1">
      <alignment horizontal="left" vertical="center"/>
    </xf>
    <xf numFmtId="0" fontId="12" fillId="0" borderId="19" xfId="0" applyFont="1" applyBorder="1" applyAlignment="1">
      <alignment horizontal="center" vertical="center"/>
    </xf>
    <xf numFmtId="0" fontId="12" fillId="0" borderId="20" xfId="0" applyFont="1" applyBorder="1" applyAlignment="1">
      <alignment horizontal="center" vertical="center"/>
    </xf>
    <xf numFmtId="58" fontId="12" fillId="0" borderId="41" xfId="0" applyNumberFormat="1" applyFont="1" applyBorder="1" applyAlignment="1">
      <alignment horizontal="center" vertical="center"/>
    </xf>
    <xf numFmtId="0" fontId="12" fillId="0" borderId="41" xfId="0" applyFont="1" applyBorder="1" applyAlignment="1">
      <alignment horizontal="center" vertical="center"/>
    </xf>
    <xf numFmtId="0" fontId="12" fillId="0" borderId="43" xfId="0" applyFont="1" applyBorder="1" applyAlignment="1">
      <alignment horizontal="center" vertical="center"/>
    </xf>
    <xf numFmtId="0" fontId="12" fillId="0" borderId="25" xfId="0" applyFont="1" applyBorder="1" applyAlignment="1">
      <alignment horizontal="center" vertical="center" wrapText="1"/>
    </xf>
    <xf numFmtId="0" fontId="12" fillId="0" borderId="26" xfId="0" applyFont="1" applyBorder="1" applyAlignment="1">
      <alignment horizontal="center" vertical="center" wrapText="1"/>
    </xf>
    <xf numFmtId="178" fontId="12" fillId="0" borderId="26" xfId="0" applyNumberFormat="1" applyFont="1" applyBorder="1" applyAlignment="1">
      <alignment horizontal="right" vertical="center"/>
    </xf>
    <xf numFmtId="178" fontId="12" fillId="0" borderId="26" xfId="0" applyNumberFormat="1" applyFont="1" applyBorder="1" applyAlignment="1">
      <alignment vertical="center"/>
    </xf>
    <xf numFmtId="176" fontId="12" fillId="0" borderId="23" xfId="0" applyNumberFormat="1" applyFont="1" applyBorder="1" applyAlignment="1">
      <alignment horizontal="center" vertical="center"/>
    </xf>
    <xf numFmtId="0" fontId="44" fillId="0" borderId="26"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20" xfId="0" applyFont="1" applyBorder="1" applyAlignment="1">
      <alignment horizontal="center" vertical="center" wrapText="1"/>
    </xf>
    <xf numFmtId="3" fontId="19" fillId="0" borderId="26" xfId="0" applyNumberFormat="1" applyFont="1" applyBorder="1" applyAlignment="1">
      <alignment horizontal="right" vertical="center"/>
    </xf>
    <xf numFmtId="3" fontId="19" fillId="0" borderId="23" xfId="0" applyNumberFormat="1" applyFont="1" applyBorder="1" applyAlignment="1">
      <alignment horizontal="right" vertical="center"/>
    </xf>
    <xf numFmtId="3" fontId="19" fillId="0" borderId="24" xfId="0" applyNumberFormat="1" applyFont="1" applyBorder="1" applyAlignment="1">
      <alignment horizontal="right" vertical="center"/>
    </xf>
    <xf numFmtId="3" fontId="19" fillId="0" borderId="27" xfId="0" applyNumberFormat="1" applyFont="1" applyBorder="1" applyAlignment="1">
      <alignment horizontal="right" vertical="center"/>
    </xf>
    <xf numFmtId="0" fontId="12" fillId="0" borderId="23" xfId="0" applyFont="1" applyBorder="1" applyAlignment="1">
      <alignment vertical="center" wrapText="1"/>
    </xf>
    <xf numFmtId="3" fontId="19" fillId="0" borderId="23" xfId="3" applyNumberFormat="1" applyFont="1" applyFill="1" applyBorder="1" applyAlignment="1">
      <alignment horizontal="right" vertical="center"/>
    </xf>
    <xf numFmtId="0" fontId="12" fillId="0" borderId="26" xfId="0" applyFont="1" applyBorder="1" applyAlignment="1">
      <alignment vertical="center" wrapText="1"/>
    </xf>
    <xf numFmtId="3" fontId="19" fillId="0" borderId="3" xfId="0" applyNumberFormat="1" applyFont="1" applyBorder="1" applyAlignment="1">
      <alignment horizontal="right" vertical="center"/>
    </xf>
    <xf numFmtId="3" fontId="19" fillId="0" borderId="120" xfId="0" applyNumberFormat="1" applyFont="1" applyBorder="1" applyAlignment="1">
      <alignment horizontal="right" vertical="center"/>
    </xf>
    <xf numFmtId="3" fontId="19" fillId="0" borderId="26" xfId="3" applyNumberFormat="1" applyFont="1" applyFill="1" applyBorder="1" applyAlignment="1">
      <alignment horizontal="right" vertical="center"/>
    </xf>
    <xf numFmtId="3" fontId="19" fillId="0" borderId="1" xfId="0" applyNumberFormat="1" applyFont="1" applyBorder="1" applyAlignment="1">
      <alignment horizontal="right" vertical="center"/>
    </xf>
    <xf numFmtId="3" fontId="19" fillId="0" borderId="23" xfId="0" applyNumberFormat="1" applyFont="1" applyBorder="1" applyAlignment="1">
      <alignment horizontal="right" vertical="center" shrinkToFit="1"/>
    </xf>
    <xf numFmtId="0" fontId="12" fillId="0" borderId="23" xfId="0" applyFont="1" applyBorder="1" applyAlignment="1">
      <alignment horizontal="center" vertical="center" wrapText="1" shrinkToFit="1"/>
    </xf>
    <xf numFmtId="0" fontId="12" fillId="0" borderId="20" xfId="0" applyFont="1" applyBorder="1" applyAlignment="1">
      <alignment horizontal="center" vertical="center" shrinkToFit="1"/>
    </xf>
    <xf numFmtId="0" fontId="12" fillId="0" borderId="0" xfId="0" applyFont="1" applyAlignment="1">
      <alignment vertical="center"/>
    </xf>
    <xf numFmtId="0" fontId="12" fillId="0" borderId="20" xfId="0" applyFont="1" applyBorder="1" applyAlignment="1">
      <alignment horizontal="center" vertical="center" wrapText="1" shrinkToFit="1"/>
    </xf>
    <xf numFmtId="0" fontId="12" fillId="0" borderId="21" xfId="0" applyFont="1" applyBorder="1" applyAlignment="1">
      <alignment horizontal="center" vertical="center" shrinkToFit="1"/>
    </xf>
    <xf numFmtId="0" fontId="12" fillId="0" borderId="23" xfId="0" applyFont="1" applyBorder="1" applyAlignment="1">
      <alignment horizontal="center" vertical="center" shrinkToFit="1"/>
    </xf>
    <xf numFmtId="0" fontId="12" fillId="0" borderId="24" xfId="0" applyFont="1" applyBorder="1" applyAlignment="1">
      <alignment horizontal="center" vertical="center" wrapText="1" shrinkToFit="1"/>
    </xf>
    <xf numFmtId="3" fontId="12" fillId="0" borderId="26" xfId="0" applyNumberFormat="1" applyFont="1" applyBorder="1" applyAlignment="1">
      <alignment horizontal="right" vertical="center"/>
    </xf>
    <xf numFmtId="3" fontId="12" fillId="0" borderId="27" xfId="0" applyNumberFormat="1" applyFont="1" applyBorder="1" applyAlignment="1">
      <alignment horizontal="right" vertical="center"/>
    </xf>
    <xf numFmtId="3" fontId="12" fillId="0" borderId="24" xfId="0" applyNumberFormat="1" applyFont="1" applyBorder="1" applyAlignment="1">
      <alignment horizontal="right" vertical="center"/>
    </xf>
    <xf numFmtId="0" fontId="12" fillId="0" borderId="26" xfId="0" applyFont="1" applyBorder="1" applyAlignment="1">
      <alignment horizontal="left" vertical="center" wrapText="1"/>
    </xf>
    <xf numFmtId="3" fontId="12" fillId="0" borderId="23" xfId="0" applyNumberFormat="1" applyFont="1" applyBorder="1" applyAlignment="1">
      <alignment horizontal="right" vertical="center"/>
    </xf>
    <xf numFmtId="0" fontId="12" fillId="0" borderId="23" xfId="0" applyFont="1" applyBorder="1" applyAlignment="1">
      <alignment horizontal="left" vertical="center" wrapText="1"/>
    </xf>
    <xf numFmtId="3" fontId="12" fillId="0" borderId="26" xfId="3" applyNumberFormat="1" applyFont="1" applyBorder="1" applyAlignment="1">
      <alignment horizontal="right" vertical="center"/>
    </xf>
    <xf numFmtId="0" fontId="12" fillId="0" borderId="26" xfId="0" applyFont="1" applyBorder="1" applyAlignment="1">
      <alignment vertical="center"/>
    </xf>
    <xf numFmtId="0" fontId="12" fillId="0" borderId="26" xfId="0" applyFont="1" applyBorder="1" applyAlignment="1">
      <alignment horizontal="justify" vertical="center"/>
    </xf>
    <xf numFmtId="0" fontId="12" fillId="0" borderId="62" xfId="0" applyFont="1" applyBorder="1" applyAlignment="1">
      <alignment horizontal="center" vertical="center"/>
    </xf>
    <xf numFmtId="0" fontId="12" fillId="0" borderId="45" xfId="0" applyFont="1" applyBorder="1" applyAlignment="1">
      <alignment horizontal="center" vertical="center"/>
    </xf>
    <xf numFmtId="0" fontId="12" fillId="0" borderId="46" xfId="0" applyFont="1" applyBorder="1" applyAlignment="1">
      <alignment horizontal="center" vertical="center"/>
    </xf>
    <xf numFmtId="191" fontId="12" fillId="0" borderId="71" xfId="3" applyNumberFormat="1" applyFont="1" applyFill="1" applyBorder="1" applyProtection="1">
      <alignment vertical="center"/>
    </xf>
    <xf numFmtId="191" fontId="12" fillId="0" borderId="46" xfId="3" applyNumberFormat="1" applyFont="1" applyFill="1" applyBorder="1" applyProtection="1">
      <alignment vertical="center"/>
    </xf>
    <xf numFmtId="191" fontId="12" fillId="0" borderId="124" xfId="3" applyNumberFormat="1" applyFont="1" applyFill="1" applyBorder="1" applyProtection="1">
      <alignment vertical="center"/>
    </xf>
    <xf numFmtId="0" fontId="12" fillId="0" borderId="71" xfId="0" applyFont="1" applyBorder="1" applyAlignment="1">
      <alignment horizontal="center" vertical="center"/>
    </xf>
    <xf numFmtId="185" fontId="12" fillId="0" borderId="71" xfId="3" applyNumberFormat="1" applyFont="1" applyFill="1" applyBorder="1" applyProtection="1">
      <alignment vertical="center"/>
    </xf>
    <xf numFmtId="185" fontId="12" fillId="0" borderId="124" xfId="3" applyNumberFormat="1" applyFont="1" applyFill="1" applyBorder="1" applyProtection="1">
      <alignment vertical="center"/>
    </xf>
    <xf numFmtId="185" fontId="12" fillId="0" borderId="46" xfId="3" applyNumberFormat="1" applyFont="1" applyFill="1" applyBorder="1" applyProtection="1">
      <alignment vertical="center"/>
    </xf>
    <xf numFmtId="185" fontId="12" fillId="0" borderId="62" xfId="3" applyNumberFormat="1" applyFont="1" applyFill="1" applyBorder="1" applyProtection="1">
      <alignment vertical="center"/>
    </xf>
    <xf numFmtId="185" fontId="12" fillId="0" borderId="48" xfId="3" applyNumberFormat="1" applyFont="1" applyFill="1" applyBorder="1" applyProtection="1">
      <alignment vertical="center"/>
    </xf>
    <xf numFmtId="185" fontId="12" fillId="0" borderId="111" xfId="3" applyNumberFormat="1" applyFont="1" applyFill="1" applyBorder="1" applyProtection="1">
      <alignment vertical="center"/>
    </xf>
    <xf numFmtId="0" fontId="12" fillId="0" borderId="44" xfId="0" applyFont="1" applyBorder="1" applyAlignment="1">
      <alignment horizontal="right" vertical="center"/>
    </xf>
    <xf numFmtId="185" fontId="12" fillId="0" borderId="123" xfId="3" applyNumberFormat="1" applyFont="1" applyFill="1" applyBorder="1" applyProtection="1">
      <alignment vertical="center"/>
    </xf>
    <xf numFmtId="185" fontId="12" fillId="0" borderId="113" xfId="3" applyNumberFormat="1" applyFont="1" applyFill="1" applyBorder="1" applyProtection="1">
      <alignment vertical="center"/>
    </xf>
    <xf numFmtId="0" fontId="12" fillId="0" borderId="47" xfId="0" applyFont="1" applyBorder="1" applyAlignment="1">
      <alignment horizontal="center" vertical="center"/>
    </xf>
    <xf numFmtId="0" fontId="12" fillId="0" borderId="48" xfId="0" applyFont="1" applyBorder="1" applyAlignment="1">
      <alignment horizontal="center" vertical="center"/>
    </xf>
    <xf numFmtId="0" fontId="12" fillId="0" borderId="111" xfId="0" applyFont="1" applyBorder="1" applyAlignment="1">
      <alignment horizontal="center" vertical="center"/>
    </xf>
    <xf numFmtId="191" fontId="12" fillId="0" borderId="62" xfId="3" applyNumberFormat="1" applyFont="1" applyFill="1" applyBorder="1" applyProtection="1">
      <alignment vertical="center"/>
    </xf>
    <xf numFmtId="191" fontId="12" fillId="0" borderId="48" xfId="3" applyNumberFormat="1" applyFont="1" applyFill="1" applyBorder="1" applyProtection="1">
      <alignment vertical="center"/>
    </xf>
    <xf numFmtId="191" fontId="12" fillId="0" borderId="111" xfId="3" applyNumberFormat="1" applyFont="1" applyFill="1" applyBorder="1" applyProtection="1">
      <alignment vertical="center"/>
    </xf>
    <xf numFmtId="0" fontId="12" fillId="0" borderId="3" xfId="0" applyFont="1" applyBorder="1" applyAlignment="1">
      <alignment horizontal="center" vertical="center" textRotation="255" wrapText="1"/>
    </xf>
    <xf numFmtId="0" fontId="12" fillId="0" borderId="2" xfId="0" applyFont="1" applyBorder="1" applyAlignment="1">
      <alignment horizontal="center" vertical="center" textRotation="255" wrapText="1"/>
    </xf>
    <xf numFmtId="0" fontId="12" fillId="0" borderId="1" xfId="0" applyFont="1" applyBorder="1" applyAlignment="1">
      <alignment horizontal="center" vertical="center" textRotation="255" wrapText="1"/>
    </xf>
    <xf numFmtId="0" fontId="12" fillId="0" borderId="113" xfId="0" applyFont="1" applyBorder="1" applyAlignment="1">
      <alignment horizontal="center" vertical="center"/>
    </xf>
    <xf numFmtId="0" fontId="12" fillId="0" borderId="64" xfId="0" applyFont="1" applyBorder="1" applyAlignment="1">
      <alignment horizontal="center" vertical="center"/>
    </xf>
    <xf numFmtId="0" fontId="12" fillId="0" borderId="52" xfId="0" applyFont="1" applyBorder="1" applyAlignment="1">
      <alignment horizontal="center" vertical="center"/>
    </xf>
    <xf numFmtId="0" fontId="12" fillId="0" borderId="102" xfId="0" applyFont="1" applyBorder="1" applyAlignment="1">
      <alignment horizontal="center" vertical="center"/>
    </xf>
    <xf numFmtId="0" fontId="12" fillId="0" borderId="60" xfId="0" applyFont="1" applyBorder="1" applyAlignment="1">
      <alignment horizontal="center" vertical="center"/>
    </xf>
    <xf numFmtId="0" fontId="12" fillId="0" borderId="54" xfId="0" applyFont="1" applyBorder="1" applyAlignment="1">
      <alignment horizontal="center" vertical="center"/>
    </xf>
    <xf numFmtId="0" fontId="12" fillId="0" borderId="99" xfId="0" applyFont="1" applyBorder="1" applyAlignment="1">
      <alignment horizontal="center" vertical="center"/>
    </xf>
    <xf numFmtId="191" fontId="12" fillId="0" borderId="123" xfId="3" applyNumberFormat="1" applyFont="1" applyFill="1" applyBorder="1" applyProtection="1">
      <alignment vertical="center"/>
    </xf>
    <xf numFmtId="191" fontId="12" fillId="0" borderId="113" xfId="3" applyNumberFormat="1" applyFont="1" applyFill="1" applyBorder="1" applyProtection="1">
      <alignment vertical="center"/>
    </xf>
    <xf numFmtId="0" fontId="12" fillId="0" borderId="137" xfId="0" applyFont="1" applyBorder="1" applyAlignment="1">
      <alignment vertical="center"/>
    </xf>
    <xf numFmtId="0" fontId="12" fillId="0" borderId="137" xfId="0" applyFont="1" applyBorder="1" applyAlignment="1">
      <alignment horizontal="right" vertical="center"/>
    </xf>
    <xf numFmtId="0" fontId="12" fillId="0" borderId="146" xfId="0" applyFont="1" applyBorder="1" applyAlignment="1">
      <alignment horizontal="center" vertical="center"/>
    </xf>
    <xf numFmtId="0" fontId="12" fillId="0" borderId="141" xfId="0" applyFont="1" applyBorder="1" applyAlignment="1">
      <alignment horizontal="center" vertical="center"/>
    </xf>
    <xf numFmtId="0" fontId="12" fillId="0" borderId="142" xfId="0" applyFont="1" applyBorder="1" applyAlignment="1">
      <alignment horizontal="center" vertical="center"/>
    </xf>
    <xf numFmtId="0" fontId="12" fillId="0" borderId="140" xfId="0" applyFont="1" applyBorder="1" applyAlignment="1">
      <alignment horizontal="center" vertical="center"/>
    </xf>
    <xf numFmtId="0" fontId="12" fillId="0" borderId="145" xfId="0" applyFont="1" applyBorder="1" applyAlignment="1">
      <alignment horizontal="center" vertical="center"/>
    </xf>
    <xf numFmtId="58" fontId="12" fillId="0" borderId="0" xfId="0" applyNumberFormat="1" applyFont="1" applyAlignment="1">
      <alignment horizontal="left" vertical="center"/>
    </xf>
    <xf numFmtId="190" fontId="12" fillId="0" borderId="71" xfId="0" applyNumberFormat="1" applyFont="1" applyBorder="1" applyAlignment="1">
      <alignment horizontal="right" vertical="center"/>
    </xf>
    <xf numFmtId="190" fontId="12" fillId="0" borderId="46" xfId="0" applyNumberFormat="1" applyFont="1" applyBorder="1" applyAlignment="1">
      <alignment horizontal="right" vertical="center"/>
    </xf>
    <xf numFmtId="192" fontId="12" fillId="0" borderId="71" xfId="3" applyNumberFormat="1" applyFont="1" applyFill="1" applyBorder="1" applyAlignment="1" applyProtection="1">
      <alignment horizontal="right" vertical="center"/>
    </xf>
    <xf numFmtId="192" fontId="12" fillId="0" borderId="46" xfId="3" applyNumberFormat="1" applyFont="1" applyFill="1" applyBorder="1" applyAlignment="1" applyProtection="1">
      <alignment horizontal="right" vertical="center"/>
    </xf>
    <xf numFmtId="192" fontId="12" fillId="0" borderId="62" xfId="3" applyNumberFormat="1" applyFont="1" applyFill="1" applyBorder="1" applyAlignment="1" applyProtection="1">
      <alignment horizontal="right" vertical="center"/>
    </xf>
    <xf numFmtId="192" fontId="12" fillId="0" borderId="48" xfId="3" applyNumberFormat="1" applyFont="1" applyFill="1" applyBorder="1" applyAlignment="1" applyProtection="1">
      <alignment horizontal="right" vertical="center"/>
    </xf>
    <xf numFmtId="190" fontId="12" fillId="0" borderId="62" xfId="0" applyNumberFormat="1" applyFont="1" applyBorder="1" applyAlignment="1">
      <alignment horizontal="right" vertical="center"/>
    </xf>
    <xf numFmtId="190" fontId="12" fillId="0" borderId="48" xfId="0" applyNumberFormat="1" applyFont="1" applyBorder="1" applyAlignment="1">
      <alignment horizontal="right" vertical="center"/>
    </xf>
    <xf numFmtId="0" fontId="12" fillId="0" borderId="51" xfId="0" applyFont="1" applyBorder="1" applyAlignment="1">
      <alignment horizontal="center" vertical="center" shrinkToFit="1"/>
    </xf>
    <xf numFmtId="0" fontId="12" fillId="0" borderId="52" xfId="0" applyFont="1" applyBorder="1" applyAlignment="1">
      <alignment horizontal="center" vertical="center" shrinkToFit="1"/>
    </xf>
    <xf numFmtId="0" fontId="12" fillId="0" borderId="102" xfId="0" applyFont="1" applyBorder="1" applyAlignment="1">
      <alignment horizontal="center" vertical="center" shrinkToFit="1"/>
    </xf>
    <xf numFmtId="0" fontId="12" fillId="0" borderId="31" xfId="0" applyFont="1" applyBorder="1" applyAlignment="1">
      <alignment horizontal="center" vertical="center" shrinkToFit="1"/>
    </xf>
    <xf numFmtId="0" fontId="12" fillId="0" borderId="0" xfId="0" applyFont="1" applyAlignment="1">
      <alignment horizontal="center" vertical="center" shrinkToFit="1"/>
    </xf>
    <xf numFmtId="0" fontId="12" fillId="0" borderId="104" xfId="0" applyFont="1" applyBorder="1" applyAlignment="1">
      <alignment horizontal="center" vertical="center" shrinkToFit="1"/>
    </xf>
    <xf numFmtId="0" fontId="12" fillId="0" borderId="53" xfId="0" applyFont="1" applyBorder="1" applyAlignment="1">
      <alignment horizontal="center" vertical="center" shrinkToFit="1"/>
    </xf>
    <xf numFmtId="0" fontId="12" fillId="0" borderId="54" xfId="0" applyFont="1" applyBorder="1" applyAlignment="1">
      <alignment horizontal="center" vertical="center" shrinkToFit="1"/>
    </xf>
    <xf numFmtId="0" fontId="12" fillId="0" borderId="99" xfId="0" applyFont="1" applyBorder="1" applyAlignment="1">
      <alignment horizontal="center" vertical="center" shrinkToFit="1"/>
    </xf>
    <xf numFmtId="0" fontId="12" fillId="0" borderId="139" xfId="0" applyFont="1" applyBorder="1" applyAlignment="1">
      <alignment horizontal="center" vertical="center"/>
    </xf>
    <xf numFmtId="0" fontId="12" fillId="0" borderId="44" xfId="0" applyFont="1" applyBorder="1" applyAlignment="1">
      <alignment horizontal="center" vertical="center"/>
    </xf>
    <xf numFmtId="0" fontId="12" fillId="0" borderId="122" xfId="0" applyFont="1" applyBorder="1" applyAlignment="1">
      <alignment horizontal="center" vertical="center"/>
    </xf>
    <xf numFmtId="0" fontId="12" fillId="0" borderId="31" xfId="0" applyFont="1" applyBorder="1" applyAlignment="1">
      <alignment horizontal="center" vertical="center"/>
    </xf>
    <xf numFmtId="0" fontId="12" fillId="0" borderId="0" xfId="0" applyFont="1" applyAlignment="1">
      <alignment horizontal="center" vertical="center"/>
    </xf>
    <xf numFmtId="0" fontId="12" fillId="0" borderId="104" xfId="0" applyFont="1" applyBorder="1" applyAlignment="1">
      <alignment horizontal="center" vertical="center"/>
    </xf>
    <xf numFmtId="0" fontId="12" fillId="0" borderId="53" xfId="0" applyFont="1" applyBorder="1" applyAlignment="1">
      <alignment horizontal="center" vertical="center"/>
    </xf>
    <xf numFmtId="0" fontId="12" fillId="0" borderId="0" xfId="0" applyFont="1" applyAlignment="1">
      <alignment horizontal="justify" indent="1"/>
    </xf>
    <xf numFmtId="0" fontId="12" fillId="0" borderId="0" xfId="0" applyFont="1" applyAlignment="1">
      <alignment horizontal="left"/>
    </xf>
    <xf numFmtId="0" fontId="12" fillId="0" borderId="0" xfId="0" applyFont="1" applyAlignment="1">
      <alignment horizontal="left" vertical="center"/>
    </xf>
    <xf numFmtId="180" fontId="12" fillId="0" borderId="26" xfId="0" applyNumberFormat="1" applyFont="1" applyBorder="1" applyAlignment="1">
      <alignment horizontal="right" vertical="center"/>
    </xf>
    <xf numFmtId="180" fontId="12" fillId="0" borderId="27" xfId="0" applyNumberFormat="1" applyFont="1" applyBorder="1" applyAlignment="1">
      <alignment horizontal="right" vertical="center"/>
    </xf>
    <xf numFmtId="0" fontId="12" fillId="0" borderId="125" xfId="0" applyFont="1" applyBorder="1" applyAlignment="1">
      <alignment horizontal="center" vertical="top"/>
    </xf>
    <xf numFmtId="0" fontId="12" fillId="0" borderId="120" xfId="0" applyFont="1" applyBorder="1" applyAlignment="1">
      <alignment horizontal="left" vertical="top"/>
    </xf>
    <xf numFmtId="0" fontId="12" fillId="0" borderId="39" xfId="0" applyFont="1" applyBorder="1" applyAlignment="1">
      <alignment horizontal="center"/>
    </xf>
    <xf numFmtId="0" fontId="12" fillId="0" borderId="3" xfId="0" applyFont="1" applyBorder="1" applyAlignment="1">
      <alignment horizontal="left"/>
    </xf>
    <xf numFmtId="0" fontId="12" fillId="0" borderId="26" xfId="0" applyFont="1" applyBorder="1" applyAlignment="1">
      <alignment horizontal="left" vertical="center"/>
    </xf>
    <xf numFmtId="180" fontId="12" fillId="0" borderId="64" xfId="0" applyNumberFormat="1" applyFont="1" applyBorder="1" applyAlignment="1">
      <alignment horizontal="right" vertical="center"/>
    </xf>
    <xf numFmtId="180" fontId="12" fillId="0" borderId="52" xfId="0" applyNumberFormat="1" applyFont="1" applyBorder="1" applyAlignment="1">
      <alignment horizontal="right" vertical="center"/>
    </xf>
    <xf numFmtId="180" fontId="12" fillId="0" borderId="102" xfId="0" applyNumberFormat="1" applyFont="1" applyBorder="1" applyAlignment="1">
      <alignment horizontal="right" vertical="center"/>
    </xf>
    <xf numFmtId="180" fontId="12" fillId="0" borderId="126" xfId="0" applyNumberFormat="1" applyFont="1" applyBorder="1" applyAlignment="1">
      <alignment horizontal="right" vertical="center"/>
    </xf>
    <xf numFmtId="180" fontId="12" fillId="0" borderId="137" xfId="0" applyNumberFormat="1" applyFont="1" applyBorder="1" applyAlignment="1">
      <alignment horizontal="right" vertical="center"/>
    </xf>
    <xf numFmtId="180" fontId="12" fillId="0" borderId="127" xfId="0" applyNumberFormat="1" applyFont="1" applyBorder="1" applyAlignment="1">
      <alignment horizontal="right" vertical="center"/>
    </xf>
    <xf numFmtId="0" fontId="12" fillId="0" borderId="150" xfId="0" applyFont="1" applyBorder="1" applyAlignment="1">
      <alignment horizontal="center"/>
    </xf>
    <xf numFmtId="0" fontId="12" fillId="0" borderId="134" xfId="0" applyFont="1" applyBorder="1" applyAlignment="1">
      <alignment horizontal="center"/>
    </xf>
    <xf numFmtId="0" fontId="12" fillId="0" borderId="37" xfId="0" applyFont="1" applyBorder="1" applyAlignment="1">
      <alignment horizontal="center" vertical="top"/>
    </xf>
    <xf numFmtId="0" fontId="12" fillId="0" borderId="1" xfId="0" applyFont="1" applyBorder="1" applyAlignment="1">
      <alignment horizontal="center" vertical="top"/>
    </xf>
    <xf numFmtId="0" fontId="12" fillId="0" borderId="144" xfId="0" applyFont="1" applyBorder="1" applyAlignment="1">
      <alignment horizontal="center" vertical="center"/>
    </xf>
    <xf numFmtId="0" fontId="12" fillId="0" borderId="130" xfId="0" applyFont="1" applyBorder="1" applyAlignment="1">
      <alignment horizontal="center" vertical="center"/>
    </xf>
    <xf numFmtId="0" fontId="12" fillId="0" borderId="131" xfId="0" applyFont="1" applyBorder="1" applyAlignment="1">
      <alignment horizontal="center" vertical="center"/>
    </xf>
    <xf numFmtId="185" fontId="12" fillId="0" borderId="29" xfId="3" applyNumberFormat="1" applyFont="1" applyFill="1" applyBorder="1" applyAlignment="1" applyProtection="1">
      <alignment horizontal="right" vertical="center" indent="1"/>
    </xf>
    <xf numFmtId="185" fontId="12" fillId="0" borderId="29" xfId="3" applyNumberFormat="1" applyFont="1" applyFill="1" applyBorder="1" applyProtection="1">
      <alignment vertical="center"/>
    </xf>
    <xf numFmtId="185" fontId="12" fillId="0" borderId="30" xfId="3" applyNumberFormat="1" applyFont="1" applyFill="1" applyBorder="1" applyProtection="1">
      <alignment vertical="center"/>
    </xf>
    <xf numFmtId="185" fontId="12" fillId="0" borderId="23" xfId="3" applyNumberFormat="1" applyFont="1" applyFill="1" applyBorder="1" applyAlignment="1" applyProtection="1">
      <alignment horizontal="right" vertical="center"/>
    </xf>
    <xf numFmtId="0" fontId="12" fillId="0" borderId="22" xfId="0" applyFont="1" applyBorder="1" applyAlignment="1">
      <alignment horizontal="center" vertical="center" wrapText="1"/>
    </xf>
    <xf numFmtId="185" fontId="12" fillId="0" borderId="23" xfId="3" applyNumberFormat="1" applyFont="1" applyFill="1" applyBorder="1" applyAlignment="1" applyProtection="1">
      <alignment horizontal="right" vertical="center" indent="1"/>
    </xf>
    <xf numFmtId="185" fontId="12" fillId="0" borderId="23" xfId="3" applyNumberFormat="1" applyFont="1" applyFill="1" applyBorder="1" applyProtection="1">
      <alignment vertical="center"/>
    </xf>
    <xf numFmtId="185" fontId="12" fillId="0" borderId="24" xfId="3" applyNumberFormat="1" applyFont="1" applyFill="1" applyBorder="1" applyProtection="1">
      <alignment vertical="center"/>
    </xf>
    <xf numFmtId="185" fontId="12" fillId="0" borderId="3" xfId="3" applyNumberFormat="1" applyFont="1" applyFill="1" applyBorder="1" applyAlignment="1" applyProtection="1">
      <alignment horizontal="right" vertical="center"/>
    </xf>
    <xf numFmtId="185" fontId="12" fillId="0" borderId="24" xfId="3" applyNumberFormat="1" applyFont="1" applyFill="1" applyBorder="1" applyAlignment="1" applyProtection="1">
      <alignment horizontal="right" vertical="center"/>
    </xf>
    <xf numFmtId="185" fontId="12" fillId="0" borderId="129" xfId="3" applyNumberFormat="1" applyFont="1" applyFill="1" applyBorder="1" applyAlignment="1" applyProtection="1">
      <alignment horizontal="right" vertical="center"/>
    </xf>
    <xf numFmtId="185" fontId="12" fillId="0" borderId="180" xfId="0" applyNumberFormat="1" applyFont="1" applyBorder="1" applyAlignment="1">
      <alignment horizontal="right" vertical="center"/>
    </xf>
    <xf numFmtId="185" fontId="12" fillId="0" borderId="48" xfId="0" applyNumberFormat="1" applyFont="1" applyBorder="1" applyAlignment="1">
      <alignment horizontal="right" vertical="center"/>
    </xf>
    <xf numFmtId="185" fontId="12" fillId="0" borderId="111" xfId="0" applyNumberFormat="1" applyFont="1" applyBorder="1" applyAlignment="1">
      <alignment horizontal="right" vertical="center"/>
    </xf>
    <xf numFmtId="0" fontId="12" fillId="0" borderId="137" xfId="0" applyFont="1" applyBorder="1" applyAlignment="1">
      <alignment horizontal="center" vertical="center"/>
    </xf>
    <xf numFmtId="0" fontId="12" fillId="0" borderId="180" xfId="0" applyFont="1" applyBorder="1" applyAlignment="1">
      <alignment horizontal="center" vertical="center"/>
    </xf>
    <xf numFmtId="0" fontId="12" fillId="0" borderId="129" xfId="0" applyFont="1" applyBorder="1" applyAlignment="1">
      <alignment horizontal="center" vertical="center"/>
    </xf>
    <xf numFmtId="0" fontId="12" fillId="0" borderId="190" xfId="0" applyFont="1" applyBorder="1" applyAlignment="1">
      <alignment horizontal="center" vertical="center" wrapText="1"/>
    </xf>
    <xf numFmtId="0" fontId="12" fillId="0" borderId="191" xfId="0" applyFont="1" applyBorder="1" applyAlignment="1">
      <alignment horizontal="center" vertical="center" wrapText="1"/>
    </xf>
    <xf numFmtId="0" fontId="12" fillId="0" borderId="192" xfId="0" applyFont="1" applyBorder="1" applyAlignment="1">
      <alignment horizontal="center" vertical="center" wrapText="1"/>
    </xf>
    <xf numFmtId="0" fontId="12" fillId="0" borderId="112" xfId="0" applyFont="1" applyBorder="1" applyAlignment="1">
      <alignment horizontal="center" vertical="center" wrapText="1"/>
    </xf>
    <xf numFmtId="0" fontId="12" fillId="0" borderId="191" xfId="0" applyFont="1" applyBorder="1" applyAlignment="1">
      <alignment vertical="center" wrapText="1"/>
    </xf>
    <xf numFmtId="0" fontId="12" fillId="0" borderId="117" xfId="0" applyFont="1" applyBorder="1" applyAlignment="1">
      <alignment vertical="center" wrapText="1"/>
    </xf>
    <xf numFmtId="0" fontId="12" fillId="0" borderId="112" xfId="0" applyFont="1" applyBorder="1" applyAlignment="1">
      <alignment vertical="center" wrapText="1"/>
    </xf>
    <xf numFmtId="0" fontId="12" fillId="0" borderId="108" xfId="0" applyFont="1" applyBorder="1" applyAlignment="1">
      <alignment vertical="center" wrapText="1"/>
    </xf>
    <xf numFmtId="0" fontId="12" fillId="0" borderId="105" xfId="0" applyFont="1" applyBorder="1" applyAlignment="1">
      <alignment horizontal="center" vertical="center"/>
    </xf>
    <xf numFmtId="0" fontId="12" fillId="0" borderId="189" xfId="0" applyFont="1" applyBorder="1" applyAlignment="1">
      <alignment horizontal="center" vertical="center"/>
    </xf>
    <xf numFmtId="0" fontId="12" fillId="0" borderId="90" xfId="0" applyFont="1" applyBorder="1" applyAlignment="1">
      <alignment horizontal="center" vertical="center"/>
    </xf>
    <xf numFmtId="0" fontId="12" fillId="0" borderId="188" xfId="0" applyFont="1" applyBorder="1" applyAlignment="1">
      <alignment horizontal="center" vertical="center"/>
    </xf>
    <xf numFmtId="0" fontId="12" fillId="0" borderId="0" xfId="0" applyFont="1" applyAlignment="1">
      <alignment vertical="center" wrapText="1"/>
    </xf>
    <xf numFmtId="0" fontId="12" fillId="0" borderId="193" xfId="0" applyFont="1" applyBorder="1" applyAlignment="1">
      <alignment horizontal="center" vertical="center" wrapText="1"/>
    </xf>
    <xf numFmtId="0" fontId="12" fillId="0" borderId="194" xfId="0" applyFont="1" applyBorder="1" applyAlignment="1">
      <alignment horizontal="center" vertical="center" wrapText="1"/>
    </xf>
    <xf numFmtId="0" fontId="12" fillId="0" borderId="81" xfId="0" applyFont="1" applyBorder="1" applyAlignment="1">
      <alignment horizontal="center" vertical="center" wrapText="1"/>
    </xf>
    <xf numFmtId="0" fontId="12" fillId="0" borderId="195" xfId="0" applyFont="1" applyBorder="1" applyAlignment="1">
      <alignment horizontal="center" vertical="center" wrapText="1"/>
    </xf>
    <xf numFmtId="185" fontId="12" fillId="0" borderId="184" xfId="3" applyNumberFormat="1" applyFont="1" applyFill="1" applyBorder="1" applyAlignment="1" applyProtection="1">
      <alignment horizontal="right" vertical="center"/>
    </xf>
    <xf numFmtId="185" fontId="12" fillId="0" borderId="185" xfId="3" applyNumberFormat="1" applyFont="1" applyFill="1" applyBorder="1" applyAlignment="1" applyProtection="1">
      <alignment horizontal="right" vertical="center"/>
    </xf>
    <xf numFmtId="0" fontId="19" fillId="0" borderId="0" xfId="0" applyFont="1" applyAlignment="1">
      <alignment vertical="center"/>
    </xf>
    <xf numFmtId="0" fontId="12" fillId="0" borderId="8" xfId="0" applyFont="1" applyBorder="1" applyAlignment="1">
      <alignment horizontal="center"/>
    </xf>
    <xf numFmtId="0" fontId="12" fillId="0" borderId="18" xfId="0" applyFont="1" applyBorder="1" applyAlignment="1">
      <alignment horizontal="center"/>
    </xf>
    <xf numFmtId="0" fontId="12" fillId="0" borderId="96" xfId="0" applyFont="1" applyBorder="1" applyAlignment="1">
      <alignment horizontal="center"/>
    </xf>
    <xf numFmtId="0" fontId="12" fillId="0" borderId="186" xfId="0" applyFont="1" applyBorder="1" applyAlignment="1">
      <alignment horizontal="center"/>
    </xf>
    <xf numFmtId="0" fontId="12" fillId="0" borderId="67" xfId="0" applyFont="1" applyBorder="1" applyAlignment="1">
      <alignment horizontal="center" vertical="center"/>
    </xf>
    <xf numFmtId="0" fontId="12" fillId="0" borderId="67" xfId="0" applyFont="1" applyBorder="1" applyAlignment="1">
      <alignment horizontal="center" vertical="center" wrapText="1"/>
    </xf>
    <xf numFmtId="0" fontId="12" fillId="0" borderId="68" xfId="0" applyFont="1" applyBorder="1" applyAlignment="1">
      <alignment horizontal="center" vertical="center" wrapText="1"/>
    </xf>
    <xf numFmtId="0" fontId="12" fillId="0" borderId="140" xfId="0" applyFont="1" applyBorder="1" applyAlignment="1">
      <alignment horizontal="center" vertical="center" wrapText="1"/>
    </xf>
    <xf numFmtId="0" fontId="12" fillId="0" borderId="106" xfId="0" applyFont="1" applyBorder="1" applyAlignment="1">
      <alignment horizontal="center" vertical="top"/>
    </xf>
    <xf numFmtId="0" fontId="12" fillId="0" borderId="54" xfId="0" applyFont="1" applyBorder="1" applyAlignment="1">
      <alignment horizontal="center" vertical="top"/>
    </xf>
    <xf numFmtId="0" fontId="12" fillId="0" borderId="99" xfId="0" applyFont="1" applyBorder="1" applyAlignment="1">
      <alignment horizontal="center" vertical="top"/>
    </xf>
    <xf numFmtId="0" fontId="12" fillId="0" borderId="143" xfId="0" applyFont="1" applyBorder="1" applyAlignment="1">
      <alignment horizontal="center" vertical="center"/>
    </xf>
    <xf numFmtId="0" fontId="12" fillId="0" borderId="127" xfId="0" applyFont="1" applyBorder="1" applyAlignment="1">
      <alignment horizontal="center" vertical="center"/>
    </xf>
    <xf numFmtId="185" fontId="12" fillId="0" borderId="120" xfId="3" applyNumberFormat="1" applyFont="1" applyFill="1" applyBorder="1" applyAlignment="1" applyProtection="1">
      <alignment horizontal="right" vertical="center" indent="1"/>
    </xf>
    <xf numFmtId="185" fontId="12" fillId="0" borderId="120" xfId="3" applyNumberFormat="1" applyFont="1" applyFill="1" applyBorder="1" applyProtection="1">
      <alignment vertical="center"/>
    </xf>
    <xf numFmtId="185" fontId="12" fillId="0" borderId="163" xfId="3" applyNumberFormat="1" applyFont="1" applyFill="1" applyBorder="1" applyProtection="1">
      <alignment vertical="center"/>
    </xf>
    <xf numFmtId="185" fontId="12" fillId="0" borderId="183" xfId="3" applyNumberFormat="1" applyFont="1" applyFill="1" applyBorder="1" applyAlignment="1" applyProtection="1">
      <alignment horizontal="right" vertical="center"/>
    </xf>
    <xf numFmtId="0" fontId="12" fillId="0" borderId="95" xfId="0" applyFont="1" applyBorder="1" applyAlignment="1">
      <alignment horizontal="center" vertical="center"/>
    </xf>
    <xf numFmtId="0" fontId="12" fillId="0" borderId="18" xfId="0" applyFont="1" applyBorder="1" applyAlignment="1">
      <alignment horizontal="center" vertical="center"/>
    </xf>
    <xf numFmtId="0" fontId="12" fillId="0" borderId="96" xfId="0" applyFont="1" applyBorder="1" applyAlignment="1">
      <alignment horizontal="center" vertical="center"/>
    </xf>
    <xf numFmtId="0" fontId="12" fillId="0" borderId="68" xfId="0" applyFont="1" applyBorder="1" applyAlignment="1">
      <alignment horizontal="center" vertical="center"/>
    </xf>
    <xf numFmtId="0" fontId="12" fillId="0" borderId="178" xfId="0" applyFont="1" applyBorder="1" applyAlignment="1">
      <alignment horizontal="center" vertical="center"/>
    </xf>
    <xf numFmtId="0" fontId="12" fillId="0" borderId="179" xfId="0" applyFont="1" applyBorder="1" applyAlignment="1">
      <alignment horizontal="center" vertical="center"/>
    </xf>
    <xf numFmtId="185" fontId="12" fillId="0" borderId="101" xfId="0" applyNumberFormat="1" applyFont="1" applyBorder="1" applyAlignment="1">
      <alignment horizontal="right" vertical="center"/>
    </xf>
    <xf numFmtId="185" fontId="12" fillId="0" borderId="52" xfId="0" applyNumberFormat="1" applyFont="1" applyBorder="1" applyAlignment="1">
      <alignment horizontal="right" vertical="center"/>
    </xf>
    <xf numFmtId="185" fontId="12" fillId="0" borderId="102" xfId="0" applyNumberFormat="1" applyFont="1" applyBorder="1" applyAlignment="1">
      <alignment horizontal="right" vertical="center"/>
    </xf>
    <xf numFmtId="185" fontId="12" fillId="0" borderId="5" xfId="0" applyNumberFormat="1" applyFont="1" applyBorder="1" applyAlignment="1">
      <alignment horizontal="right" vertical="center"/>
    </xf>
    <xf numFmtId="185" fontId="12" fillId="0" borderId="74" xfId="0" applyNumberFormat="1" applyFont="1" applyBorder="1" applyAlignment="1">
      <alignment horizontal="right" vertical="center"/>
    </xf>
    <xf numFmtId="185" fontId="12" fillId="0" borderId="181" xfId="0" applyNumberFormat="1" applyFont="1" applyBorder="1" applyAlignment="1">
      <alignment horizontal="right" vertical="center"/>
    </xf>
    <xf numFmtId="0" fontId="12" fillId="0" borderId="177" xfId="0" applyFont="1" applyBorder="1" applyAlignment="1">
      <alignment horizontal="center" vertical="center"/>
    </xf>
    <xf numFmtId="185" fontId="12" fillId="0" borderId="62" xfId="0" applyNumberFormat="1" applyFont="1" applyBorder="1" applyAlignment="1">
      <alignment horizontal="right" vertical="center"/>
    </xf>
    <xf numFmtId="185" fontId="12" fillId="0" borderId="64" xfId="0" applyNumberFormat="1" applyFont="1" applyBorder="1" applyAlignment="1">
      <alignment horizontal="right" vertical="center"/>
    </xf>
    <xf numFmtId="185" fontId="12" fillId="0" borderId="182" xfId="0" applyNumberFormat="1" applyFont="1" applyBorder="1" applyAlignment="1">
      <alignment horizontal="right" vertical="center"/>
    </xf>
    <xf numFmtId="185" fontId="12" fillId="0" borderId="138" xfId="3" applyNumberFormat="1" applyFont="1" applyFill="1" applyBorder="1" applyProtection="1">
      <alignment vertical="center"/>
    </xf>
    <xf numFmtId="185" fontId="12" fillId="0" borderId="130" xfId="3" applyNumberFormat="1" applyFont="1" applyFill="1" applyBorder="1" applyProtection="1">
      <alignment vertical="center"/>
    </xf>
    <xf numFmtId="185" fontId="12" fillId="0" borderId="131" xfId="3" applyNumberFormat="1" applyFont="1" applyFill="1" applyBorder="1" applyProtection="1">
      <alignment vertical="center"/>
    </xf>
    <xf numFmtId="185" fontId="12" fillId="0" borderId="174" xfId="3" applyNumberFormat="1" applyFont="1" applyFill="1" applyBorder="1" applyProtection="1">
      <alignment vertical="center"/>
    </xf>
    <xf numFmtId="185" fontId="12" fillId="0" borderId="175" xfId="3" applyNumberFormat="1" applyFont="1" applyFill="1" applyBorder="1" applyProtection="1">
      <alignment vertical="center"/>
    </xf>
    <xf numFmtId="185" fontId="12" fillId="0" borderId="176" xfId="3" applyNumberFormat="1" applyFont="1" applyFill="1" applyBorder="1" applyProtection="1">
      <alignment vertical="center"/>
    </xf>
    <xf numFmtId="0" fontId="16" fillId="0" borderId="0" xfId="0" applyFont="1" applyAlignment="1">
      <alignment vertical="center" wrapText="1"/>
    </xf>
    <xf numFmtId="0" fontId="12" fillId="0" borderId="17" xfId="0" applyFont="1" applyBorder="1" applyAlignment="1">
      <alignment vertical="center" wrapText="1"/>
    </xf>
    <xf numFmtId="0" fontId="12" fillId="0" borderId="187" xfId="0" applyFont="1" applyBorder="1" applyAlignment="1">
      <alignment horizontal="center" vertical="center"/>
    </xf>
    <xf numFmtId="0" fontId="12" fillId="0" borderId="9" xfId="0" applyFont="1" applyBorder="1" applyAlignment="1">
      <alignment horizontal="center" vertical="center"/>
    </xf>
    <xf numFmtId="0" fontId="12" fillId="0" borderId="91" xfId="0" applyFont="1" applyBorder="1" applyAlignment="1">
      <alignment horizontal="center" vertical="center"/>
    </xf>
    <xf numFmtId="0" fontId="12" fillId="0" borderId="92" xfId="0" applyFont="1" applyBorder="1" applyAlignment="1">
      <alignment horizontal="center" vertical="center"/>
    </xf>
    <xf numFmtId="185" fontId="12" fillId="0" borderId="40" xfId="3" applyNumberFormat="1" applyFont="1" applyFill="1" applyBorder="1" applyAlignment="1" applyProtection="1">
      <alignment horizontal="right" vertical="center"/>
    </xf>
    <xf numFmtId="185" fontId="12" fillId="0" borderId="157" xfId="3" applyNumberFormat="1" applyFont="1" applyFill="1" applyBorder="1" applyAlignment="1" applyProtection="1">
      <alignment horizontal="right" vertical="center"/>
    </xf>
    <xf numFmtId="0" fontId="12" fillId="0" borderId="196" xfId="0" applyFont="1" applyBorder="1" applyAlignment="1">
      <alignment horizontal="center" vertical="center" wrapText="1"/>
    </xf>
    <xf numFmtId="0" fontId="12" fillId="0" borderId="197" xfId="0" applyFont="1" applyBorder="1" applyAlignment="1">
      <alignment horizontal="center" vertical="center" wrapText="1"/>
    </xf>
    <xf numFmtId="0" fontId="12" fillId="0" borderId="198" xfId="0" applyFont="1" applyBorder="1" applyAlignment="1">
      <alignment horizontal="center" vertical="center" wrapText="1"/>
    </xf>
    <xf numFmtId="0" fontId="22" fillId="0" borderId="0" xfId="0" applyFont="1" applyAlignment="1">
      <alignment vertical="center" wrapText="1"/>
    </xf>
    <xf numFmtId="0" fontId="22" fillId="0" borderId="14" xfId="0" applyFont="1" applyBorder="1" applyAlignment="1">
      <alignment vertical="center" wrapText="1"/>
    </xf>
    <xf numFmtId="0" fontId="12" fillId="0" borderId="196" xfId="0" applyFont="1" applyBorder="1" applyAlignment="1">
      <alignment horizontal="center" vertical="center"/>
    </xf>
    <xf numFmtId="0" fontId="12" fillId="0" borderId="197" xfId="0" applyFont="1" applyBorder="1" applyAlignment="1">
      <alignment horizontal="center" vertical="center"/>
    </xf>
    <xf numFmtId="0" fontId="12" fillId="0" borderId="198" xfId="0" applyFont="1" applyBorder="1" applyAlignment="1">
      <alignment horizontal="center" vertical="center"/>
    </xf>
    <xf numFmtId="0" fontId="22" fillId="0" borderId="14" xfId="0" applyFont="1" applyBorder="1" applyAlignment="1">
      <alignment vertical="center"/>
    </xf>
    <xf numFmtId="0" fontId="12" fillId="0" borderId="3" xfId="0" applyFont="1" applyBorder="1" applyAlignment="1">
      <alignment horizontal="center" vertical="center"/>
    </xf>
    <xf numFmtId="0" fontId="12" fillId="0" borderId="2" xfId="0" applyFont="1" applyBorder="1" applyAlignment="1">
      <alignment horizontal="center" vertical="center"/>
    </xf>
    <xf numFmtId="0" fontId="12" fillId="0" borderId="199" xfId="0" applyFont="1" applyBorder="1" applyAlignment="1">
      <alignment horizontal="center" vertical="center"/>
    </xf>
    <xf numFmtId="0" fontId="12" fillId="0" borderId="0" xfId="0" applyFont="1" applyAlignment="1">
      <alignment vertical="top" wrapText="1"/>
    </xf>
    <xf numFmtId="0" fontId="12" fillId="0" borderId="90" xfId="0" applyFont="1" applyBorder="1" applyAlignment="1">
      <alignment vertical="top" wrapText="1"/>
    </xf>
    <xf numFmtId="0" fontId="12" fillId="0" borderId="90" xfId="0" applyFont="1" applyBorder="1" applyAlignment="1">
      <alignment vertical="center" wrapText="1"/>
    </xf>
    <xf numFmtId="0" fontId="12" fillId="0" borderId="92" xfId="0" applyFont="1" applyBorder="1" applyAlignment="1">
      <alignment vertical="center" wrapText="1"/>
    </xf>
    <xf numFmtId="0" fontId="22" fillId="0" borderId="105" xfId="0" applyFont="1" applyBorder="1" applyAlignment="1">
      <alignment horizontal="center" vertical="center" wrapText="1"/>
    </xf>
    <xf numFmtId="0" fontId="22" fillId="0" borderId="189" xfId="0" applyFont="1" applyBorder="1" applyAlignment="1">
      <alignment horizontal="center" vertical="center" wrapText="1"/>
    </xf>
    <xf numFmtId="0" fontId="12" fillId="0" borderId="52" xfId="0" applyFont="1" applyBorder="1" applyAlignment="1">
      <alignment horizontal="center" wrapText="1"/>
    </xf>
    <xf numFmtId="0" fontId="12" fillId="0" borderId="0" xfId="0" applyFont="1" applyAlignment="1">
      <alignment horizontal="center" wrapText="1"/>
    </xf>
    <xf numFmtId="0" fontId="12" fillId="0" borderId="0" xfId="0" applyFont="1" applyAlignment="1">
      <alignment horizontal="center" vertical="top" wrapText="1"/>
    </xf>
    <xf numFmtId="0" fontId="12" fillId="0" borderId="90" xfId="0" applyFont="1" applyBorder="1" applyAlignment="1">
      <alignment horizontal="center" vertical="top" wrapText="1"/>
    </xf>
    <xf numFmtId="0" fontId="12" fillId="0" borderId="52" xfId="0" applyFont="1" applyBorder="1" applyAlignment="1">
      <alignment wrapText="1"/>
    </xf>
    <xf numFmtId="0" fontId="12" fillId="0" borderId="0" xfId="0" applyFont="1" applyAlignment="1">
      <alignment wrapText="1"/>
    </xf>
    <xf numFmtId="0" fontId="12" fillId="0" borderId="71" xfId="0" applyFont="1" applyBorder="1" applyAlignment="1">
      <alignment horizontal="right" vertical="center" indent="1"/>
    </xf>
    <xf numFmtId="0" fontId="12" fillId="0" borderId="123" xfId="0" applyFont="1" applyBorder="1" applyAlignment="1">
      <alignment horizontal="right" vertical="center" indent="1"/>
    </xf>
    <xf numFmtId="0" fontId="12" fillId="0" borderId="39" xfId="0" applyFont="1" applyBorder="1" applyAlignment="1">
      <alignment horizontal="center" vertical="center" wrapText="1"/>
    </xf>
    <xf numFmtId="0" fontId="12" fillId="0" borderId="151" xfId="0" applyFont="1" applyBorder="1" applyAlignment="1">
      <alignment horizontal="center" vertical="center" wrapText="1"/>
    </xf>
    <xf numFmtId="0" fontId="12" fillId="0" borderId="37" xfId="0" applyFont="1" applyBorder="1" applyAlignment="1">
      <alignment horizontal="center" vertical="center" wrapText="1"/>
    </xf>
    <xf numFmtId="0" fontId="12" fillId="0" borderId="62" xfId="0" applyFont="1" applyBorder="1" applyAlignment="1">
      <alignment horizontal="right" vertical="center" indent="1"/>
    </xf>
    <xf numFmtId="0" fontId="12" fillId="0" borderId="113" xfId="0" applyFont="1" applyBorder="1" applyAlignment="1">
      <alignment horizontal="right" vertical="center" indent="1"/>
    </xf>
    <xf numFmtId="0" fontId="12" fillId="0" borderId="164" xfId="0" applyFont="1" applyBorder="1" applyAlignment="1">
      <alignment horizontal="center" vertical="center"/>
    </xf>
    <xf numFmtId="0" fontId="12" fillId="0" borderId="165" xfId="0" applyFont="1" applyBorder="1" applyAlignment="1">
      <alignment horizontal="center" vertical="center"/>
    </xf>
    <xf numFmtId="0" fontId="12" fillId="0" borderId="167" xfId="0" applyFont="1" applyBorder="1" applyAlignment="1">
      <alignment horizontal="center" vertical="center"/>
    </xf>
    <xf numFmtId="0" fontId="12" fillId="0" borderId="166" xfId="0" applyFont="1" applyBorder="1" applyAlignment="1">
      <alignment horizontal="center" vertical="center"/>
    </xf>
    <xf numFmtId="0" fontId="12" fillId="0" borderId="62" xfId="0" applyFont="1" applyBorder="1" applyAlignment="1">
      <alignment horizontal="right" vertical="center" indent="2"/>
    </xf>
    <xf numFmtId="0" fontId="12" fillId="0" borderId="111" xfId="0" applyFont="1" applyBorder="1" applyAlignment="1">
      <alignment horizontal="right" vertical="center" indent="2"/>
    </xf>
    <xf numFmtId="0" fontId="12" fillId="0" borderId="171" xfId="0" applyFont="1" applyBorder="1" applyAlignment="1">
      <alignment horizontal="center" vertical="center"/>
    </xf>
    <xf numFmtId="0" fontId="12" fillId="0" borderId="170" xfId="0" applyFont="1" applyBorder="1" applyAlignment="1">
      <alignment horizontal="center" vertical="center"/>
    </xf>
    <xf numFmtId="0" fontId="12" fillId="0" borderId="168" xfId="0" applyFont="1" applyBorder="1" applyAlignment="1">
      <alignment horizontal="right" vertical="center" indent="2"/>
    </xf>
    <xf numFmtId="0" fontId="12" fillId="0" borderId="170" xfId="0" applyFont="1" applyBorder="1" applyAlignment="1">
      <alignment horizontal="right" vertical="center" indent="2"/>
    </xf>
    <xf numFmtId="0" fontId="12" fillId="0" borderId="168" xfId="0" applyFont="1" applyBorder="1" applyAlignment="1">
      <alignment horizontal="right" vertical="center" indent="1"/>
    </xf>
    <xf numFmtId="0" fontId="12" fillId="0" borderId="169" xfId="0" applyFont="1" applyBorder="1" applyAlignment="1">
      <alignment horizontal="right" vertical="center" indent="1"/>
    </xf>
    <xf numFmtId="0" fontId="19" fillId="0" borderId="137" xfId="0" applyFont="1" applyBorder="1" applyAlignment="1">
      <alignment horizontal="left" vertical="center"/>
    </xf>
    <xf numFmtId="0" fontId="19" fillId="0" borderId="137" xfId="0" applyFont="1" applyBorder="1" applyAlignment="1">
      <alignment horizontal="right" vertical="center"/>
    </xf>
    <xf numFmtId="0" fontId="16" fillId="0" borderId="64" xfId="0" applyFont="1" applyBorder="1" applyAlignment="1">
      <alignment horizontal="center" wrapText="1" shrinkToFit="1"/>
    </xf>
    <xf numFmtId="0" fontId="16" fillId="0" borderId="102" xfId="0" applyFont="1" applyBorder="1" applyAlignment="1">
      <alignment horizontal="center" wrapText="1" shrinkToFit="1"/>
    </xf>
    <xf numFmtId="0" fontId="16" fillId="0" borderId="20" xfId="0" applyFont="1" applyBorder="1" applyAlignment="1">
      <alignment horizontal="center" vertical="center" wrapText="1" shrinkToFit="1"/>
    </xf>
    <xf numFmtId="0" fontId="16" fillId="0" borderId="20" xfId="0" applyFont="1" applyBorder="1" applyAlignment="1">
      <alignment horizontal="center" vertical="center" wrapText="1"/>
    </xf>
    <xf numFmtId="0" fontId="16" fillId="0" borderId="20" xfId="0" applyFont="1" applyBorder="1" applyAlignment="1">
      <alignment horizontal="center" vertical="center"/>
    </xf>
    <xf numFmtId="0" fontId="12" fillId="0" borderId="102" xfId="0" applyFont="1" applyBorder="1" applyAlignment="1">
      <alignment horizontal="center" wrapText="1" shrinkToFit="1"/>
    </xf>
    <xf numFmtId="0" fontId="43" fillId="0" borderId="60" xfId="0" applyFont="1" applyBorder="1" applyAlignment="1">
      <alignment horizontal="center" vertical="top" wrapText="1" shrinkToFit="1"/>
    </xf>
    <xf numFmtId="0" fontId="43" fillId="0" borderId="99" xfId="0" applyFont="1" applyBorder="1" applyAlignment="1">
      <alignment horizontal="center" vertical="top" wrapText="1" shrinkToFit="1"/>
    </xf>
    <xf numFmtId="0" fontId="12" fillId="0" borderId="1" xfId="0" applyFont="1" applyBorder="1" applyAlignment="1">
      <alignment horizontal="center" vertical="center"/>
    </xf>
    <xf numFmtId="186" fontId="12" fillId="0" borderId="1" xfId="0" applyNumberFormat="1" applyFont="1" applyBorder="1" applyAlignment="1">
      <alignment horizontal="center" vertical="center"/>
    </xf>
    <xf numFmtId="186" fontId="12" fillId="0" borderId="23" xfId="0" applyNumberFormat="1" applyFont="1" applyBorder="1" applyAlignment="1">
      <alignment horizontal="center" vertical="center"/>
    </xf>
    <xf numFmtId="0" fontId="58" fillId="0" borderId="0" xfId="0" applyFont="1" applyAlignment="1">
      <alignment horizontal="center" vertical="center"/>
    </xf>
    <xf numFmtId="0" fontId="19" fillId="0" borderId="0" xfId="0" applyFont="1" applyAlignment="1">
      <alignment horizontal="center" vertical="center"/>
    </xf>
    <xf numFmtId="0" fontId="12" fillId="0" borderId="35" xfId="0" applyFont="1" applyBorder="1" applyAlignment="1">
      <alignment horizontal="center" vertical="center" wrapText="1"/>
    </xf>
    <xf numFmtId="0" fontId="12" fillId="0" borderId="34" xfId="0" applyFont="1" applyBorder="1" applyAlignment="1">
      <alignment horizontal="center" vertical="center"/>
    </xf>
    <xf numFmtId="49" fontId="22" fillId="0" borderId="6" xfId="0" applyNumberFormat="1" applyFont="1" applyBorder="1" applyAlignment="1">
      <alignment horizontal="distributed" vertical="center"/>
    </xf>
    <xf numFmtId="49" fontId="22" fillId="0" borderId="5" xfId="0" applyNumberFormat="1" applyFont="1" applyBorder="1" applyAlignment="1">
      <alignment horizontal="distributed" vertical="center"/>
    </xf>
    <xf numFmtId="49" fontId="22" fillId="0" borderId="13" xfId="0" applyNumberFormat="1" applyFont="1" applyBorder="1" applyAlignment="1">
      <alignment horizontal="center" vertical="center"/>
    </xf>
    <xf numFmtId="49" fontId="22" fillId="0" borderId="7" xfId="0" applyNumberFormat="1" applyFont="1" applyBorder="1" applyAlignment="1">
      <alignment horizontal="center" vertical="center"/>
    </xf>
    <xf numFmtId="49" fontId="22" fillId="0" borderId="10" xfId="0" applyNumberFormat="1" applyFont="1" applyBorder="1" applyAlignment="1">
      <alignment horizontal="center" vertical="center"/>
    </xf>
    <xf numFmtId="49" fontId="22" fillId="0" borderId="5" xfId="0" applyNumberFormat="1" applyFont="1" applyBorder="1" applyAlignment="1">
      <alignment horizontal="center" vertical="center"/>
    </xf>
    <xf numFmtId="49" fontId="22" fillId="0" borderId="74" xfId="0" applyNumberFormat="1" applyFont="1" applyBorder="1" applyAlignment="1">
      <alignment horizontal="center" vertical="center"/>
    </xf>
    <xf numFmtId="49" fontId="22" fillId="0" borderId="6" xfId="0" applyNumberFormat="1" applyFont="1" applyBorder="1" applyAlignment="1">
      <alignment horizontal="center" vertical="center"/>
    </xf>
    <xf numFmtId="49" fontId="22" fillId="0" borderId="11" xfId="0" applyNumberFormat="1" applyFont="1" applyBorder="1" applyAlignment="1">
      <alignment horizontal="center" vertical="center"/>
    </xf>
    <xf numFmtId="49" fontId="22" fillId="0" borderId="12" xfId="0" applyNumberFormat="1" applyFont="1" applyBorder="1" applyAlignment="1">
      <alignment horizontal="center" vertical="center"/>
    </xf>
    <xf numFmtId="49" fontId="22" fillId="0" borderId="8" xfId="0" applyNumberFormat="1" applyFont="1" applyBorder="1" applyAlignment="1">
      <alignment horizontal="center" vertical="center"/>
    </xf>
    <xf numFmtId="49" fontId="22" fillId="0" borderId="9" xfId="0" applyNumberFormat="1" applyFont="1" applyBorder="1" applyAlignment="1">
      <alignment horizontal="center" vertical="center"/>
    </xf>
    <xf numFmtId="188" fontId="22" fillId="0" borderId="7" xfId="0" applyNumberFormat="1" applyFont="1" applyBorder="1" applyAlignment="1">
      <alignment vertical="center"/>
    </xf>
  </cellXfs>
  <cellStyles count="7">
    <cellStyle name="桁区切り" xfId="5" builtinId="6"/>
    <cellStyle name="桁区切り 2" xfId="3" xr:uid="{00000000-0005-0000-0000-000000000000}"/>
    <cellStyle name="標準" xfId="0" builtinId="0"/>
    <cellStyle name="標準 2" xfId="1" xr:uid="{00000000-0005-0000-0000-000002000000}"/>
    <cellStyle name="標準 3" xfId="2" xr:uid="{00000000-0005-0000-0000-000003000000}"/>
    <cellStyle name="標準 4" xfId="4" xr:uid="{00000000-0005-0000-0000-000004000000}"/>
    <cellStyle name="標準 5" xfId="6" xr:uid="{F27F52CA-98CC-46EA-9FB0-C367CA28647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95253</xdr:rowOff>
    </xdr:from>
    <xdr:to>
      <xdr:col>14</xdr:col>
      <xdr:colOff>515388</xdr:colOff>
      <xdr:row>38</xdr:row>
      <xdr:rowOff>24938</xdr:rowOff>
    </xdr:to>
    <xdr:pic>
      <xdr:nvPicPr>
        <xdr:cNvPr id="517" name="図 516">
          <a:extLst>
            <a:ext uri="{FF2B5EF4-FFF2-40B4-BE49-F238E27FC236}">
              <a16:creationId xmlns:a16="http://schemas.microsoft.com/office/drawing/2014/main" id="{429AB8A0-53B9-DAE8-F3AD-B8A067FC98F7}"/>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0049" t="7795" r="5515" b="7496"/>
        <a:stretch/>
      </xdr:blipFill>
      <xdr:spPr>
        <a:xfrm>
          <a:off x="1" y="95253"/>
          <a:ext cx="9360129" cy="687081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14</xdr:col>
      <xdr:colOff>190501</xdr:colOff>
      <xdr:row>38</xdr:row>
      <xdr:rowOff>91440</xdr:rowOff>
    </xdr:to>
    <xdr:pic>
      <xdr:nvPicPr>
        <xdr:cNvPr id="415" name="図 414">
          <a:extLst>
            <a:ext uri="{FF2B5EF4-FFF2-40B4-BE49-F238E27FC236}">
              <a16:creationId xmlns:a16="http://schemas.microsoft.com/office/drawing/2014/main" id="{4B26CB61-BE93-5A68-FFB1-F723BB3475E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574" t="5890" r="6618" b="9400"/>
        <a:stretch/>
      </xdr:blipFill>
      <xdr:spPr>
        <a:xfrm>
          <a:off x="1" y="1"/>
          <a:ext cx="9035242" cy="704087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45</xdr:col>
      <xdr:colOff>19050</xdr:colOff>
      <xdr:row>7</xdr:row>
      <xdr:rowOff>180975</xdr:rowOff>
    </xdr:from>
    <xdr:to>
      <xdr:col>48</xdr:col>
      <xdr:colOff>123825</xdr:colOff>
      <xdr:row>9</xdr:row>
      <xdr:rowOff>95250</xdr:rowOff>
    </xdr:to>
    <xdr:sp macro="" textlink="">
      <xdr:nvSpPr>
        <xdr:cNvPr id="2" name="AutoShape 1">
          <a:extLst>
            <a:ext uri="{FF2B5EF4-FFF2-40B4-BE49-F238E27FC236}">
              <a16:creationId xmlns:a16="http://schemas.microsoft.com/office/drawing/2014/main" id="{B5B31300-AEEB-44C2-B323-BA31A2E53BB8}"/>
            </a:ext>
          </a:extLst>
        </xdr:cNvPr>
        <xdr:cNvSpPr>
          <a:spLocks noChangeArrowheads="1"/>
        </xdr:cNvSpPr>
      </xdr:nvSpPr>
      <xdr:spPr bwMode="auto">
        <a:xfrm>
          <a:off x="5505450" y="2295525"/>
          <a:ext cx="476250" cy="561975"/>
        </a:xfrm>
        <a:prstGeom prst="bracketPair">
          <a:avLst>
            <a:gd name="adj" fmla="val 17130"/>
          </a:avLst>
        </a:prstGeom>
        <a:noFill/>
        <a:ln w="936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45</xdr:col>
      <xdr:colOff>16625</xdr:colOff>
      <xdr:row>7</xdr:row>
      <xdr:rowOff>182880</xdr:rowOff>
    </xdr:from>
    <xdr:to>
      <xdr:col>48</xdr:col>
      <xdr:colOff>124691</xdr:colOff>
      <xdr:row>9</xdr:row>
      <xdr:rowOff>91440</xdr:rowOff>
    </xdr:to>
    <xdr:sp macro="" textlink="">
      <xdr:nvSpPr>
        <xdr:cNvPr id="6" name="AutoShape 1">
          <a:extLst>
            <a:ext uri="{FF2B5EF4-FFF2-40B4-BE49-F238E27FC236}">
              <a16:creationId xmlns:a16="http://schemas.microsoft.com/office/drawing/2014/main" id="{A2481A0E-0155-4496-BA9E-DCD0F606C5D8}"/>
            </a:ext>
          </a:extLst>
        </xdr:cNvPr>
        <xdr:cNvSpPr>
          <a:spLocks noChangeArrowheads="1"/>
        </xdr:cNvSpPr>
      </xdr:nvSpPr>
      <xdr:spPr bwMode="auto">
        <a:xfrm>
          <a:off x="5303520" y="2294313"/>
          <a:ext cx="448887" cy="556952"/>
        </a:xfrm>
        <a:prstGeom prst="bracketPair">
          <a:avLst>
            <a:gd name="adj" fmla="val 17130"/>
          </a:avLst>
        </a:prstGeom>
        <a:noFill/>
        <a:ln w="936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105</xdr:col>
      <xdr:colOff>24938</xdr:colOff>
      <xdr:row>6</xdr:row>
      <xdr:rowOff>108065</xdr:rowOff>
    </xdr:from>
    <xdr:to>
      <xdr:col>106</xdr:col>
      <xdr:colOff>83127</xdr:colOff>
      <xdr:row>9</xdr:row>
      <xdr:rowOff>108065</xdr:rowOff>
    </xdr:to>
    <xdr:sp macro="" textlink="">
      <xdr:nvSpPr>
        <xdr:cNvPr id="7" name="AutoShape 2">
          <a:extLst>
            <a:ext uri="{FF2B5EF4-FFF2-40B4-BE49-F238E27FC236}">
              <a16:creationId xmlns:a16="http://schemas.microsoft.com/office/drawing/2014/main" id="{5385A281-DE22-4CDF-86F0-E729BB632E45}"/>
            </a:ext>
          </a:extLst>
        </xdr:cNvPr>
        <xdr:cNvSpPr>
          <a:spLocks/>
        </xdr:cNvSpPr>
      </xdr:nvSpPr>
      <xdr:spPr bwMode="auto">
        <a:xfrm>
          <a:off x="12976167" y="1895301"/>
          <a:ext cx="174567" cy="972589"/>
        </a:xfrm>
        <a:prstGeom prst="leftBrace">
          <a:avLst>
            <a:gd name="adj1" fmla="val 44318"/>
            <a:gd name="adj2" fmla="val 50000"/>
          </a:avLst>
        </a:prstGeom>
        <a:noFill/>
        <a:ln w="936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xdr:row>
      <xdr:rowOff>0</xdr:rowOff>
    </xdr:from>
    <xdr:to>
      <xdr:col>2</xdr:col>
      <xdr:colOff>8313</xdr:colOff>
      <xdr:row>2</xdr:row>
      <xdr:rowOff>249382</xdr:rowOff>
    </xdr:to>
    <xdr:sp macro="" textlink="">
      <xdr:nvSpPr>
        <xdr:cNvPr id="2" name="Line 3">
          <a:extLst>
            <a:ext uri="{FF2B5EF4-FFF2-40B4-BE49-F238E27FC236}">
              <a16:creationId xmlns:a16="http://schemas.microsoft.com/office/drawing/2014/main" id="{43C09539-310A-4B7C-B0DC-742518093959}"/>
            </a:ext>
          </a:extLst>
        </xdr:cNvPr>
        <xdr:cNvSpPr>
          <a:spLocks noChangeShapeType="1"/>
        </xdr:cNvSpPr>
      </xdr:nvSpPr>
      <xdr:spPr bwMode="auto">
        <a:xfrm>
          <a:off x="0" y="515389"/>
          <a:ext cx="1305098" cy="249382"/>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1</xdr:col>
      <xdr:colOff>485775</xdr:colOff>
      <xdr:row>3</xdr:row>
      <xdr:rowOff>247650</xdr:rowOff>
    </xdr:to>
    <xdr:sp macro="" textlink="">
      <xdr:nvSpPr>
        <xdr:cNvPr id="3" name="Line 4">
          <a:extLst>
            <a:ext uri="{FF2B5EF4-FFF2-40B4-BE49-F238E27FC236}">
              <a16:creationId xmlns:a16="http://schemas.microsoft.com/office/drawing/2014/main" id="{7F63D01D-0140-4449-9DD4-53AA4C3CD95E}"/>
            </a:ext>
          </a:extLst>
        </xdr:cNvPr>
        <xdr:cNvSpPr>
          <a:spLocks noChangeShapeType="1"/>
        </xdr:cNvSpPr>
      </xdr:nvSpPr>
      <xdr:spPr bwMode="auto">
        <a:xfrm>
          <a:off x="0" y="533400"/>
          <a:ext cx="762000" cy="561975"/>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1</xdr:col>
      <xdr:colOff>0</xdr:colOff>
      <xdr:row>4</xdr:row>
      <xdr:rowOff>9525</xdr:rowOff>
    </xdr:to>
    <xdr:sp macro="" textlink="">
      <xdr:nvSpPr>
        <xdr:cNvPr id="4" name="Line 5">
          <a:extLst>
            <a:ext uri="{FF2B5EF4-FFF2-40B4-BE49-F238E27FC236}">
              <a16:creationId xmlns:a16="http://schemas.microsoft.com/office/drawing/2014/main" id="{83823572-27AA-4B2B-988B-316BF244F52D}"/>
            </a:ext>
          </a:extLst>
        </xdr:cNvPr>
        <xdr:cNvSpPr>
          <a:spLocks noChangeShapeType="1"/>
        </xdr:cNvSpPr>
      </xdr:nvSpPr>
      <xdr:spPr bwMode="auto">
        <a:xfrm>
          <a:off x="0" y="533400"/>
          <a:ext cx="276225" cy="638175"/>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15</xdr:row>
      <xdr:rowOff>0</xdr:rowOff>
    </xdr:from>
    <xdr:to>
      <xdr:col>1</xdr:col>
      <xdr:colOff>19050</xdr:colOff>
      <xdr:row>17</xdr:row>
      <xdr:rowOff>9525</xdr:rowOff>
    </xdr:to>
    <xdr:sp macro="" textlink="">
      <xdr:nvSpPr>
        <xdr:cNvPr id="5" name="Line 6">
          <a:extLst>
            <a:ext uri="{FF2B5EF4-FFF2-40B4-BE49-F238E27FC236}">
              <a16:creationId xmlns:a16="http://schemas.microsoft.com/office/drawing/2014/main" id="{E8174AFD-C9B6-4AA5-8899-1529AE8430B8}"/>
            </a:ext>
          </a:extLst>
        </xdr:cNvPr>
        <xdr:cNvSpPr>
          <a:spLocks noChangeShapeType="1"/>
        </xdr:cNvSpPr>
      </xdr:nvSpPr>
      <xdr:spPr bwMode="auto">
        <a:xfrm>
          <a:off x="9525" y="4238625"/>
          <a:ext cx="285750" cy="638175"/>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1</xdr:col>
      <xdr:colOff>495300</xdr:colOff>
      <xdr:row>3</xdr:row>
      <xdr:rowOff>247650</xdr:rowOff>
    </xdr:from>
    <xdr:to>
      <xdr:col>1</xdr:col>
      <xdr:colOff>876300</xdr:colOff>
      <xdr:row>3</xdr:row>
      <xdr:rowOff>314325</xdr:rowOff>
    </xdr:to>
    <xdr:sp macro="" textlink="">
      <xdr:nvSpPr>
        <xdr:cNvPr id="6" name="Line 7">
          <a:extLst>
            <a:ext uri="{FF2B5EF4-FFF2-40B4-BE49-F238E27FC236}">
              <a16:creationId xmlns:a16="http://schemas.microsoft.com/office/drawing/2014/main" id="{B0CD1489-4F0E-42F0-AAA8-277531F3D9FB}"/>
            </a:ext>
          </a:extLst>
        </xdr:cNvPr>
        <xdr:cNvSpPr>
          <a:spLocks noChangeShapeType="1"/>
        </xdr:cNvSpPr>
      </xdr:nvSpPr>
      <xdr:spPr bwMode="auto">
        <a:xfrm>
          <a:off x="771525" y="1095375"/>
          <a:ext cx="381000" cy="66675"/>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15</xdr:row>
      <xdr:rowOff>0</xdr:rowOff>
    </xdr:from>
    <xdr:to>
      <xdr:col>2</xdr:col>
      <xdr:colOff>0</xdr:colOff>
      <xdr:row>16</xdr:row>
      <xdr:rowOff>16625</xdr:rowOff>
    </xdr:to>
    <xdr:sp macro="" textlink="">
      <xdr:nvSpPr>
        <xdr:cNvPr id="7" name="Line 9">
          <a:extLst>
            <a:ext uri="{FF2B5EF4-FFF2-40B4-BE49-F238E27FC236}">
              <a16:creationId xmlns:a16="http://schemas.microsoft.com/office/drawing/2014/main" id="{4C5B43D6-4B77-42D8-AEA7-2352B0F45610}"/>
            </a:ext>
          </a:extLst>
        </xdr:cNvPr>
        <xdr:cNvSpPr>
          <a:spLocks noChangeShapeType="1"/>
        </xdr:cNvSpPr>
      </xdr:nvSpPr>
      <xdr:spPr bwMode="auto">
        <a:xfrm>
          <a:off x="0" y="3865418"/>
          <a:ext cx="1271847" cy="27432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15</xdr:row>
      <xdr:rowOff>0</xdr:rowOff>
    </xdr:from>
    <xdr:to>
      <xdr:col>1</xdr:col>
      <xdr:colOff>495300</xdr:colOff>
      <xdr:row>16</xdr:row>
      <xdr:rowOff>238125</xdr:rowOff>
    </xdr:to>
    <xdr:sp macro="" textlink="">
      <xdr:nvSpPr>
        <xdr:cNvPr id="8" name="Line 10">
          <a:extLst>
            <a:ext uri="{FF2B5EF4-FFF2-40B4-BE49-F238E27FC236}">
              <a16:creationId xmlns:a16="http://schemas.microsoft.com/office/drawing/2014/main" id="{4101DF48-380E-463F-87E9-7B0AFB13D594}"/>
            </a:ext>
          </a:extLst>
        </xdr:cNvPr>
        <xdr:cNvSpPr>
          <a:spLocks noChangeShapeType="1"/>
        </xdr:cNvSpPr>
      </xdr:nvSpPr>
      <xdr:spPr bwMode="auto">
        <a:xfrm>
          <a:off x="0" y="3865418"/>
          <a:ext cx="769620" cy="49582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1</xdr:col>
      <xdr:colOff>504825</xdr:colOff>
      <xdr:row>16</xdr:row>
      <xdr:rowOff>238125</xdr:rowOff>
    </xdr:from>
    <xdr:to>
      <xdr:col>1</xdr:col>
      <xdr:colOff>811010</xdr:colOff>
      <xdr:row>16</xdr:row>
      <xdr:rowOff>256136</xdr:rowOff>
    </xdr:to>
    <xdr:sp macro="" textlink="">
      <xdr:nvSpPr>
        <xdr:cNvPr id="9" name="Line 12">
          <a:extLst>
            <a:ext uri="{FF2B5EF4-FFF2-40B4-BE49-F238E27FC236}">
              <a16:creationId xmlns:a16="http://schemas.microsoft.com/office/drawing/2014/main" id="{22B7E1E3-6D44-4245-8ADD-2CDC278E3D4A}"/>
            </a:ext>
          </a:extLst>
        </xdr:cNvPr>
        <xdr:cNvSpPr>
          <a:spLocks noChangeShapeType="1"/>
        </xdr:cNvSpPr>
      </xdr:nvSpPr>
      <xdr:spPr bwMode="auto">
        <a:xfrm>
          <a:off x="779145" y="4361238"/>
          <a:ext cx="306185" cy="18011"/>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1</xdr:col>
      <xdr:colOff>964277</xdr:colOff>
      <xdr:row>2</xdr:row>
      <xdr:rowOff>249382</xdr:rowOff>
    </xdr:to>
    <xdr:sp macro="" textlink="">
      <xdr:nvSpPr>
        <xdr:cNvPr id="10" name="Line 3">
          <a:extLst>
            <a:ext uri="{FF2B5EF4-FFF2-40B4-BE49-F238E27FC236}">
              <a16:creationId xmlns:a16="http://schemas.microsoft.com/office/drawing/2014/main" id="{DE21C187-7150-47CD-8DE7-09C210A33B3A}"/>
            </a:ext>
          </a:extLst>
        </xdr:cNvPr>
        <xdr:cNvSpPr>
          <a:spLocks noChangeShapeType="1"/>
        </xdr:cNvSpPr>
      </xdr:nvSpPr>
      <xdr:spPr bwMode="auto">
        <a:xfrm>
          <a:off x="0" y="515389"/>
          <a:ext cx="1288473" cy="249382"/>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1</xdr:col>
      <xdr:colOff>482138</xdr:colOff>
      <xdr:row>3</xdr:row>
      <xdr:rowOff>249382</xdr:rowOff>
    </xdr:to>
    <xdr:sp macro="" textlink="">
      <xdr:nvSpPr>
        <xdr:cNvPr id="11" name="Line 4">
          <a:extLst>
            <a:ext uri="{FF2B5EF4-FFF2-40B4-BE49-F238E27FC236}">
              <a16:creationId xmlns:a16="http://schemas.microsoft.com/office/drawing/2014/main" id="{0EE76DCF-96DB-44AD-8835-60051206DB70}"/>
            </a:ext>
          </a:extLst>
        </xdr:cNvPr>
        <xdr:cNvSpPr>
          <a:spLocks noChangeShapeType="1"/>
        </xdr:cNvSpPr>
      </xdr:nvSpPr>
      <xdr:spPr bwMode="auto">
        <a:xfrm>
          <a:off x="0" y="532015"/>
          <a:ext cx="756458" cy="565265"/>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1</xdr:col>
      <xdr:colOff>0</xdr:colOff>
      <xdr:row>4</xdr:row>
      <xdr:rowOff>8313</xdr:rowOff>
    </xdr:to>
    <xdr:sp macro="" textlink="">
      <xdr:nvSpPr>
        <xdr:cNvPr id="12" name="Line 5">
          <a:extLst>
            <a:ext uri="{FF2B5EF4-FFF2-40B4-BE49-F238E27FC236}">
              <a16:creationId xmlns:a16="http://schemas.microsoft.com/office/drawing/2014/main" id="{77EFA836-A98B-475A-A7DD-CEEDFF9112F3}"/>
            </a:ext>
          </a:extLst>
        </xdr:cNvPr>
        <xdr:cNvSpPr>
          <a:spLocks noChangeShapeType="1"/>
        </xdr:cNvSpPr>
      </xdr:nvSpPr>
      <xdr:spPr bwMode="auto">
        <a:xfrm>
          <a:off x="0" y="532015"/>
          <a:ext cx="274320" cy="64008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0</xdr:col>
      <xdr:colOff>8313</xdr:colOff>
      <xdr:row>15</xdr:row>
      <xdr:rowOff>0</xdr:rowOff>
    </xdr:from>
    <xdr:to>
      <xdr:col>1</xdr:col>
      <xdr:colOff>16625</xdr:colOff>
      <xdr:row>17</xdr:row>
      <xdr:rowOff>8313</xdr:rowOff>
    </xdr:to>
    <xdr:sp macro="" textlink="">
      <xdr:nvSpPr>
        <xdr:cNvPr id="13" name="Line 6">
          <a:extLst>
            <a:ext uri="{FF2B5EF4-FFF2-40B4-BE49-F238E27FC236}">
              <a16:creationId xmlns:a16="http://schemas.microsoft.com/office/drawing/2014/main" id="{BA763EE1-9FEF-4E72-8602-88761A5AAC99}"/>
            </a:ext>
          </a:extLst>
        </xdr:cNvPr>
        <xdr:cNvSpPr>
          <a:spLocks noChangeShapeType="1"/>
        </xdr:cNvSpPr>
      </xdr:nvSpPr>
      <xdr:spPr bwMode="auto">
        <a:xfrm>
          <a:off x="8313" y="3865418"/>
          <a:ext cx="282632" cy="523702"/>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1</xdr:col>
      <xdr:colOff>490451</xdr:colOff>
      <xdr:row>3</xdr:row>
      <xdr:rowOff>249382</xdr:rowOff>
    </xdr:from>
    <xdr:to>
      <xdr:col>1</xdr:col>
      <xdr:colOff>864524</xdr:colOff>
      <xdr:row>4</xdr:row>
      <xdr:rowOff>0</xdr:rowOff>
    </xdr:to>
    <xdr:sp macro="" textlink="">
      <xdr:nvSpPr>
        <xdr:cNvPr id="14" name="Line 7">
          <a:extLst>
            <a:ext uri="{FF2B5EF4-FFF2-40B4-BE49-F238E27FC236}">
              <a16:creationId xmlns:a16="http://schemas.microsoft.com/office/drawing/2014/main" id="{4E3E1113-3DAC-4FC4-8DCF-4C6826E95EA2}"/>
            </a:ext>
          </a:extLst>
        </xdr:cNvPr>
        <xdr:cNvSpPr>
          <a:spLocks noChangeShapeType="1"/>
        </xdr:cNvSpPr>
      </xdr:nvSpPr>
      <xdr:spPr bwMode="auto">
        <a:xfrm>
          <a:off x="764771" y="1097280"/>
          <a:ext cx="374073" cy="66502"/>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15</xdr:row>
      <xdr:rowOff>0</xdr:rowOff>
    </xdr:from>
    <xdr:to>
      <xdr:col>1</xdr:col>
      <xdr:colOff>939339</xdr:colOff>
      <xdr:row>16</xdr:row>
      <xdr:rowOff>8312</xdr:rowOff>
    </xdr:to>
    <xdr:sp macro="" textlink="">
      <xdr:nvSpPr>
        <xdr:cNvPr id="15" name="Line 9">
          <a:extLst>
            <a:ext uri="{FF2B5EF4-FFF2-40B4-BE49-F238E27FC236}">
              <a16:creationId xmlns:a16="http://schemas.microsoft.com/office/drawing/2014/main" id="{5634503E-0D60-4104-92F1-BEE6F0770412}"/>
            </a:ext>
          </a:extLst>
        </xdr:cNvPr>
        <xdr:cNvSpPr>
          <a:spLocks noChangeShapeType="1"/>
        </xdr:cNvSpPr>
      </xdr:nvSpPr>
      <xdr:spPr bwMode="auto">
        <a:xfrm>
          <a:off x="0" y="3865418"/>
          <a:ext cx="1263535" cy="266007"/>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15</xdr:row>
      <xdr:rowOff>0</xdr:rowOff>
    </xdr:from>
    <xdr:to>
      <xdr:col>1</xdr:col>
      <xdr:colOff>490451</xdr:colOff>
      <xdr:row>16</xdr:row>
      <xdr:rowOff>241069</xdr:rowOff>
    </xdr:to>
    <xdr:sp macro="" textlink="">
      <xdr:nvSpPr>
        <xdr:cNvPr id="16" name="Line 10">
          <a:extLst>
            <a:ext uri="{FF2B5EF4-FFF2-40B4-BE49-F238E27FC236}">
              <a16:creationId xmlns:a16="http://schemas.microsoft.com/office/drawing/2014/main" id="{B9091AFA-785F-49B8-8FAD-07F11A400193}"/>
            </a:ext>
          </a:extLst>
        </xdr:cNvPr>
        <xdr:cNvSpPr>
          <a:spLocks noChangeShapeType="1"/>
        </xdr:cNvSpPr>
      </xdr:nvSpPr>
      <xdr:spPr bwMode="auto">
        <a:xfrm>
          <a:off x="0" y="3865418"/>
          <a:ext cx="764771" cy="498764"/>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1</xdr:col>
      <xdr:colOff>498764</xdr:colOff>
      <xdr:row>16</xdr:row>
      <xdr:rowOff>241069</xdr:rowOff>
    </xdr:from>
    <xdr:to>
      <xdr:col>2</xdr:col>
      <xdr:colOff>0</xdr:colOff>
      <xdr:row>17</xdr:row>
      <xdr:rowOff>0</xdr:rowOff>
    </xdr:to>
    <xdr:sp macro="" textlink="">
      <xdr:nvSpPr>
        <xdr:cNvPr id="17" name="Line 12">
          <a:extLst>
            <a:ext uri="{FF2B5EF4-FFF2-40B4-BE49-F238E27FC236}">
              <a16:creationId xmlns:a16="http://schemas.microsoft.com/office/drawing/2014/main" id="{9563993D-8F75-4988-BC43-CE5FB488B174}"/>
            </a:ext>
          </a:extLst>
        </xdr:cNvPr>
        <xdr:cNvSpPr>
          <a:spLocks noChangeShapeType="1"/>
        </xdr:cNvSpPr>
      </xdr:nvSpPr>
      <xdr:spPr bwMode="auto">
        <a:xfrm>
          <a:off x="773084" y="4364182"/>
          <a:ext cx="315883" cy="16625"/>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2</xdr:row>
      <xdr:rowOff>9525</xdr:rowOff>
    </xdr:from>
    <xdr:to>
      <xdr:col>0</xdr:col>
      <xdr:colOff>619125</xdr:colOff>
      <xdr:row>6</xdr:row>
      <xdr:rowOff>0</xdr:rowOff>
    </xdr:to>
    <xdr:sp macro="" textlink="">
      <xdr:nvSpPr>
        <xdr:cNvPr id="2" name="Line 1">
          <a:extLst>
            <a:ext uri="{FF2B5EF4-FFF2-40B4-BE49-F238E27FC236}">
              <a16:creationId xmlns:a16="http://schemas.microsoft.com/office/drawing/2014/main" id="{03781A32-24D2-401E-B2EA-854262216FA6}"/>
            </a:ext>
          </a:extLst>
        </xdr:cNvPr>
        <xdr:cNvSpPr>
          <a:spLocks noChangeShapeType="1"/>
        </xdr:cNvSpPr>
      </xdr:nvSpPr>
      <xdr:spPr bwMode="auto">
        <a:xfrm>
          <a:off x="0" y="809625"/>
          <a:ext cx="619125" cy="121920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9</xdr:row>
      <xdr:rowOff>0</xdr:rowOff>
    </xdr:from>
    <xdr:to>
      <xdr:col>1</xdr:col>
      <xdr:colOff>0</xdr:colOff>
      <xdr:row>11</xdr:row>
      <xdr:rowOff>0</xdr:rowOff>
    </xdr:to>
    <xdr:sp macro="" textlink="">
      <xdr:nvSpPr>
        <xdr:cNvPr id="3" name="Line 2">
          <a:extLst>
            <a:ext uri="{FF2B5EF4-FFF2-40B4-BE49-F238E27FC236}">
              <a16:creationId xmlns:a16="http://schemas.microsoft.com/office/drawing/2014/main" id="{0A3B1802-6FC8-4DEC-952B-184B704D6699}"/>
            </a:ext>
          </a:extLst>
        </xdr:cNvPr>
        <xdr:cNvSpPr>
          <a:spLocks noChangeShapeType="1"/>
        </xdr:cNvSpPr>
      </xdr:nvSpPr>
      <xdr:spPr bwMode="auto">
        <a:xfrm>
          <a:off x="19050" y="3228975"/>
          <a:ext cx="609600" cy="80010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15</xdr:row>
      <xdr:rowOff>9525</xdr:rowOff>
    </xdr:from>
    <xdr:to>
      <xdr:col>0</xdr:col>
      <xdr:colOff>676275</xdr:colOff>
      <xdr:row>17</xdr:row>
      <xdr:rowOff>9525</xdr:rowOff>
    </xdr:to>
    <xdr:sp macro="" textlink="">
      <xdr:nvSpPr>
        <xdr:cNvPr id="4" name="Line 3">
          <a:extLst>
            <a:ext uri="{FF2B5EF4-FFF2-40B4-BE49-F238E27FC236}">
              <a16:creationId xmlns:a16="http://schemas.microsoft.com/office/drawing/2014/main" id="{8B6D3116-6E5F-4BE3-BF53-BB74A82A277C}"/>
            </a:ext>
          </a:extLst>
        </xdr:cNvPr>
        <xdr:cNvSpPr>
          <a:spLocks noChangeShapeType="1"/>
        </xdr:cNvSpPr>
      </xdr:nvSpPr>
      <xdr:spPr bwMode="auto">
        <a:xfrm>
          <a:off x="19050" y="6019800"/>
          <a:ext cx="657225" cy="70485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C4:M13"/>
  <sheetViews>
    <sheetView tabSelected="1" view="pageLayout" zoomScaleNormal="100" workbookViewId="0"/>
  </sheetViews>
  <sheetFormatPr defaultColWidth="9" defaultRowHeight="32.75"/>
  <cols>
    <col min="1" max="16384" width="9" style="1"/>
  </cols>
  <sheetData>
    <row r="4" spans="3:13" ht="33.75" customHeight="1">
      <c r="D4" s="520" t="s">
        <v>1225</v>
      </c>
      <c r="E4" s="520"/>
      <c r="F4" s="520"/>
      <c r="G4" s="520"/>
      <c r="H4" s="520"/>
      <c r="I4" s="520"/>
      <c r="J4" s="520"/>
      <c r="K4" s="520"/>
      <c r="L4" s="520"/>
    </row>
    <row r="7" spans="3:13" ht="55" customHeight="1">
      <c r="C7" s="521" t="s">
        <v>1</v>
      </c>
      <c r="D7" s="521"/>
      <c r="E7" s="521"/>
      <c r="F7" s="521"/>
      <c r="G7" s="521"/>
      <c r="H7" s="521"/>
      <c r="I7" s="521"/>
      <c r="J7" s="521"/>
      <c r="K7" s="521"/>
      <c r="L7" s="521"/>
      <c r="M7" s="521"/>
    </row>
    <row r="10" spans="3:13" ht="32.9" customHeight="1">
      <c r="D10" s="520" t="s">
        <v>1226</v>
      </c>
      <c r="E10" s="520"/>
      <c r="F10" s="520"/>
      <c r="G10" s="520"/>
      <c r="H10" s="520"/>
      <c r="I10" s="520"/>
      <c r="J10" s="520"/>
      <c r="K10" s="520"/>
      <c r="L10" s="520"/>
    </row>
    <row r="13" spans="3:13" ht="32.9" customHeight="1">
      <c r="D13" s="520" t="s">
        <v>0</v>
      </c>
      <c r="E13" s="520"/>
      <c r="F13" s="520"/>
      <c r="G13" s="520"/>
      <c r="H13" s="520"/>
      <c r="I13" s="520"/>
      <c r="J13" s="520"/>
      <c r="K13" s="520"/>
      <c r="L13" s="520"/>
    </row>
  </sheetData>
  <mergeCells count="4">
    <mergeCell ref="D4:L4"/>
    <mergeCell ref="C7:M7"/>
    <mergeCell ref="D10:L10"/>
    <mergeCell ref="D13:L13"/>
  </mergeCells>
  <phoneticPr fontId="4"/>
  <pageMargins left="0.78740157480314965" right="0.39370078740157483" top="0.39370078740157483" bottom="0.39370078740157483" header="0" footer="0"/>
  <pageSetup paperSize="9" orientation="landscape" horizontalDpi="4294967292" r:id="rId1"/>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31"/>
  <sheetViews>
    <sheetView view="pageLayout" zoomScaleNormal="100" workbookViewId="0">
      <selection sqref="A1:E1"/>
    </sheetView>
  </sheetViews>
  <sheetFormatPr defaultColWidth="9" defaultRowHeight="12.45"/>
  <cols>
    <col min="1" max="1" width="40.44140625" style="146" customWidth="1"/>
    <col min="2" max="2" width="5.6640625" style="466" customWidth="1"/>
    <col min="3" max="3" width="40" style="146" customWidth="1"/>
    <col min="4" max="4" width="5.6640625" style="466" customWidth="1"/>
    <col min="5" max="5" width="39.44140625" style="146" customWidth="1"/>
    <col min="6" max="6" width="5.6640625" style="466" customWidth="1"/>
    <col min="7" max="16384" width="9" style="146"/>
  </cols>
  <sheetData>
    <row r="1" spans="1:6" ht="19" customHeight="1">
      <c r="A1" s="522" t="s">
        <v>2</v>
      </c>
      <c r="B1" s="522"/>
      <c r="C1" s="522"/>
      <c r="D1" s="522"/>
      <c r="E1" s="522"/>
    </row>
    <row r="2" spans="1:6" ht="19" customHeight="1">
      <c r="A2" s="465"/>
      <c r="B2" s="465"/>
      <c r="C2" s="465"/>
      <c r="D2" s="465"/>
      <c r="E2" s="465"/>
    </row>
    <row r="3" spans="1:6" ht="19" customHeight="1">
      <c r="A3" s="146" t="s">
        <v>6</v>
      </c>
      <c r="B3" s="466">
        <v>1</v>
      </c>
      <c r="C3" s="146" t="s">
        <v>1635</v>
      </c>
      <c r="E3" s="146" t="s">
        <v>1679</v>
      </c>
      <c r="F3" s="466">
        <v>33</v>
      </c>
    </row>
    <row r="4" spans="1:6" ht="19" customHeight="1">
      <c r="A4" s="146" t="s">
        <v>7</v>
      </c>
      <c r="B4" s="466">
        <v>2</v>
      </c>
      <c r="C4" s="146" t="s">
        <v>1716</v>
      </c>
      <c r="D4" s="466">
        <v>21</v>
      </c>
      <c r="E4" s="146" t="s">
        <v>1641</v>
      </c>
    </row>
    <row r="5" spans="1:6" ht="19" customHeight="1">
      <c r="A5" s="146" t="s">
        <v>8</v>
      </c>
      <c r="B5" s="466">
        <v>3</v>
      </c>
      <c r="C5" s="146" t="s">
        <v>1717</v>
      </c>
      <c r="D5" s="466">
        <v>22</v>
      </c>
      <c r="E5" s="146" t="s">
        <v>1718</v>
      </c>
      <c r="F5" s="466">
        <v>34</v>
      </c>
    </row>
    <row r="6" spans="1:6" ht="19" customHeight="1">
      <c r="A6" s="146" t="s">
        <v>1719</v>
      </c>
      <c r="B6" s="466">
        <v>3</v>
      </c>
      <c r="C6" s="146" t="s">
        <v>1636</v>
      </c>
      <c r="E6" s="146" t="s">
        <v>1720</v>
      </c>
      <c r="F6" s="466">
        <v>35</v>
      </c>
    </row>
    <row r="7" spans="1:6" ht="19" customHeight="1">
      <c r="A7" s="146" t="s">
        <v>9</v>
      </c>
      <c r="B7" s="466">
        <v>4</v>
      </c>
      <c r="C7" s="146" t="s">
        <v>1721</v>
      </c>
      <c r="D7" s="466">
        <v>23</v>
      </c>
      <c r="E7" s="146" t="s">
        <v>1722</v>
      </c>
      <c r="F7" s="466">
        <v>35</v>
      </c>
    </row>
    <row r="8" spans="1:6" ht="19" customHeight="1">
      <c r="A8" s="146" t="s">
        <v>10</v>
      </c>
      <c r="B8" s="466">
        <v>5</v>
      </c>
      <c r="C8" s="146" t="s">
        <v>1637</v>
      </c>
      <c r="E8" s="146" t="s">
        <v>1642</v>
      </c>
    </row>
    <row r="9" spans="1:6" ht="19" customHeight="1">
      <c r="A9" s="146" t="s">
        <v>11</v>
      </c>
      <c r="B9" s="466">
        <v>5</v>
      </c>
      <c r="C9" s="146" t="s">
        <v>1723</v>
      </c>
      <c r="D9" s="466">
        <v>24</v>
      </c>
      <c r="E9" s="146" t="s">
        <v>1724</v>
      </c>
      <c r="F9" s="466">
        <v>36</v>
      </c>
    </row>
    <row r="10" spans="1:6" ht="19" customHeight="1">
      <c r="A10" s="146" t="s">
        <v>12</v>
      </c>
      <c r="B10" s="466">
        <v>6</v>
      </c>
      <c r="C10" s="146" t="s">
        <v>3</v>
      </c>
      <c r="D10" s="466">
        <v>25</v>
      </c>
      <c r="E10" s="146" t="s">
        <v>1725</v>
      </c>
      <c r="F10" s="466" t="s">
        <v>1227</v>
      </c>
    </row>
    <row r="11" spans="1:6" ht="19" customHeight="1">
      <c r="A11" s="146" t="s">
        <v>1633</v>
      </c>
      <c r="C11" s="146" t="s">
        <v>1726</v>
      </c>
      <c r="D11" s="466">
        <v>26</v>
      </c>
    </row>
    <row r="12" spans="1:6" ht="19" customHeight="1">
      <c r="A12" s="146" t="s">
        <v>1727</v>
      </c>
      <c r="C12" s="146" t="s">
        <v>1728</v>
      </c>
      <c r="D12" s="466">
        <v>26</v>
      </c>
    </row>
    <row r="13" spans="1:6" ht="19" customHeight="1">
      <c r="A13" s="146" t="s">
        <v>13</v>
      </c>
      <c r="B13" s="466" t="s">
        <v>4</v>
      </c>
      <c r="C13" s="146" t="s">
        <v>1729</v>
      </c>
      <c r="D13" s="466">
        <v>26</v>
      </c>
    </row>
    <row r="14" spans="1:6" ht="19" customHeight="1">
      <c r="A14" s="146" t="s">
        <v>14</v>
      </c>
      <c r="B14" s="466" t="s">
        <v>5</v>
      </c>
      <c r="C14" s="146" t="s">
        <v>1680</v>
      </c>
      <c r="D14" s="466">
        <v>26</v>
      </c>
    </row>
    <row r="15" spans="1:6" ht="19" customHeight="1">
      <c r="A15" s="146" t="s">
        <v>15</v>
      </c>
      <c r="B15" s="466">
        <v>11</v>
      </c>
      <c r="C15" s="146" t="s">
        <v>1638</v>
      </c>
    </row>
    <row r="16" spans="1:6" ht="19" customHeight="1">
      <c r="A16" s="146" t="s">
        <v>16</v>
      </c>
      <c r="B16" s="466">
        <v>12</v>
      </c>
      <c r="C16" s="146" t="s">
        <v>1730</v>
      </c>
      <c r="D16" s="466">
        <v>27</v>
      </c>
    </row>
    <row r="17" spans="1:4" ht="19" customHeight="1">
      <c r="A17" s="146" t="s">
        <v>17</v>
      </c>
      <c r="B17" s="466">
        <v>13</v>
      </c>
      <c r="C17" s="146" t="s">
        <v>1731</v>
      </c>
      <c r="D17" s="466">
        <v>27</v>
      </c>
    </row>
    <row r="18" spans="1:4" ht="19" customHeight="1">
      <c r="A18" s="146" t="s">
        <v>18</v>
      </c>
      <c r="B18" s="466">
        <v>14</v>
      </c>
      <c r="C18" s="146" t="s">
        <v>1732</v>
      </c>
      <c r="D18" s="466">
        <v>27</v>
      </c>
    </row>
    <row r="19" spans="1:4" ht="19" customHeight="1">
      <c r="A19" s="146" t="s">
        <v>1733</v>
      </c>
      <c r="C19" s="146" t="s">
        <v>1734</v>
      </c>
      <c r="D19" s="466">
        <v>27</v>
      </c>
    </row>
    <row r="20" spans="1:4" ht="19" customHeight="1">
      <c r="A20" s="146" t="s">
        <v>19</v>
      </c>
      <c r="B20" s="466">
        <v>15</v>
      </c>
      <c r="C20" s="146" t="s">
        <v>1639</v>
      </c>
    </row>
    <row r="21" spans="1:4" ht="19" customHeight="1">
      <c r="A21" s="146" t="s">
        <v>20</v>
      </c>
      <c r="B21" s="466">
        <v>16</v>
      </c>
      <c r="C21" s="146" t="s">
        <v>1735</v>
      </c>
      <c r="D21" s="466">
        <v>28</v>
      </c>
    </row>
    <row r="22" spans="1:4" ht="19" customHeight="1">
      <c r="A22" s="146" t="s">
        <v>1634</v>
      </c>
      <c r="C22" s="146" t="s">
        <v>1640</v>
      </c>
    </row>
    <row r="23" spans="1:4" ht="19" customHeight="1">
      <c r="A23" s="146" t="s">
        <v>1736</v>
      </c>
      <c r="B23" s="466">
        <v>17</v>
      </c>
      <c r="C23" s="146" t="s">
        <v>1737</v>
      </c>
      <c r="D23" s="466">
        <v>29</v>
      </c>
    </row>
    <row r="24" spans="1:4" ht="19" customHeight="1">
      <c r="A24" s="146" t="s">
        <v>1738</v>
      </c>
      <c r="B24" s="466">
        <v>17</v>
      </c>
      <c r="C24" s="146" t="s">
        <v>1739</v>
      </c>
      <c r="D24" s="466">
        <v>30</v>
      </c>
    </row>
    <row r="25" spans="1:4" ht="19" customHeight="1">
      <c r="A25" s="146" t="s">
        <v>1740</v>
      </c>
      <c r="B25" s="466">
        <v>18</v>
      </c>
      <c r="C25" s="146" t="s">
        <v>1741</v>
      </c>
      <c r="D25" s="466">
        <v>31</v>
      </c>
    </row>
    <row r="26" spans="1:4" ht="19" customHeight="1">
      <c r="A26" s="146" t="s">
        <v>1742</v>
      </c>
      <c r="B26" s="466">
        <v>18</v>
      </c>
      <c r="C26" s="146" t="s">
        <v>1743</v>
      </c>
      <c r="D26" s="466">
        <v>32</v>
      </c>
    </row>
    <row r="27" spans="1:4" ht="19" customHeight="1">
      <c r="A27" s="146" t="s">
        <v>1744</v>
      </c>
      <c r="B27" s="466">
        <v>19</v>
      </c>
      <c r="C27" s="146" t="s">
        <v>1745</v>
      </c>
      <c r="D27" s="466">
        <v>32</v>
      </c>
    </row>
    <row r="28" spans="1:4" ht="19" customHeight="1">
      <c r="A28" s="146" t="s">
        <v>1746</v>
      </c>
      <c r="B28" s="466">
        <v>19</v>
      </c>
      <c r="C28" s="146" t="s">
        <v>1747</v>
      </c>
      <c r="D28" s="466">
        <v>32</v>
      </c>
    </row>
    <row r="29" spans="1:4" ht="19" customHeight="1">
      <c r="A29" s="146" t="s">
        <v>1748</v>
      </c>
      <c r="B29" s="466">
        <v>19</v>
      </c>
      <c r="C29" s="146" t="s">
        <v>1749</v>
      </c>
      <c r="D29" s="466">
        <v>32</v>
      </c>
    </row>
    <row r="30" spans="1:4" ht="19" customHeight="1">
      <c r="A30" s="146" t="s">
        <v>1678</v>
      </c>
      <c r="B30" s="466">
        <v>20</v>
      </c>
      <c r="C30" s="146" t="s">
        <v>1750</v>
      </c>
      <c r="D30" s="466">
        <v>33</v>
      </c>
    </row>
    <row r="31" spans="1:4" ht="16.55" customHeight="1"/>
  </sheetData>
  <mergeCells count="1">
    <mergeCell ref="A1:E1"/>
  </mergeCells>
  <phoneticPr fontId="4"/>
  <pageMargins left="0.78740157480314965" right="0.39370078740157483" top="0.39370078740157483" bottom="0.39370078740157483" header="0" footer="0"/>
  <pageSetup paperSize="9" orientation="landscape" horizontalDpi="1200" verticalDpi="1200" r:id="rId1"/>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
  <sheetViews>
    <sheetView showGridLines="0" view="pageLayout" zoomScaleNormal="100" workbookViewId="0">
      <selection activeCell="D8" sqref="D8:E8"/>
    </sheetView>
  </sheetViews>
  <sheetFormatPr defaultColWidth="9" defaultRowHeight="14.4"/>
  <cols>
    <col min="1" max="16384" width="9" style="467"/>
  </cols>
  <sheetData>
    <row r="1" s="467" customFormat="1" ht="14.25" customHeight="1"/>
  </sheetData>
  <phoneticPr fontId="4"/>
  <pageMargins left="0.78740157480314965" right="0.39370078740157483" top="0.39370078740157483" bottom="0.39370078740157483" header="0" footer="0"/>
  <pageSetup paperSize="9" orientation="landscape" horizontalDpi="4294967292" r:id="rId1"/>
  <headerFooter scaleWithDoc="0" alignWithMargins="0">
    <oddFooter>&amp;C&amp;"ＭＳ 明朝,標準"－１－</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6A883E-C01E-4462-972D-0209969B1BAE}">
  <sheetPr>
    <pageSetUpPr fitToPage="1"/>
  </sheetPr>
  <dimension ref="A1:M58"/>
  <sheetViews>
    <sheetView view="pageLayout" zoomScaleNormal="100" zoomScaleSheetLayoutView="100" workbookViewId="0">
      <selection sqref="A1:C1"/>
    </sheetView>
  </sheetViews>
  <sheetFormatPr defaultColWidth="9" defaultRowHeight="14.4"/>
  <cols>
    <col min="1" max="1" width="21.88671875" style="3" customWidth="1"/>
    <col min="2" max="2" width="7.109375" style="3" customWidth="1"/>
    <col min="3" max="3" width="7" style="3" customWidth="1"/>
    <col min="4" max="4" width="13.33203125" style="3" customWidth="1"/>
    <col min="5" max="5" width="10.44140625" style="3" customWidth="1"/>
    <col min="6" max="6" width="4.33203125" style="3" customWidth="1"/>
    <col min="7" max="7" width="9.44140625" style="3" customWidth="1"/>
    <col min="8" max="8" width="13" style="3" customWidth="1"/>
    <col min="9" max="9" width="6.21875" style="3" customWidth="1"/>
    <col min="10" max="10" width="14.33203125" style="3" customWidth="1"/>
    <col min="11" max="11" width="4.21875" style="3" customWidth="1"/>
    <col min="12" max="12" width="44.77734375" style="3" customWidth="1"/>
    <col min="13" max="13" width="21" style="4" customWidth="1"/>
    <col min="14" max="16384" width="9" style="3"/>
  </cols>
  <sheetData>
    <row r="1" spans="1:13" ht="19.5" customHeight="1">
      <c r="A1" s="523" t="s">
        <v>1532</v>
      </c>
      <c r="B1" s="523"/>
      <c r="C1" s="523"/>
      <c r="D1" s="3" t="s">
        <v>1857</v>
      </c>
    </row>
    <row r="3" spans="1:13" ht="15.05" customHeight="1">
      <c r="A3" s="527" t="s">
        <v>1533</v>
      </c>
      <c r="B3" s="200"/>
      <c r="C3" s="200"/>
      <c r="D3" s="524" t="s">
        <v>1534</v>
      </c>
      <c r="E3" s="524"/>
      <c r="F3" s="200"/>
      <c r="G3" s="526" t="s">
        <v>1535</v>
      </c>
      <c r="H3" s="526"/>
      <c r="I3" s="470"/>
      <c r="J3" s="528" t="s">
        <v>1536</v>
      </c>
      <c r="K3" s="200"/>
      <c r="L3" s="526" t="s">
        <v>1537</v>
      </c>
      <c r="M3" s="475" t="s">
        <v>27</v>
      </c>
    </row>
    <row r="4" spans="1:13" ht="15.05" customHeight="1">
      <c r="A4" s="527"/>
      <c r="C4" s="179"/>
      <c r="D4" s="525" t="s">
        <v>1538</v>
      </c>
      <c r="E4" s="525"/>
      <c r="G4" s="526"/>
      <c r="H4" s="526"/>
      <c r="I4" s="469"/>
      <c r="J4" s="528"/>
      <c r="L4" s="526"/>
      <c r="M4" s="477" t="s">
        <v>1751</v>
      </c>
    </row>
    <row r="5" spans="1:13" ht="15.05" customHeight="1">
      <c r="C5" s="194"/>
      <c r="G5" s="471" t="s">
        <v>1531</v>
      </c>
      <c r="M5" s="477" t="s">
        <v>1752</v>
      </c>
    </row>
    <row r="6" spans="1:13" ht="9" customHeight="1">
      <c r="C6" s="194"/>
      <c r="M6" s="536" t="s">
        <v>1753</v>
      </c>
    </row>
    <row r="7" spans="1:13" ht="12.8" customHeight="1">
      <c r="C7" s="199"/>
      <c r="D7" s="528" t="s">
        <v>1539</v>
      </c>
      <c r="E7" s="528"/>
      <c r="F7" s="200"/>
      <c r="G7" s="532" t="s">
        <v>1643</v>
      </c>
      <c r="H7" s="528"/>
      <c r="I7" s="200"/>
      <c r="J7" s="528" t="s">
        <v>1540</v>
      </c>
      <c r="K7" s="200"/>
      <c r="L7" s="528" t="s">
        <v>1541</v>
      </c>
      <c r="M7" s="536"/>
    </row>
    <row r="8" spans="1:13" ht="12.8" customHeight="1">
      <c r="C8" s="179"/>
      <c r="D8" s="528"/>
      <c r="E8" s="528"/>
      <c r="G8" s="528" t="s">
        <v>1542</v>
      </c>
      <c r="H8" s="528"/>
      <c r="J8" s="528"/>
      <c r="L8" s="528"/>
      <c r="M8" s="480"/>
    </row>
    <row r="9" spans="1:13" ht="10.5" customHeight="1">
      <c r="C9" s="194"/>
      <c r="D9" s="191"/>
      <c r="M9" s="477" t="s">
        <v>26</v>
      </c>
    </row>
    <row r="10" spans="1:13" ht="15.05" customHeight="1">
      <c r="C10" s="199"/>
      <c r="D10" s="533" t="s">
        <v>1543</v>
      </c>
      <c r="E10" s="200"/>
      <c r="F10" s="200"/>
      <c r="G10" s="3" t="s">
        <v>1544</v>
      </c>
      <c r="I10" s="200"/>
      <c r="J10" s="200"/>
      <c r="K10" s="200"/>
      <c r="L10" s="3" t="s">
        <v>1545</v>
      </c>
      <c r="M10" s="477" t="s">
        <v>1754</v>
      </c>
    </row>
    <row r="11" spans="1:13" ht="15.05" customHeight="1">
      <c r="D11" s="533"/>
      <c r="G11" s="3" t="s">
        <v>1004</v>
      </c>
      <c r="L11" s="3" t="s">
        <v>1546</v>
      </c>
      <c r="M11" s="477" t="s">
        <v>25</v>
      </c>
    </row>
    <row r="12" spans="1:13" ht="15.05" customHeight="1">
      <c r="D12" s="3" t="s">
        <v>486</v>
      </c>
      <c r="G12" s="3" t="s">
        <v>1547</v>
      </c>
      <c r="L12" s="3" t="s">
        <v>1548</v>
      </c>
      <c r="M12" s="477" t="s">
        <v>1755</v>
      </c>
    </row>
    <row r="13" spans="1:13" ht="15.05" customHeight="1">
      <c r="L13" s="3" t="s">
        <v>1549</v>
      </c>
      <c r="M13" s="478" t="s">
        <v>21</v>
      </c>
    </row>
    <row r="14" spans="1:13" ht="15.05" customHeight="1">
      <c r="L14" s="3" t="s">
        <v>1550</v>
      </c>
    </row>
    <row r="15" spans="1:13" ht="15.05" customHeight="1">
      <c r="L15" s="3" t="s">
        <v>1551</v>
      </c>
    </row>
    <row r="16" spans="1:13" ht="6.05" customHeight="1" thickBot="1">
      <c r="A16" s="472"/>
      <c r="B16" s="472"/>
      <c r="C16" s="473"/>
      <c r="D16" s="473"/>
      <c r="E16" s="473"/>
      <c r="F16" s="473"/>
      <c r="G16" s="473"/>
      <c r="H16" s="473"/>
      <c r="I16" s="473"/>
      <c r="J16" s="473"/>
      <c r="K16" s="473"/>
      <c r="L16" s="473" t="s">
        <v>486</v>
      </c>
      <c r="M16" s="5"/>
    </row>
    <row r="17" spans="1:13" ht="6.05" customHeight="1"/>
    <row r="18" spans="1:13" ht="16.55" customHeight="1">
      <c r="A18" s="3" t="s">
        <v>1552</v>
      </c>
      <c r="C18" s="200"/>
      <c r="D18" s="525" t="s">
        <v>1756</v>
      </c>
      <c r="E18" s="525"/>
      <c r="F18" s="200"/>
      <c r="G18" s="528" t="s">
        <v>1553</v>
      </c>
      <c r="H18" s="528"/>
      <c r="I18" s="528"/>
      <c r="J18" s="528"/>
      <c r="K18" s="528"/>
      <c r="L18" s="528"/>
      <c r="M18" s="475" t="s">
        <v>1757</v>
      </c>
    </row>
    <row r="19" spans="1:13" ht="15.05" customHeight="1">
      <c r="A19" s="471" t="s">
        <v>1586</v>
      </c>
      <c r="C19" s="179"/>
      <c r="D19" s="525"/>
      <c r="E19" s="525"/>
      <c r="G19" s="528" t="s">
        <v>1554</v>
      </c>
      <c r="H19" s="528"/>
      <c r="I19" s="528"/>
      <c r="J19" s="528"/>
      <c r="K19" s="528"/>
      <c r="L19" s="528"/>
      <c r="M19" s="476" t="s">
        <v>1758</v>
      </c>
    </row>
    <row r="20" spans="1:13" ht="15.75" customHeight="1">
      <c r="A20" s="474" t="s">
        <v>1759</v>
      </c>
      <c r="C20" s="194"/>
      <c r="D20" s="191"/>
      <c r="M20" s="482">
        <v>6041</v>
      </c>
    </row>
    <row r="21" spans="1:13" ht="15.05" customHeight="1">
      <c r="A21" s="249" t="s">
        <v>1858</v>
      </c>
      <c r="B21" s="200"/>
      <c r="C21" s="199"/>
      <c r="D21" s="528" t="s">
        <v>1555</v>
      </c>
      <c r="E21" s="528"/>
      <c r="F21" s="200"/>
      <c r="G21" s="528" t="s">
        <v>1556</v>
      </c>
      <c r="H21" s="528"/>
      <c r="I21" s="528"/>
      <c r="J21" s="528"/>
      <c r="K21" s="528"/>
      <c r="L21" s="528"/>
      <c r="M21" s="477" t="s">
        <v>1760</v>
      </c>
    </row>
    <row r="22" spans="1:13" ht="15.05" customHeight="1">
      <c r="A22" s="249" t="s">
        <v>1557</v>
      </c>
      <c r="B22" s="29"/>
      <c r="C22" s="179"/>
      <c r="D22" s="528"/>
      <c r="E22" s="528"/>
      <c r="G22" s="3" t="s">
        <v>1558</v>
      </c>
      <c r="M22" s="477" t="s">
        <v>1761</v>
      </c>
    </row>
    <row r="23" spans="1:13" ht="10.5" customHeight="1">
      <c r="C23" s="194"/>
      <c r="D23" s="191"/>
      <c r="M23" s="529" t="s">
        <v>1762</v>
      </c>
    </row>
    <row r="24" spans="1:13" ht="11.3" customHeight="1">
      <c r="C24" s="199"/>
      <c r="D24" s="528" t="s">
        <v>1559</v>
      </c>
      <c r="E24" s="528"/>
      <c r="F24" s="200"/>
      <c r="G24" s="528" t="s">
        <v>1763</v>
      </c>
      <c r="H24" s="528"/>
      <c r="I24" s="528"/>
      <c r="J24" s="528"/>
      <c r="K24" s="528"/>
      <c r="L24" s="528"/>
      <c r="M24" s="529"/>
    </row>
    <row r="25" spans="1:13" ht="11.3" customHeight="1">
      <c r="C25" s="194"/>
      <c r="D25" s="528"/>
      <c r="E25" s="528"/>
      <c r="G25" s="528"/>
      <c r="H25" s="528"/>
      <c r="I25" s="528"/>
      <c r="J25" s="528"/>
      <c r="K25" s="528"/>
      <c r="L25" s="528"/>
      <c r="M25" s="538" t="s">
        <v>1229</v>
      </c>
    </row>
    <row r="26" spans="1:13" ht="10.5" customHeight="1">
      <c r="C26" s="194"/>
      <c r="D26" s="191"/>
      <c r="M26" s="538"/>
    </row>
    <row r="27" spans="1:13" ht="16.55" customHeight="1">
      <c r="C27" s="199"/>
      <c r="D27" s="528" t="s">
        <v>1560</v>
      </c>
      <c r="E27" s="528"/>
      <c r="F27" s="200"/>
      <c r="G27" s="3" t="s">
        <v>1561</v>
      </c>
      <c r="M27" s="478"/>
    </row>
    <row r="28" spans="1:13" ht="16.55" customHeight="1">
      <c r="D28" s="528"/>
      <c r="E28" s="528"/>
      <c r="G28" s="3" t="s">
        <v>1764</v>
      </c>
    </row>
    <row r="29" spans="1:13" ht="16.55" customHeight="1">
      <c r="A29" s="530" t="s">
        <v>1228</v>
      </c>
      <c r="G29" s="528" t="s">
        <v>1562</v>
      </c>
      <c r="H29" s="528"/>
      <c r="I29" s="528"/>
      <c r="J29" s="528"/>
      <c r="K29" s="528"/>
      <c r="L29" s="528"/>
    </row>
    <row r="30" spans="1:13" ht="17.2" customHeight="1">
      <c r="A30" s="530"/>
    </row>
    <row r="31" spans="1:13" ht="12.8" customHeight="1">
      <c r="A31" s="531" t="s">
        <v>1765</v>
      </c>
      <c r="C31" s="200"/>
      <c r="D31" s="528" t="s">
        <v>1563</v>
      </c>
      <c r="E31" s="528"/>
      <c r="F31" s="200"/>
      <c r="G31" s="528" t="s">
        <v>1564</v>
      </c>
      <c r="H31" s="528"/>
      <c r="I31" s="528"/>
      <c r="J31" s="528"/>
      <c r="K31" s="528"/>
      <c r="L31" s="528"/>
      <c r="M31" s="479" t="s">
        <v>1230</v>
      </c>
    </row>
    <row r="32" spans="1:13" ht="12.8" customHeight="1">
      <c r="A32" s="531"/>
      <c r="B32" s="191"/>
      <c r="C32" s="179"/>
      <c r="D32" s="528"/>
      <c r="E32" s="528"/>
      <c r="G32" s="528"/>
      <c r="H32" s="528"/>
      <c r="I32" s="528"/>
      <c r="J32" s="528"/>
      <c r="K32" s="528"/>
      <c r="L32" s="528"/>
      <c r="M32" s="477" t="s">
        <v>1766</v>
      </c>
    </row>
    <row r="33" spans="1:13" ht="12.8" customHeight="1">
      <c r="A33" s="527" t="s">
        <v>1232</v>
      </c>
      <c r="B33" s="200"/>
      <c r="C33" s="199"/>
      <c r="D33" s="528" t="s">
        <v>1565</v>
      </c>
      <c r="E33" s="528"/>
      <c r="F33" s="200"/>
      <c r="G33" s="528" t="s">
        <v>1566</v>
      </c>
      <c r="H33" s="528"/>
      <c r="I33" s="528"/>
      <c r="J33" s="528"/>
      <c r="K33" s="528"/>
      <c r="L33" s="528"/>
      <c r="M33" s="477" t="s">
        <v>1767</v>
      </c>
    </row>
    <row r="34" spans="1:13" ht="12.8" customHeight="1">
      <c r="A34" s="527"/>
      <c r="C34" s="194"/>
      <c r="D34" s="528"/>
      <c r="E34" s="528"/>
      <c r="G34" s="528"/>
      <c r="H34" s="528"/>
      <c r="I34" s="528"/>
      <c r="J34" s="528"/>
      <c r="K34" s="528"/>
      <c r="L34" s="528"/>
      <c r="M34" s="477" t="s">
        <v>1768</v>
      </c>
    </row>
    <row r="35" spans="1:13" ht="12.8" customHeight="1">
      <c r="C35" s="199"/>
      <c r="D35" s="526" t="s">
        <v>1567</v>
      </c>
      <c r="E35" s="526"/>
      <c r="F35" s="200"/>
      <c r="G35" s="528" t="s">
        <v>1568</v>
      </c>
      <c r="H35" s="528"/>
      <c r="I35" s="528"/>
      <c r="J35" s="528"/>
      <c r="K35" s="528"/>
      <c r="L35" s="528"/>
      <c r="M35" s="477" t="s">
        <v>1585</v>
      </c>
    </row>
    <row r="36" spans="1:13" ht="12.8" customHeight="1">
      <c r="D36" s="526"/>
      <c r="E36" s="526"/>
      <c r="G36" s="528"/>
      <c r="H36" s="528"/>
      <c r="I36" s="528"/>
      <c r="J36" s="528"/>
      <c r="K36" s="528"/>
      <c r="L36" s="528"/>
      <c r="M36" s="478" t="s">
        <v>1231</v>
      </c>
    </row>
    <row r="37" spans="1:13" ht="7.55" customHeight="1" thickBot="1">
      <c r="A37" s="472"/>
      <c r="B37" s="472"/>
      <c r="C37" s="473"/>
      <c r="D37" s="473"/>
      <c r="E37" s="473"/>
      <c r="F37" s="473"/>
      <c r="G37" s="473"/>
      <c r="H37" s="473"/>
      <c r="I37" s="473"/>
      <c r="J37" s="473"/>
      <c r="K37" s="473"/>
      <c r="L37" s="473"/>
      <c r="M37" s="5"/>
    </row>
    <row r="38" spans="1:13" ht="7.55" customHeight="1"/>
    <row r="39" spans="1:13" ht="13.75" customHeight="1">
      <c r="A39" s="3" t="s">
        <v>1769</v>
      </c>
      <c r="C39" s="200"/>
      <c r="D39" s="532" t="s">
        <v>1770</v>
      </c>
      <c r="E39" s="532"/>
      <c r="F39" s="200"/>
      <c r="G39" s="532" t="s">
        <v>1587</v>
      </c>
      <c r="H39" s="528"/>
      <c r="I39" s="528"/>
      <c r="J39" s="528"/>
      <c r="K39" s="528"/>
      <c r="L39" s="528"/>
      <c r="M39" s="481"/>
    </row>
    <row r="40" spans="1:13" ht="13.75" customHeight="1">
      <c r="C40" s="179"/>
      <c r="D40" s="532"/>
      <c r="E40" s="532"/>
      <c r="G40" s="528"/>
      <c r="H40" s="528"/>
      <c r="I40" s="528"/>
      <c r="J40" s="528"/>
      <c r="K40" s="528"/>
      <c r="L40" s="528"/>
      <c r="M40" s="537" t="s">
        <v>1771</v>
      </c>
    </row>
    <row r="41" spans="1:13" ht="13.75" customHeight="1">
      <c r="A41" s="249" t="s">
        <v>1569</v>
      </c>
      <c r="B41" s="200"/>
      <c r="C41" s="199"/>
      <c r="D41" s="528" t="s">
        <v>1570</v>
      </c>
      <c r="E41" s="528"/>
      <c r="F41" s="200"/>
      <c r="G41" s="528" t="s">
        <v>1772</v>
      </c>
      <c r="H41" s="528"/>
      <c r="I41" s="528"/>
      <c r="J41" s="528"/>
      <c r="K41" s="528"/>
      <c r="L41" s="528"/>
      <c r="M41" s="538"/>
    </row>
    <row r="42" spans="1:13" ht="13.75" customHeight="1">
      <c r="A42" s="249" t="s">
        <v>1571</v>
      </c>
      <c r="C42" s="194"/>
      <c r="D42" s="528"/>
      <c r="E42" s="528"/>
      <c r="G42" s="528"/>
      <c r="H42" s="528"/>
      <c r="I42" s="528"/>
      <c r="J42" s="528"/>
      <c r="K42" s="528"/>
      <c r="L42" s="528"/>
      <c r="M42" s="538" t="s">
        <v>1236</v>
      </c>
    </row>
    <row r="43" spans="1:13" ht="13.75" customHeight="1">
      <c r="C43" s="199"/>
      <c r="D43" s="528" t="s">
        <v>1572</v>
      </c>
      <c r="E43" s="528"/>
      <c r="F43" s="200"/>
      <c r="G43" s="528" t="s">
        <v>1573</v>
      </c>
      <c r="H43" s="528"/>
      <c r="I43" s="528"/>
      <c r="J43" s="528"/>
      <c r="K43" s="528"/>
      <c r="L43" s="528"/>
      <c r="M43" s="539"/>
    </row>
    <row r="44" spans="1:13" ht="13.75" customHeight="1" thickBot="1">
      <c r="A44" s="472"/>
      <c r="B44" s="472"/>
      <c r="C44" s="473"/>
      <c r="D44" s="535"/>
      <c r="E44" s="535"/>
      <c r="F44" s="473"/>
      <c r="G44" s="535"/>
      <c r="H44" s="535"/>
      <c r="I44" s="535"/>
      <c r="J44" s="535"/>
      <c r="K44" s="535"/>
      <c r="L44" s="535"/>
      <c r="M44" s="5"/>
    </row>
    <row r="45" spans="1:13" ht="7.55" customHeight="1"/>
    <row r="46" spans="1:13" ht="12.8" customHeight="1">
      <c r="A46" s="468" t="s">
        <v>1773</v>
      </c>
      <c r="C46" s="200"/>
      <c r="D46" s="528" t="s">
        <v>1574</v>
      </c>
      <c r="E46" s="528"/>
      <c r="F46" s="200"/>
      <c r="G46" s="528" t="s">
        <v>1575</v>
      </c>
      <c r="H46" s="528"/>
      <c r="I46" s="528"/>
      <c r="J46" s="528"/>
      <c r="K46" s="528"/>
      <c r="L46" s="528"/>
      <c r="M46" s="481"/>
    </row>
    <row r="47" spans="1:13" ht="12.8" customHeight="1">
      <c r="C47" s="179"/>
      <c r="D47" s="528"/>
      <c r="E47" s="528"/>
      <c r="G47" s="528"/>
      <c r="H47" s="528"/>
      <c r="I47" s="528"/>
      <c r="J47" s="528"/>
      <c r="K47" s="528"/>
      <c r="L47" s="528"/>
      <c r="M47" s="537" t="s">
        <v>24</v>
      </c>
    </row>
    <row r="48" spans="1:13" ht="12.8" customHeight="1">
      <c r="A48" s="249" t="s">
        <v>1569</v>
      </c>
      <c r="B48" s="200"/>
      <c r="C48" s="199"/>
      <c r="D48" s="528" t="s">
        <v>1576</v>
      </c>
      <c r="E48" s="528"/>
      <c r="F48" s="200"/>
      <c r="G48" s="528" t="s">
        <v>1577</v>
      </c>
      <c r="H48" s="528"/>
      <c r="I48" s="528"/>
      <c r="J48" s="528"/>
      <c r="K48" s="528"/>
      <c r="L48" s="528"/>
      <c r="M48" s="538"/>
    </row>
    <row r="49" spans="1:13" ht="12.8" customHeight="1">
      <c r="A49" s="249" t="s">
        <v>1571</v>
      </c>
      <c r="C49" s="194"/>
      <c r="D49" s="528"/>
      <c r="E49" s="528"/>
      <c r="G49" s="528"/>
      <c r="H49" s="528"/>
      <c r="I49" s="528"/>
      <c r="J49" s="528"/>
      <c r="K49" s="528"/>
      <c r="L49" s="528"/>
      <c r="M49" s="538" t="s">
        <v>1235</v>
      </c>
    </row>
    <row r="50" spans="1:13" ht="12.8" customHeight="1">
      <c r="A50" s="3" t="s">
        <v>1578</v>
      </c>
      <c r="C50" s="199"/>
      <c r="D50" s="528" t="s">
        <v>1579</v>
      </c>
      <c r="E50" s="528"/>
      <c r="F50" s="200"/>
      <c r="G50" s="528" t="s">
        <v>1580</v>
      </c>
      <c r="H50" s="528"/>
      <c r="I50" s="528"/>
      <c r="J50" s="528"/>
      <c r="K50" s="528"/>
      <c r="L50" s="528"/>
      <c r="M50" s="539"/>
    </row>
    <row r="51" spans="1:13" ht="12.8" customHeight="1" thickBot="1">
      <c r="A51" s="472"/>
      <c r="B51" s="472"/>
      <c r="C51" s="473"/>
      <c r="D51" s="535"/>
      <c r="E51" s="535"/>
      <c r="F51" s="473"/>
      <c r="G51" s="535"/>
      <c r="H51" s="535"/>
      <c r="I51" s="535"/>
      <c r="J51" s="535"/>
      <c r="K51" s="535"/>
      <c r="L51" s="535"/>
      <c r="M51" s="5"/>
    </row>
    <row r="52" spans="1:13" ht="7.55" customHeight="1"/>
    <row r="53" spans="1:13" ht="14.25" customHeight="1">
      <c r="A53" s="471" t="s">
        <v>1233</v>
      </c>
      <c r="C53" s="200"/>
      <c r="D53" s="524" t="s">
        <v>1581</v>
      </c>
      <c r="E53" s="524"/>
      <c r="F53" s="528" t="s">
        <v>1582</v>
      </c>
      <c r="G53" s="528"/>
      <c r="H53" s="528"/>
      <c r="I53" s="528"/>
      <c r="J53" s="528"/>
      <c r="K53" s="528"/>
      <c r="L53" s="534"/>
      <c r="M53" s="479" t="s">
        <v>23</v>
      </c>
    </row>
    <row r="54" spans="1:13" ht="15.05" customHeight="1">
      <c r="A54" s="249" t="s">
        <v>1774</v>
      </c>
      <c r="D54" s="524" t="s">
        <v>1583</v>
      </c>
      <c r="E54" s="524"/>
      <c r="F54" s="528"/>
      <c r="G54" s="528"/>
      <c r="H54" s="528"/>
      <c r="I54" s="528"/>
      <c r="J54" s="528"/>
      <c r="K54" s="528"/>
      <c r="L54" s="534"/>
      <c r="M54" s="478" t="s">
        <v>1229</v>
      </c>
    </row>
    <row r="55" spans="1:13" ht="15.05" customHeight="1" thickBot="1">
      <c r="A55" s="472"/>
      <c r="B55" s="472"/>
      <c r="C55" s="473"/>
      <c r="D55" s="473"/>
      <c r="E55" s="473"/>
      <c r="F55" s="473"/>
      <c r="G55" s="473"/>
      <c r="H55" s="473"/>
      <c r="I55" s="473"/>
      <c r="J55" s="473"/>
      <c r="K55" s="473"/>
      <c r="L55" s="473"/>
      <c r="M55" s="5"/>
    </row>
    <row r="56" spans="1:13" ht="7.55" customHeight="1"/>
    <row r="57" spans="1:13" ht="14.25" customHeight="1">
      <c r="A57" s="471" t="s">
        <v>1237</v>
      </c>
      <c r="C57" s="200"/>
      <c r="D57" s="528" t="s">
        <v>1581</v>
      </c>
      <c r="E57" s="528"/>
      <c r="F57" s="528" t="s">
        <v>1584</v>
      </c>
      <c r="G57" s="528"/>
      <c r="H57" s="528"/>
      <c r="I57" s="528"/>
      <c r="J57" s="528"/>
      <c r="K57" s="528"/>
      <c r="L57" s="534"/>
      <c r="M57" s="479" t="s">
        <v>22</v>
      </c>
    </row>
    <row r="58" spans="1:13" ht="15.05" customHeight="1">
      <c r="A58" s="249" t="s">
        <v>1775</v>
      </c>
      <c r="D58" s="528" t="s">
        <v>1583</v>
      </c>
      <c r="E58" s="528"/>
      <c r="F58" s="528"/>
      <c r="G58" s="528"/>
      <c r="H58" s="528"/>
      <c r="I58" s="528"/>
      <c r="J58" s="528"/>
      <c r="K58" s="528"/>
      <c r="L58" s="534"/>
      <c r="M58" s="478" t="s">
        <v>1234</v>
      </c>
    </row>
  </sheetData>
  <sheetProtection selectLockedCells="1" selectUnlockedCells="1"/>
  <mergeCells count="56">
    <mergeCell ref="D41:E42"/>
    <mergeCell ref="D43:E44"/>
    <mergeCell ref="G39:L40"/>
    <mergeCell ref="G41:L42"/>
    <mergeCell ref="G43:L44"/>
    <mergeCell ref="M6:M7"/>
    <mergeCell ref="M47:M48"/>
    <mergeCell ref="M49:M50"/>
    <mergeCell ref="M40:M41"/>
    <mergeCell ref="M42:M43"/>
    <mergeCell ref="M25:M26"/>
    <mergeCell ref="F57:L58"/>
    <mergeCell ref="G50:L51"/>
    <mergeCell ref="G48:L49"/>
    <mergeCell ref="G46:L47"/>
    <mergeCell ref="D48:E49"/>
    <mergeCell ref="D50:E51"/>
    <mergeCell ref="F53:L54"/>
    <mergeCell ref="D46:E47"/>
    <mergeCell ref="D53:E53"/>
    <mergeCell ref="D54:E54"/>
    <mergeCell ref="D57:E57"/>
    <mergeCell ref="D58:E58"/>
    <mergeCell ref="J3:J4"/>
    <mergeCell ref="G33:L34"/>
    <mergeCell ref="G35:L36"/>
    <mergeCell ref="D39:E40"/>
    <mergeCell ref="L3:L4"/>
    <mergeCell ref="D7:E8"/>
    <mergeCell ref="G7:H7"/>
    <mergeCell ref="G8:H8"/>
    <mergeCell ref="J7:J8"/>
    <mergeCell ref="L7:L8"/>
    <mergeCell ref="D35:E36"/>
    <mergeCell ref="D33:E34"/>
    <mergeCell ref="D31:E32"/>
    <mergeCell ref="G31:L32"/>
    <mergeCell ref="D10:D11"/>
    <mergeCell ref="D18:E19"/>
    <mergeCell ref="D21:E22"/>
    <mergeCell ref="G29:L29"/>
    <mergeCell ref="G18:L18"/>
    <mergeCell ref="G19:L19"/>
    <mergeCell ref="G21:L21"/>
    <mergeCell ref="A33:A34"/>
    <mergeCell ref="D24:E25"/>
    <mergeCell ref="G24:L25"/>
    <mergeCell ref="D27:E28"/>
    <mergeCell ref="M23:M24"/>
    <mergeCell ref="A29:A30"/>
    <mergeCell ref="A31:A32"/>
    <mergeCell ref="A1:C1"/>
    <mergeCell ref="D3:E3"/>
    <mergeCell ref="D4:E4"/>
    <mergeCell ref="G3:H4"/>
    <mergeCell ref="A3:A4"/>
  </mergeCells>
  <phoneticPr fontId="4"/>
  <printOptions horizontalCentered="1" verticalCentered="1"/>
  <pageMargins left="0.78740157480314965" right="0.39370078740157483" top="0.39370078740157483" bottom="0.39370078740157483" header="0" footer="0"/>
  <pageSetup paperSize="9" scale="73" firstPageNumber="0" orientation="landscape" horizontalDpi="300" verticalDpi="300" r:id="rId1"/>
  <headerFooter scaleWithDoc="0" alignWithMargins="0">
    <oddFooter>&amp;C&amp;"ＭＳ 明朝,標準"－２－</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K36"/>
  <sheetViews>
    <sheetView view="pageLayout" zoomScaleNormal="100" workbookViewId="0"/>
  </sheetViews>
  <sheetFormatPr defaultColWidth="9" defaultRowHeight="15.05" customHeight="1"/>
  <cols>
    <col min="1" max="1" width="4.109375" style="9" customWidth="1"/>
    <col min="2" max="2" width="14.33203125" style="9" customWidth="1"/>
    <col min="3" max="3" width="10.44140625" style="9" customWidth="1"/>
    <col min="4" max="4" width="7" style="9" customWidth="1"/>
    <col min="5" max="5" width="37.109375" style="9" customWidth="1"/>
    <col min="6" max="7" width="5.33203125" style="9" customWidth="1"/>
    <col min="8" max="8" width="20.21875" style="9" customWidth="1"/>
    <col min="9" max="9" width="10.33203125" style="9" customWidth="1"/>
    <col min="10" max="10" width="15.33203125" style="9" customWidth="1"/>
    <col min="11" max="11" width="12.6640625" style="9" customWidth="1"/>
    <col min="12" max="12" width="3.109375" style="9" customWidth="1"/>
    <col min="13" max="16384" width="9" style="9"/>
  </cols>
  <sheetData>
    <row r="1" spans="1:11" ht="24.05" customHeight="1">
      <c r="A1" s="14" t="s">
        <v>28</v>
      </c>
      <c r="K1" s="10" t="s">
        <v>1241</v>
      </c>
    </row>
    <row r="2" spans="1:11" ht="15.75" customHeight="1">
      <c r="A2" s="560" t="s">
        <v>963</v>
      </c>
      <c r="B2" s="560"/>
      <c r="C2" s="560"/>
      <c r="D2" s="557" t="s">
        <v>964</v>
      </c>
      <c r="E2" s="558"/>
      <c r="F2" s="560" t="s">
        <v>965</v>
      </c>
      <c r="G2" s="560"/>
      <c r="H2" s="11" t="s">
        <v>966</v>
      </c>
      <c r="I2" s="11" t="s">
        <v>29</v>
      </c>
      <c r="J2" s="11" t="s">
        <v>30</v>
      </c>
      <c r="K2" s="11" t="s">
        <v>31</v>
      </c>
    </row>
    <row r="3" spans="1:11" ht="15.75" customHeight="1">
      <c r="A3" s="574" t="s">
        <v>32</v>
      </c>
      <c r="B3" s="574"/>
      <c r="C3" s="574"/>
      <c r="D3" s="424" t="s">
        <v>33</v>
      </c>
      <c r="E3" s="425"/>
      <c r="F3" s="575" t="s">
        <v>967</v>
      </c>
      <c r="G3" s="576"/>
      <c r="H3" s="256" t="s">
        <v>1238</v>
      </c>
      <c r="I3" s="560" t="s">
        <v>34</v>
      </c>
      <c r="J3" s="12" t="s">
        <v>35</v>
      </c>
      <c r="K3" s="549" t="s">
        <v>36</v>
      </c>
    </row>
    <row r="4" spans="1:11" ht="15.75" customHeight="1">
      <c r="A4" s="574"/>
      <c r="B4" s="574"/>
      <c r="C4" s="574"/>
      <c r="D4" s="583" t="s">
        <v>37</v>
      </c>
      <c r="E4" s="584"/>
      <c r="F4" s="577"/>
      <c r="G4" s="578"/>
      <c r="H4" s="255" t="s">
        <v>1776</v>
      </c>
      <c r="I4" s="560"/>
      <c r="J4" s="13" t="s">
        <v>38</v>
      </c>
      <c r="K4" s="551"/>
    </row>
    <row r="5" spans="1:11" ht="15.75" customHeight="1">
      <c r="A5" s="574" t="s">
        <v>39</v>
      </c>
      <c r="B5" s="574"/>
      <c r="C5" s="574"/>
      <c r="D5" s="585" t="s">
        <v>40</v>
      </c>
      <c r="E5" s="586"/>
      <c r="F5" s="575" t="s">
        <v>968</v>
      </c>
      <c r="G5" s="576"/>
      <c r="H5" s="256" t="s">
        <v>1239</v>
      </c>
      <c r="I5" s="560" t="s">
        <v>34</v>
      </c>
      <c r="J5" s="587" t="s">
        <v>41</v>
      </c>
      <c r="K5" s="549" t="s">
        <v>42</v>
      </c>
    </row>
    <row r="6" spans="1:11" ht="15.75" customHeight="1">
      <c r="A6" s="574"/>
      <c r="B6" s="574"/>
      <c r="C6" s="574"/>
      <c r="D6" s="583" t="s">
        <v>43</v>
      </c>
      <c r="E6" s="584"/>
      <c r="F6" s="577"/>
      <c r="G6" s="578"/>
      <c r="H6" s="255" t="s">
        <v>1776</v>
      </c>
      <c r="I6" s="560"/>
      <c r="J6" s="587"/>
      <c r="K6" s="551"/>
    </row>
    <row r="7" spans="1:11" ht="15.75" customHeight="1">
      <c r="A7" s="574" t="s">
        <v>44</v>
      </c>
      <c r="B7" s="574"/>
      <c r="C7" s="574"/>
      <c r="D7" s="585" t="s">
        <v>45</v>
      </c>
      <c r="E7" s="586"/>
      <c r="F7" s="575" t="s">
        <v>1240</v>
      </c>
      <c r="G7" s="576"/>
      <c r="H7" s="572" t="s">
        <v>1617</v>
      </c>
      <c r="I7" s="560" t="s">
        <v>46</v>
      </c>
      <c r="J7" s="587" t="s">
        <v>47</v>
      </c>
      <c r="K7" s="549" t="s">
        <v>48</v>
      </c>
    </row>
    <row r="8" spans="1:11" ht="15.75" customHeight="1">
      <c r="A8" s="574"/>
      <c r="B8" s="574"/>
      <c r="C8" s="574"/>
      <c r="D8" s="583" t="s">
        <v>37</v>
      </c>
      <c r="E8" s="584"/>
      <c r="F8" s="577"/>
      <c r="G8" s="578"/>
      <c r="H8" s="573"/>
      <c r="I8" s="560"/>
      <c r="J8" s="587"/>
      <c r="K8" s="551"/>
    </row>
    <row r="9" spans="1:11" ht="15.75" customHeight="1"/>
    <row r="10" spans="1:11" ht="15.75" customHeight="1">
      <c r="C10" s="14"/>
      <c r="D10" s="14"/>
      <c r="E10" s="14"/>
      <c r="K10" s="14"/>
    </row>
    <row r="11" spans="1:11" ht="24.05" customHeight="1">
      <c r="A11" s="14" t="s">
        <v>1777</v>
      </c>
      <c r="B11" s="14"/>
      <c r="C11" s="419"/>
      <c r="D11" s="419"/>
      <c r="E11" s="419"/>
      <c r="K11" s="10" t="s">
        <v>1778</v>
      </c>
    </row>
    <row r="12" spans="1:11" ht="15.75" customHeight="1">
      <c r="A12" s="557" t="s">
        <v>969</v>
      </c>
      <c r="B12" s="558"/>
      <c r="C12" s="11" t="s">
        <v>970</v>
      </c>
      <c r="D12" s="557" t="s">
        <v>971</v>
      </c>
      <c r="E12" s="558"/>
      <c r="G12" s="560" t="s">
        <v>969</v>
      </c>
      <c r="H12" s="560"/>
      <c r="I12" s="11" t="s">
        <v>970</v>
      </c>
      <c r="J12" s="557" t="s">
        <v>973</v>
      </c>
      <c r="K12" s="558"/>
    </row>
    <row r="13" spans="1:11" ht="15.75" customHeight="1">
      <c r="A13" s="579" t="s">
        <v>1589</v>
      </c>
      <c r="B13" s="580"/>
      <c r="C13" s="546">
        <v>532458</v>
      </c>
      <c r="D13" s="540" t="s">
        <v>972</v>
      </c>
      <c r="E13" s="541"/>
      <c r="G13" s="569" t="s">
        <v>974</v>
      </c>
      <c r="H13" s="549" t="s">
        <v>975</v>
      </c>
      <c r="I13" s="552">
        <v>182973</v>
      </c>
      <c r="J13" s="540" t="s">
        <v>1242</v>
      </c>
      <c r="K13" s="541"/>
    </row>
    <row r="14" spans="1:11" ht="15.75" customHeight="1">
      <c r="A14" s="581" t="s">
        <v>1588</v>
      </c>
      <c r="B14" s="582"/>
      <c r="C14" s="548"/>
      <c r="D14" s="544"/>
      <c r="E14" s="545"/>
      <c r="G14" s="570"/>
      <c r="H14" s="550"/>
      <c r="I14" s="553"/>
      <c r="J14" s="542"/>
      <c r="K14" s="543"/>
    </row>
    <row r="15" spans="1:11" ht="15.75" customHeight="1">
      <c r="A15" s="561" t="s">
        <v>976</v>
      </c>
      <c r="B15" s="254" t="s">
        <v>977</v>
      </c>
      <c r="C15" s="483">
        <v>142000</v>
      </c>
      <c r="D15" s="564" t="s">
        <v>978</v>
      </c>
      <c r="E15" s="565"/>
      <c r="G15" s="570"/>
      <c r="H15" s="551"/>
      <c r="I15" s="554"/>
      <c r="J15" s="544"/>
      <c r="K15" s="545"/>
    </row>
    <row r="16" spans="1:11" ht="15.75" customHeight="1">
      <c r="A16" s="562"/>
      <c r="B16" s="549" t="s">
        <v>979</v>
      </c>
      <c r="C16" s="546">
        <v>38188</v>
      </c>
      <c r="D16" s="540" t="s">
        <v>1243</v>
      </c>
      <c r="E16" s="541"/>
      <c r="G16" s="570"/>
      <c r="H16" s="549" t="s">
        <v>980</v>
      </c>
      <c r="I16" s="552">
        <v>106384</v>
      </c>
      <c r="J16" s="540" t="s">
        <v>1242</v>
      </c>
      <c r="K16" s="541"/>
    </row>
    <row r="17" spans="1:11" ht="15.75" customHeight="1">
      <c r="A17" s="562"/>
      <c r="B17" s="550"/>
      <c r="C17" s="547"/>
      <c r="D17" s="555" t="s">
        <v>1244</v>
      </c>
      <c r="E17" s="556"/>
      <c r="G17" s="570"/>
      <c r="H17" s="550"/>
      <c r="I17" s="553"/>
      <c r="J17" s="542"/>
      <c r="K17" s="543"/>
    </row>
    <row r="18" spans="1:11" ht="15.75" customHeight="1">
      <c r="A18" s="562"/>
      <c r="B18" s="550"/>
      <c r="C18" s="547"/>
      <c r="D18" s="555" t="s">
        <v>1245</v>
      </c>
      <c r="E18" s="556"/>
      <c r="G18" s="570"/>
      <c r="H18" s="551"/>
      <c r="I18" s="554"/>
      <c r="J18" s="544"/>
      <c r="K18" s="545"/>
    </row>
    <row r="19" spans="1:11" ht="15.75" customHeight="1">
      <c r="A19" s="562"/>
      <c r="B19" s="550"/>
      <c r="C19" s="547"/>
      <c r="D19" s="555" t="s">
        <v>1247</v>
      </c>
      <c r="E19" s="556"/>
      <c r="G19" s="570"/>
      <c r="H19" s="549" t="s">
        <v>982</v>
      </c>
      <c r="I19" s="552">
        <v>4393</v>
      </c>
      <c r="J19" s="540" t="s">
        <v>1246</v>
      </c>
      <c r="K19" s="541"/>
    </row>
    <row r="20" spans="1:11" ht="15.75" customHeight="1">
      <c r="A20" s="562"/>
      <c r="B20" s="550"/>
      <c r="C20" s="547"/>
      <c r="D20" s="555" t="s">
        <v>998</v>
      </c>
      <c r="E20" s="556"/>
      <c r="G20" s="570"/>
      <c r="H20" s="550"/>
      <c r="I20" s="553"/>
      <c r="J20" s="542"/>
      <c r="K20" s="543"/>
    </row>
    <row r="21" spans="1:11" ht="15.75" customHeight="1">
      <c r="A21" s="562"/>
      <c r="B21" s="550"/>
      <c r="C21" s="547"/>
      <c r="D21" s="555" t="s">
        <v>981</v>
      </c>
      <c r="E21" s="556"/>
      <c r="G21" s="570"/>
      <c r="H21" s="551"/>
      <c r="I21" s="554"/>
      <c r="J21" s="544"/>
      <c r="K21" s="545"/>
    </row>
    <row r="22" spans="1:11" ht="15.75" customHeight="1">
      <c r="A22" s="562"/>
      <c r="B22" s="550"/>
      <c r="C22" s="547"/>
      <c r="D22" s="555" t="s">
        <v>1248</v>
      </c>
      <c r="E22" s="556"/>
      <c r="G22" s="571"/>
      <c r="H22" s="11" t="s">
        <v>856</v>
      </c>
      <c r="I22" s="486">
        <f>SUM(I13:I21)</f>
        <v>293750</v>
      </c>
      <c r="J22" s="421"/>
      <c r="K22" s="490"/>
    </row>
    <row r="23" spans="1:11" ht="15.75" customHeight="1">
      <c r="A23" s="562"/>
      <c r="B23" s="550"/>
      <c r="C23" s="547"/>
      <c r="D23" s="555" t="s">
        <v>1249</v>
      </c>
      <c r="E23" s="556"/>
      <c r="G23" s="557" t="s">
        <v>984</v>
      </c>
      <c r="H23" s="558"/>
      <c r="I23" s="486">
        <v>0</v>
      </c>
      <c r="J23" s="557"/>
      <c r="K23" s="558"/>
    </row>
    <row r="24" spans="1:11" ht="15.75" customHeight="1">
      <c r="A24" s="562"/>
      <c r="B24" s="550"/>
      <c r="C24" s="547"/>
      <c r="D24" s="555" t="s">
        <v>986</v>
      </c>
      <c r="E24" s="556"/>
      <c r="G24" s="557" t="s">
        <v>985</v>
      </c>
      <c r="H24" s="558"/>
      <c r="I24" s="486">
        <f>C13+C36+I22+I23</f>
        <v>1101527</v>
      </c>
      <c r="J24" s="557"/>
      <c r="K24" s="558"/>
    </row>
    <row r="25" spans="1:11" ht="15.75" customHeight="1">
      <c r="A25" s="562"/>
      <c r="B25" s="551"/>
      <c r="C25" s="548"/>
      <c r="D25" s="544" t="s">
        <v>988</v>
      </c>
      <c r="E25" s="545"/>
    </row>
    <row r="26" spans="1:11" ht="15.75" customHeight="1">
      <c r="A26" s="562"/>
      <c r="B26" s="11" t="s">
        <v>989</v>
      </c>
      <c r="C26" s="484">
        <v>16809</v>
      </c>
      <c r="D26" s="564" t="s">
        <v>987</v>
      </c>
      <c r="E26" s="565"/>
    </row>
    <row r="27" spans="1:11" ht="15.75" customHeight="1">
      <c r="A27" s="562"/>
      <c r="B27" s="549" t="s">
        <v>990</v>
      </c>
      <c r="C27" s="566">
        <v>78322</v>
      </c>
      <c r="D27" s="540" t="s">
        <v>991</v>
      </c>
      <c r="E27" s="541"/>
    </row>
    <row r="28" spans="1:11" ht="15.75" customHeight="1">
      <c r="A28" s="562"/>
      <c r="B28" s="550"/>
      <c r="C28" s="567"/>
      <c r="D28" s="542" t="s">
        <v>993</v>
      </c>
      <c r="E28" s="543"/>
    </row>
    <row r="29" spans="1:11" ht="15.75" customHeight="1">
      <c r="A29" s="562"/>
      <c r="B29" s="550"/>
      <c r="C29" s="567"/>
      <c r="D29" s="542" t="s">
        <v>994</v>
      </c>
      <c r="E29" s="543"/>
      <c r="G29" s="14" t="s">
        <v>992</v>
      </c>
      <c r="J29" s="14"/>
      <c r="K29" s="10" t="s">
        <v>1779</v>
      </c>
    </row>
    <row r="30" spans="1:11" ht="15.75" customHeight="1">
      <c r="A30" s="562"/>
      <c r="B30" s="550"/>
      <c r="C30" s="567"/>
      <c r="D30" s="542" t="s">
        <v>983</v>
      </c>
      <c r="E30" s="543"/>
    </row>
    <row r="31" spans="1:11" ht="15.75" customHeight="1">
      <c r="A31" s="562"/>
      <c r="B31" s="550"/>
      <c r="C31" s="567"/>
      <c r="D31" s="542" t="s">
        <v>998</v>
      </c>
      <c r="E31" s="543"/>
      <c r="G31" s="560" t="s">
        <v>969</v>
      </c>
      <c r="H31" s="560"/>
      <c r="I31" s="11" t="s">
        <v>970</v>
      </c>
      <c r="J31" s="560" t="s">
        <v>971</v>
      </c>
      <c r="K31" s="560"/>
    </row>
    <row r="32" spans="1:11" ht="15.75" customHeight="1">
      <c r="A32" s="562"/>
      <c r="B32" s="550"/>
      <c r="C32" s="567"/>
      <c r="D32" s="542" t="s">
        <v>1002</v>
      </c>
      <c r="E32" s="543"/>
      <c r="G32" s="256" t="s">
        <v>995</v>
      </c>
      <c r="H32" s="11" t="s">
        <v>996</v>
      </c>
      <c r="I32" s="15">
        <v>0</v>
      </c>
      <c r="J32" s="559" t="s">
        <v>997</v>
      </c>
      <c r="K32" s="559"/>
    </row>
    <row r="33" spans="1:11" ht="15.75" customHeight="1">
      <c r="A33" s="562"/>
      <c r="B33" s="550"/>
      <c r="C33" s="567"/>
      <c r="D33" s="542" t="s">
        <v>1250</v>
      </c>
      <c r="E33" s="543"/>
      <c r="G33" s="255" t="s">
        <v>999</v>
      </c>
      <c r="H33" s="11" t="s">
        <v>1000</v>
      </c>
      <c r="I33" s="16">
        <v>309</v>
      </c>
      <c r="J33" s="559" t="s">
        <v>1001</v>
      </c>
      <c r="K33" s="559"/>
    </row>
    <row r="34" spans="1:11" ht="15.75" customHeight="1">
      <c r="A34" s="562"/>
      <c r="B34" s="550"/>
      <c r="C34" s="567"/>
      <c r="D34" s="542" t="s">
        <v>1003</v>
      </c>
      <c r="E34" s="543"/>
      <c r="G34" s="560" t="s">
        <v>856</v>
      </c>
      <c r="H34" s="560"/>
      <c r="I34" s="15">
        <v>309</v>
      </c>
      <c r="J34" s="559"/>
      <c r="K34" s="559"/>
    </row>
    <row r="35" spans="1:11" ht="15.75" customHeight="1">
      <c r="A35" s="562"/>
      <c r="B35" s="551"/>
      <c r="C35" s="568"/>
      <c r="D35" s="544" t="s">
        <v>988</v>
      </c>
      <c r="E35" s="545"/>
    </row>
    <row r="36" spans="1:11" ht="15.05" customHeight="1">
      <c r="A36" s="563"/>
      <c r="B36" s="11" t="s">
        <v>856</v>
      </c>
      <c r="C36" s="485">
        <f>SUM(C15:C35)</f>
        <v>275319</v>
      </c>
      <c r="D36" s="564"/>
      <c r="E36" s="565"/>
    </row>
  </sheetData>
  <mergeCells count="78">
    <mergeCell ref="J12:K12"/>
    <mergeCell ref="K7:K8"/>
    <mergeCell ref="D8:E8"/>
    <mergeCell ref="K3:K4"/>
    <mergeCell ref="D4:E4"/>
    <mergeCell ref="D5:E5"/>
    <mergeCell ref="J5:J6"/>
    <mergeCell ref="I3:I4"/>
    <mergeCell ref="D7:E7"/>
    <mergeCell ref="K5:K6"/>
    <mergeCell ref="D6:E6"/>
    <mergeCell ref="J7:J8"/>
    <mergeCell ref="F7:G8"/>
    <mergeCell ref="I7:I8"/>
    <mergeCell ref="F5:G6"/>
    <mergeCell ref="I5:I6"/>
    <mergeCell ref="H7:H8"/>
    <mergeCell ref="G31:H31"/>
    <mergeCell ref="A2:C2"/>
    <mergeCell ref="A3:C4"/>
    <mergeCell ref="A5:C6"/>
    <mergeCell ref="A7:C8"/>
    <mergeCell ref="D2:E2"/>
    <mergeCell ref="F2:G2"/>
    <mergeCell ref="F3:G4"/>
    <mergeCell ref="A13:B13"/>
    <mergeCell ref="A14:B14"/>
    <mergeCell ref="D12:E12"/>
    <mergeCell ref="C13:C14"/>
    <mergeCell ref="A12:B12"/>
    <mergeCell ref="G12:H12"/>
    <mergeCell ref="J32:K32"/>
    <mergeCell ref="D32:E32"/>
    <mergeCell ref="D23:E23"/>
    <mergeCell ref="D31:E31"/>
    <mergeCell ref="J19:K21"/>
    <mergeCell ref="D19:E19"/>
    <mergeCell ref="J23:K23"/>
    <mergeCell ref="J31:K31"/>
    <mergeCell ref="D29:E29"/>
    <mergeCell ref="J24:K24"/>
    <mergeCell ref="G13:G22"/>
    <mergeCell ref="H13:H15"/>
    <mergeCell ref="H16:H18"/>
    <mergeCell ref="D15:E15"/>
    <mergeCell ref="D13:E14"/>
    <mergeCell ref="D30:E30"/>
    <mergeCell ref="J33:K33"/>
    <mergeCell ref="G34:H34"/>
    <mergeCell ref="J34:K34"/>
    <mergeCell ref="A15:A36"/>
    <mergeCell ref="B16:B25"/>
    <mergeCell ref="B27:B35"/>
    <mergeCell ref="D36:E36"/>
    <mergeCell ref="D33:E33"/>
    <mergeCell ref="D34:E34"/>
    <mergeCell ref="D35:E35"/>
    <mergeCell ref="D24:E24"/>
    <mergeCell ref="D25:E25"/>
    <mergeCell ref="D26:E26"/>
    <mergeCell ref="C27:C35"/>
    <mergeCell ref="D27:E27"/>
    <mergeCell ref="D28:E28"/>
    <mergeCell ref="J16:K18"/>
    <mergeCell ref="J13:K15"/>
    <mergeCell ref="C16:C25"/>
    <mergeCell ref="H19:H21"/>
    <mergeCell ref="I13:I15"/>
    <mergeCell ref="I16:I18"/>
    <mergeCell ref="I19:I21"/>
    <mergeCell ref="D20:E20"/>
    <mergeCell ref="D21:E21"/>
    <mergeCell ref="D22:E22"/>
    <mergeCell ref="G23:H23"/>
    <mergeCell ref="D16:E16"/>
    <mergeCell ref="D17:E17"/>
    <mergeCell ref="G24:H24"/>
    <mergeCell ref="D18:E18"/>
  </mergeCells>
  <phoneticPr fontId="4"/>
  <pageMargins left="0.78740157480314965" right="0.39370078740157483" top="0.39370078740157483" bottom="0.39370078740157483" header="0" footer="0"/>
  <pageSetup paperSize="9" scale="96" orientation="landscape" horizontalDpi="4294967292" r:id="rId1"/>
  <headerFooter scaleWithDoc="0" alignWithMargins="0">
    <oddFooter>&amp;C&amp;"ＭＳ 明朝,標準"－３－</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K28"/>
  <sheetViews>
    <sheetView view="pageLayout" zoomScaleNormal="75" workbookViewId="0">
      <selection activeCell="D8" sqref="D8:E8"/>
    </sheetView>
  </sheetViews>
  <sheetFormatPr defaultColWidth="9" defaultRowHeight="14.4"/>
  <cols>
    <col min="1" max="1" width="16.21875" style="3" customWidth="1"/>
    <col min="2" max="2" width="10.6640625" style="191" customWidth="1"/>
    <col min="3" max="3" width="19.77734375" style="191" customWidth="1"/>
    <col min="4" max="4" width="31.21875" style="191" customWidth="1"/>
    <col min="5" max="5" width="2.6640625" style="3" customWidth="1"/>
    <col min="6" max="6" width="16.44140625" style="3" customWidth="1"/>
    <col min="7" max="7" width="10.6640625" style="191" customWidth="1"/>
    <col min="8" max="8" width="19.33203125" style="191" customWidth="1"/>
    <col min="9" max="9" width="28.6640625" style="191" customWidth="1"/>
    <col min="10" max="16384" width="9" style="3"/>
  </cols>
  <sheetData>
    <row r="1" spans="1:11" s="8" customFormat="1" ht="20.95" customHeight="1">
      <c r="A1" s="43" t="s">
        <v>865</v>
      </c>
      <c r="B1" s="257"/>
      <c r="C1" s="257"/>
      <c r="D1" s="261"/>
      <c r="E1" s="43"/>
      <c r="F1" s="43"/>
      <c r="G1" s="257"/>
      <c r="H1" s="257"/>
      <c r="I1" s="261"/>
      <c r="J1" s="43"/>
      <c r="K1" s="43"/>
    </row>
    <row r="2" spans="1:11" ht="24.9" customHeight="1">
      <c r="A2" s="258" t="s">
        <v>866</v>
      </c>
      <c r="B2" s="45" t="s">
        <v>867</v>
      </c>
      <c r="C2" s="45" t="s">
        <v>868</v>
      </c>
      <c r="D2" s="46" t="s">
        <v>1780</v>
      </c>
      <c r="E2" s="17"/>
      <c r="F2" s="258" t="s">
        <v>866</v>
      </c>
      <c r="G2" s="45" t="s">
        <v>867</v>
      </c>
      <c r="H2" s="45" t="s">
        <v>868</v>
      </c>
      <c r="I2" s="46" t="s">
        <v>1780</v>
      </c>
      <c r="J2" s="17"/>
      <c r="K2" s="17"/>
    </row>
    <row r="3" spans="1:11" ht="24.9" customHeight="1">
      <c r="A3" s="262" t="s">
        <v>869</v>
      </c>
      <c r="B3" s="28" t="s">
        <v>870</v>
      </c>
      <c r="C3" s="49" t="s">
        <v>80</v>
      </c>
      <c r="D3" s="426" t="s">
        <v>871</v>
      </c>
      <c r="E3" s="17"/>
      <c r="F3" s="588" t="s">
        <v>150</v>
      </c>
      <c r="G3" s="28" t="s">
        <v>872</v>
      </c>
      <c r="H3" s="49" t="s">
        <v>873</v>
      </c>
      <c r="I3" s="426" t="s">
        <v>874</v>
      </c>
      <c r="J3" s="17"/>
      <c r="K3" s="17"/>
    </row>
    <row r="4" spans="1:11" ht="24.9" customHeight="1">
      <c r="A4" s="590" t="s">
        <v>160</v>
      </c>
      <c r="B4" s="28" t="s">
        <v>870</v>
      </c>
      <c r="C4" s="49" t="s">
        <v>875</v>
      </c>
      <c r="D4" s="426" t="s">
        <v>876</v>
      </c>
      <c r="E4" s="17"/>
      <c r="F4" s="588"/>
      <c r="G4" s="28" t="s">
        <v>877</v>
      </c>
      <c r="H4" s="49" t="s">
        <v>878</v>
      </c>
      <c r="I4" s="426" t="s">
        <v>879</v>
      </c>
      <c r="J4" s="17"/>
      <c r="K4" s="17"/>
    </row>
    <row r="5" spans="1:11" ht="24.9" customHeight="1">
      <c r="A5" s="591"/>
      <c r="B5" s="28" t="s">
        <v>880</v>
      </c>
      <c r="C5" s="49" t="s">
        <v>1781</v>
      </c>
      <c r="D5" s="426" t="s">
        <v>881</v>
      </c>
      <c r="E5" s="17"/>
      <c r="F5" s="262" t="s">
        <v>154</v>
      </c>
      <c r="G5" s="28" t="s">
        <v>882</v>
      </c>
      <c r="H5" s="49" t="s">
        <v>873</v>
      </c>
      <c r="I5" s="426" t="s">
        <v>883</v>
      </c>
      <c r="J5" s="17"/>
      <c r="K5" s="17"/>
    </row>
    <row r="6" spans="1:11" ht="24.9" customHeight="1">
      <c r="A6" s="592"/>
      <c r="B6" s="28" t="s">
        <v>884</v>
      </c>
      <c r="C6" s="49" t="s">
        <v>885</v>
      </c>
      <c r="D6" s="426" t="s">
        <v>871</v>
      </c>
      <c r="E6" s="17"/>
      <c r="F6" s="262" t="s">
        <v>156</v>
      </c>
      <c r="G6" s="28" t="s">
        <v>882</v>
      </c>
      <c r="H6" s="49" t="s">
        <v>873</v>
      </c>
      <c r="I6" s="426" t="s">
        <v>886</v>
      </c>
      <c r="J6" s="17"/>
      <c r="K6" s="17"/>
    </row>
    <row r="7" spans="1:11" ht="24.9" customHeight="1">
      <c r="A7" s="588" t="s">
        <v>887</v>
      </c>
      <c r="B7" s="28" t="s">
        <v>888</v>
      </c>
      <c r="C7" s="49" t="s">
        <v>875</v>
      </c>
      <c r="D7" s="426" t="s">
        <v>889</v>
      </c>
      <c r="E7" s="17"/>
      <c r="F7" s="588" t="s">
        <v>890</v>
      </c>
      <c r="G7" s="28" t="s">
        <v>891</v>
      </c>
      <c r="H7" s="49" t="s">
        <v>873</v>
      </c>
      <c r="I7" s="426" t="s">
        <v>892</v>
      </c>
      <c r="J7" s="17"/>
      <c r="K7" s="17"/>
    </row>
    <row r="8" spans="1:11" ht="24.9" customHeight="1">
      <c r="A8" s="588"/>
      <c r="B8" s="28" t="s">
        <v>893</v>
      </c>
      <c r="C8" s="49" t="s">
        <v>878</v>
      </c>
      <c r="D8" s="426" t="s">
        <v>894</v>
      </c>
      <c r="E8" s="17"/>
      <c r="F8" s="588"/>
      <c r="G8" s="28" t="s">
        <v>895</v>
      </c>
      <c r="H8" s="49" t="s">
        <v>878</v>
      </c>
      <c r="I8" s="426" t="s">
        <v>896</v>
      </c>
      <c r="J8" s="17"/>
      <c r="K8" s="17"/>
    </row>
    <row r="9" spans="1:11" ht="24.9" customHeight="1">
      <c r="A9" s="262" t="s">
        <v>132</v>
      </c>
      <c r="B9" s="28" t="s">
        <v>897</v>
      </c>
      <c r="C9" s="49" t="s">
        <v>80</v>
      </c>
      <c r="D9" s="426" t="s">
        <v>871</v>
      </c>
      <c r="E9" s="17"/>
      <c r="F9" s="588"/>
      <c r="G9" s="28" t="s">
        <v>898</v>
      </c>
      <c r="H9" s="49" t="s">
        <v>899</v>
      </c>
      <c r="I9" s="426" t="s">
        <v>900</v>
      </c>
      <c r="J9" s="17"/>
      <c r="K9" s="17"/>
    </row>
    <row r="10" spans="1:11" ht="24.9" customHeight="1">
      <c r="A10" s="588" t="s">
        <v>134</v>
      </c>
      <c r="B10" s="28" t="s">
        <v>901</v>
      </c>
      <c r="C10" s="49" t="s">
        <v>902</v>
      </c>
      <c r="D10" s="426" t="s">
        <v>1782</v>
      </c>
      <c r="E10" s="17"/>
      <c r="F10" s="588" t="s">
        <v>903</v>
      </c>
      <c r="G10" s="28" t="s">
        <v>904</v>
      </c>
      <c r="H10" s="49" t="s">
        <v>873</v>
      </c>
      <c r="I10" s="426" t="s">
        <v>71</v>
      </c>
      <c r="J10" s="17"/>
      <c r="K10" s="17"/>
    </row>
    <row r="11" spans="1:11" ht="24.9" customHeight="1">
      <c r="A11" s="588"/>
      <c r="B11" s="28" t="s">
        <v>905</v>
      </c>
      <c r="C11" s="49" t="s">
        <v>902</v>
      </c>
      <c r="D11" s="426" t="s">
        <v>906</v>
      </c>
      <c r="E11" s="17"/>
      <c r="F11" s="588"/>
      <c r="G11" s="28" t="s">
        <v>907</v>
      </c>
      <c r="H11" s="49" t="s">
        <v>908</v>
      </c>
      <c r="I11" s="426" t="s">
        <v>909</v>
      </c>
      <c r="J11" s="17"/>
      <c r="K11" s="17"/>
    </row>
    <row r="12" spans="1:11" ht="24.9" customHeight="1">
      <c r="A12" s="588"/>
      <c r="B12" s="28" t="s">
        <v>901</v>
      </c>
      <c r="C12" s="49" t="s">
        <v>80</v>
      </c>
      <c r="D12" s="426" t="s">
        <v>871</v>
      </c>
      <c r="E12" s="17"/>
      <c r="F12" s="588"/>
      <c r="G12" s="28" t="s">
        <v>910</v>
      </c>
      <c r="H12" s="49" t="s">
        <v>878</v>
      </c>
      <c r="I12" s="426" t="s">
        <v>911</v>
      </c>
      <c r="J12" s="17"/>
      <c r="K12" s="17"/>
    </row>
    <row r="13" spans="1:11" ht="24.9" customHeight="1">
      <c r="A13" s="262" t="s">
        <v>176</v>
      </c>
      <c r="B13" s="28" t="s">
        <v>912</v>
      </c>
      <c r="C13" s="49" t="s">
        <v>913</v>
      </c>
      <c r="D13" s="426" t="s">
        <v>914</v>
      </c>
      <c r="E13" s="17"/>
      <c r="F13" s="588"/>
      <c r="G13" s="28" t="s">
        <v>915</v>
      </c>
      <c r="H13" s="49" t="s">
        <v>913</v>
      </c>
      <c r="I13" s="426" t="s">
        <v>916</v>
      </c>
      <c r="J13" s="17"/>
      <c r="K13" s="17"/>
    </row>
    <row r="14" spans="1:11" ht="24.9" customHeight="1">
      <c r="A14" s="588" t="s">
        <v>178</v>
      </c>
      <c r="B14" s="28" t="s">
        <v>917</v>
      </c>
      <c r="C14" s="49" t="s">
        <v>913</v>
      </c>
      <c r="D14" s="426" t="s">
        <v>918</v>
      </c>
      <c r="E14" s="17"/>
      <c r="F14" s="588"/>
      <c r="G14" s="28" t="s">
        <v>919</v>
      </c>
      <c r="H14" s="49" t="s">
        <v>885</v>
      </c>
      <c r="I14" s="426" t="s">
        <v>871</v>
      </c>
      <c r="J14" s="17"/>
      <c r="K14" s="17"/>
    </row>
    <row r="15" spans="1:11" ht="24.9" customHeight="1">
      <c r="A15" s="588"/>
      <c r="B15" s="28" t="s">
        <v>920</v>
      </c>
      <c r="C15" s="49" t="s">
        <v>80</v>
      </c>
      <c r="D15" s="426" t="s">
        <v>921</v>
      </c>
      <c r="E15" s="17"/>
      <c r="F15" s="262" t="s">
        <v>922</v>
      </c>
      <c r="G15" s="28" t="s">
        <v>923</v>
      </c>
      <c r="H15" s="49" t="s">
        <v>899</v>
      </c>
      <c r="I15" s="426" t="s">
        <v>924</v>
      </c>
      <c r="J15" s="17"/>
      <c r="K15" s="17"/>
    </row>
    <row r="16" spans="1:11" ht="24.9" customHeight="1">
      <c r="A16" s="588"/>
      <c r="B16" s="28" t="s">
        <v>898</v>
      </c>
      <c r="C16" s="49" t="s">
        <v>899</v>
      </c>
      <c r="D16" s="426" t="s">
        <v>925</v>
      </c>
      <c r="E16" s="17"/>
      <c r="F16" s="262" t="s">
        <v>164</v>
      </c>
      <c r="G16" s="28" t="s">
        <v>926</v>
      </c>
      <c r="H16" s="49" t="s">
        <v>899</v>
      </c>
      <c r="I16" s="426" t="s">
        <v>927</v>
      </c>
      <c r="J16" s="17"/>
      <c r="K16" s="17"/>
    </row>
    <row r="17" spans="1:11" ht="24.9" customHeight="1">
      <c r="A17" s="588"/>
      <c r="B17" s="28" t="s">
        <v>928</v>
      </c>
      <c r="C17" s="49" t="s">
        <v>873</v>
      </c>
      <c r="D17" s="426" t="s">
        <v>886</v>
      </c>
      <c r="E17" s="17"/>
      <c r="F17" s="588" t="s">
        <v>929</v>
      </c>
      <c r="G17" s="28" t="s">
        <v>930</v>
      </c>
      <c r="H17" s="49" t="s">
        <v>899</v>
      </c>
      <c r="I17" s="426" t="s">
        <v>931</v>
      </c>
      <c r="J17" s="17"/>
      <c r="K17" s="17"/>
    </row>
    <row r="18" spans="1:11" ht="24.9" customHeight="1">
      <c r="A18" s="588" t="s">
        <v>932</v>
      </c>
      <c r="B18" s="28" t="s">
        <v>882</v>
      </c>
      <c r="C18" s="49" t="s">
        <v>873</v>
      </c>
      <c r="D18" s="426" t="s">
        <v>933</v>
      </c>
      <c r="E18" s="17"/>
      <c r="F18" s="588"/>
      <c r="G18" s="28" t="s">
        <v>934</v>
      </c>
      <c r="H18" s="49" t="s">
        <v>913</v>
      </c>
      <c r="I18" s="426" t="s">
        <v>935</v>
      </c>
      <c r="J18" s="17"/>
      <c r="K18" s="17"/>
    </row>
    <row r="19" spans="1:11" ht="24.9" customHeight="1">
      <c r="A19" s="588"/>
      <c r="B19" s="28" t="s">
        <v>936</v>
      </c>
      <c r="C19" s="49" t="s">
        <v>899</v>
      </c>
      <c r="D19" s="426" t="s">
        <v>937</v>
      </c>
      <c r="E19" s="17"/>
      <c r="F19" s="262" t="s">
        <v>938</v>
      </c>
      <c r="G19" s="263" t="s">
        <v>939</v>
      </c>
      <c r="H19" s="49" t="s">
        <v>878</v>
      </c>
      <c r="I19" s="426" t="s">
        <v>940</v>
      </c>
      <c r="J19" s="17"/>
      <c r="K19" s="17"/>
    </row>
    <row r="20" spans="1:11" ht="24.9" customHeight="1">
      <c r="A20" s="588"/>
      <c r="B20" s="28" t="s">
        <v>941</v>
      </c>
      <c r="C20" s="49" t="s">
        <v>1783</v>
      </c>
      <c r="D20" s="426" t="s">
        <v>916</v>
      </c>
      <c r="E20" s="17"/>
      <c r="F20" s="264" t="s">
        <v>942</v>
      </c>
      <c r="G20" s="28" t="s">
        <v>882</v>
      </c>
      <c r="H20" s="49" t="s">
        <v>873</v>
      </c>
      <c r="I20" s="426" t="s">
        <v>943</v>
      </c>
      <c r="J20" s="17"/>
      <c r="K20" s="17"/>
    </row>
    <row r="21" spans="1:11" ht="24.9" customHeight="1">
      <c r="A21" s="588" t="s">
        <v>944</v>
      </c>
      <c r="B21" s="28" t="s">
        <v>917</v>
      </c>
      <c r="C21" s="49" t="s">
        <v>873</v>
      </c>
      <c r="D21" s="426" t="s">
        <v>945</v>
      </c>
      <c r="E21" s="17"/>
      <c r="F21" s="262" t="s">
        <v>182</v>
      </c>
      <c r="G21" s="28" t="s">
        <v>941</v>
      </c>
      <c r="H21" s="49" t="s">
        <v>899</v>
      </c>
      <c r="I21" s="426" t="s">
        <v>946</v>
      </c>
      <c r="J21" s="17"/>
      <c r="K21" s="17"/>
    </row>
    <row r="22" spans="1:11" ht="24.9" customHeight="1">
      <c r="A22" s="588"/>
      <c r="B22" s="28" t="s">
        <v>947</v>
      </c>
      <c r="C22" s="49" t="s">
        <v>878</v>
      </c>
      <c r="D22" s="426" t="s">
        <v>879</v>
      </c>
      <c r="E22" s="17"/>
      <c r="F22" s="262" t="s">
        <v>188</v>
      </c>
      <c r="G22" s="28" t="s">
        <v>928</v>
      </c>
      <c r="H22" s="49" t="s">
        <v>873</v>
      </c>
      <c r="I22" s="426" t="s">
        <v>896</v>
      </c>
      <c r="J22" s="17"/>
      <c r="K22" s="17"/>
    </row>
    <row r="23" spans="1:11" ht="24.9" customHeight="1">
      <c r="A23" s="588"/>
      <c r="B23" s="28" t="s">
        <v>948</v>
      </c>
      <c r="C23" s="49" t="s">
        <v>899</v>
      </c>
      <c r="D23" s="426" t="s">
        <v>1784</v>
      </c>
      <c r="E23" s="17"/>
      <c r="F23" s="262" t="s">
        <v>190</v>
      </c>
      <c r="G23" s="28" t="s">
        <v>949</v>
      </c>
      <c r="H23" s="49" t="s">
        <v>950</v>
      </c>
      <c r="I23" s="426" t="s">
        <v>951</v>
      </c>
      <c r="J23" s="17"/>
      <c r="K23" s="17"/>
    </row>
    <row r="24" spans="1:11" ht="24.9" customHeight="1">
      <c r="A24" s="262" t="s">
        <v>148</v>
      </c>
      <c r="B24" s="28" t="s">
        <v>952</v>
      </c>
      <c r="C24" s="49" t="s">
        <v>873</v>
      </c>
      <c r="D24" s="426" t="s">
        <v>953</v>
      </c>
      <c r="E24" s="17"/>
      <c r="F24" s="262" t="s">
        <v>192</v>
      </c>
      <c r="G24" s="28" t="s">
        <v>923</v>
      </c>
      <c r="H24" s="49" t="s">
        <v>899</v>
      </c>
      <c r="I24" s="426" t="s">
        <v>954</v>
      </c>
      <c r="J24" s="17"/>
      <c r="K24" s="17"/>
    </row>
    <row r="25" spans="1:11" ht="24.9" customHeight="1">
      <c r="A25" s="589" t="s">
        <v>172</v>
      </c>
      <c r="B25" s="28" t="s">
        <v>955</v>
      </c>
      <c r="C25" s="49" t="s">
        <v>878</v>
      </c>
      <c r="D25" s="426" t="s">
        <v>956</v>
      </c>
      <c r="E25" s="17"/>
      <c r="F25" s="262" t="s">
        <v>957</v>
      </c>
      <c r="G25" s="28" t="s">
        <v>958</v>
      </c>
      <c r="H25" s="49" t="s">
        <v>950</v>
      </c>
      <c r="I25" s="426" t="s">
        <v>959</v>
      </c>
      <c r="J25" s="17"/>
      <c r="K25" s="17"/>
    </row>
    <row r="26" spans="1:11" ht="31.75" customHeight="1">
      <c r="A26" s="589"/>
      <c r="B26" s="265" t="s">
        <v>960</v>
      </c>
      <c r="C26" s="53" t="s">
        <v>80</v>
      </c>
      <c r="D26" s="428" t="s">
        <v>961</v>
      </c>
      <c r="E26" s="17"/>
      <c r="F26" s="266" t="s">
        <v>200</v>
      </c>
      <c r="G26" s="267" t="s">
        <v>958</v>
      </c>
      <c r="H26" s="268" t="s">
        <v>962</v>
      </c>
      <c r="I26" s="427" t="s">
        <v>871</v>
      </c>
    </row>
    <row r="27" spans="1:11" ht="24.9" customHeight="1">
      <c r="A27" s="17"/>
      <c r="B27" s="47"/>
      <c r="C27" s="47"/>
      <c r="D27" s="47"/>
      <c r="E27" s="17"/>
      <c r="F27" s="17"/>
      <c r="G27" s="47"/>
      <c r="H27" s="47"/>
      <c r="I27" s="47"/>
      <c r="J27" s="17"/>
      <c r="K27" s="17"/>
    </row>
    <row r="28" spans="1:11" ht="24.9" customHeight="1"/>
  </sheetData>
  <sheetProtection selectLockedCells="1" selectUnlockedCells="1"/>
  <mergeCells count="11">
    <mergeCell ref="A21:A23"/>
    <mergeCell ref="A25:A26"/>
    <mergeCell ref="F3:F4"/>
    <mergeCell ref="A4:A6"/>
    <mergeCell ref="A7:A8"/>
    <mergeCell ref="F7:F9"/>
    <mergeCell ref="A10:A12"/>
    <mergeCell ref="F10:F14"/>
    <mergeCell ref="A14:A17"/>
    <mergeCell ref="F17:F18"/>
    <mergeCell ref="A18:A20"/>
  </mergeCells>
  <phoneticPr fontId="4"/>
  <pageMargins left="0.78740157480314965" right="0.39370078740157483" top="0.39370078740157483" bottom="0.39370078740157483" header="0" footer="0"/>
  <pageSetup paperSize="9" scale="87" firstPageNumber="0" orientation="landscape" r:id="rId1"/>
  <headerFooter scaleWithDoc="0" alignWithMargins="0">
    <oddFooter>&amp;C&amp;"ＭＳ 明朝,標準"－４－</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P28"/>
  <sheetViews>
    <sheetView view="pageLayout" zoomScaleNormal="100" workbookViewId="0">
      <selection activeCell="D8" sqref="D8:E8"/>
    </sheetView>
  </sheetViews>
  <sheetFormatPr defaultColWidth="9" defaultRowHeight="14.4"/>
  <cols>
    <col min="1" max="1" width="25.88671875" style="3" customWidth="1"/>
    <col min="2" max="2" width="10.33203125" style="3" customWidth="1"/>
    <col min="3" max="3" width="8.109375" style="3" customWidth="1"/>
    <col min="4" max="4" width="8.6640625" style="3" customWidth="1"/>
    <col min="5" max="14" width="8.109375" style="3" customWidth="1"/>
    <col min="15" max="16" width="9.109375" style="3" customWidth="1"/>
    <col min="17" max="25" width="8.109375" style="3" customWidth="1"/>
    <col min="26" max="16384" width="9" style="3"/>
  </cols>
  <sheetData>
    <row r="1" spans="1:16" s="8" customFormat="1" ht="20.95" customHeight="1">
      <c r="A1" s="593" t="s">
        <v>86</v>
      </c>
      <c r="B1" s="593"/>
      <c r="C1" s="593"/>
      <c r="D1" s="593"/>
      <c r="E1" s="594" t="s">
        <v>1785</v>
      </c>
      <c r="F1" s="594"/>
      <c r="G1" s="594"/>
      <c r="H1" s="594"/>
      <c r="I1" s="594"/>
      <c r="J1" s="594"/>
      <c r="K1" s="594"/>
      <c r="L1" s="594"/>
      <c r="M1" s="594"/>
      <c r="N1" s="595" t="s">
        <v>85</v>
      </c>
      <c r="O1" s="595"/>
      <c r="P1" s="595"/>
    </row>
    <row r="2" spans="1:16" ht="20.3" customHeight="1">
      <c r="A2" s="596" t="s">
        <v>84</v>
      </c>
      <c r="B2" s="597" t="s">
        <v>862</v>
      </c>
      <c r="C2" s="598" t="s">
        <v>83</v>
      </c>
      <c r="D2" s="597" t="s">
        <v>82</v>
      </c>
      <c r="E2" s="597" t="s">
        <v>81</v>
      </c>
      <c r="F2" s="597"/>
      <c r="G2" s="597"/>
      <c r="H2" s="597"/>
      <c r="I2" s="597"/>
      <c r="J2" s="597"/>
      <c r="K2" s="597"/>
      <c r="L2" s="597"/>
      <c r="M2" s="597"/>
      <c r="N2" s="597"/>
      <c r="O2" s="597" t="s">
        <v>80</v>
      </c>
      <c r="P2" s="599" t="s">
        <v>79</v>
      </c>
    </row>
    <row r="3" spans="1:16" ht="40.75" customHeight="1">
      <c r="A3" s="596"/>
      <c r="B3" s="597"/>
      <c r="C3" s="597"/>
      <c r="D3" s="597"/>
      <c r="E3" s="28" t="s">
        <v>78</v>
      </c>
      <c r="F3" s="28" t="s">
        <v>77</v>
      </c>
      <c r="G3" s="28" t="s">
        <v>76</v>
      </c>
      <c r="H3" s="28" t="s">
        <v>75</v>
      </c>
      <c r="I3" s="28" t="s">
        <v>74</v>
      </c>
      <c r="J3" s="28" t="s">
        <v>73</v>
      </c>
      <c r="K3" s="28" t="s">
        <v>72</v>
      </c>
      <c r="L3" s="28" t="s">
        <v>71</v>
      </c>
      <c r="M3" s="21" t="s">
        <v>70</v>
      </c>
      <c r="N3" s="28" t="s">
        <v>69</v>
      </c>
      <c r="O3" s="597"/>
      <c r="P3" s="599"/>
    </row>
    <row r="4" spans="1:16" ht="21.95" customHeight="1">
      <c r="A4" s="27" t="s">
        <v>68</v>
      </c>
      <c r="B4" s="26">
        <v>359</v>
      </c>
      <c r="C4" s="26">
        <v>5</v>
      </c>
      <c r="D4" s="26">
        <v>1</v>
      </c>
      <c r="E4" s="26">
        <v>147</v>
      </c>
      <c r="F4" s="26">
        <v>88</v>
      </c>
      <c r="G4" s="26">
        <v>68</v>
      </c>
      <c r="H4" s="26">
        <v>15</v>
      </c>
      <c r="I4" s="26">
        <v>23</v>
      </c>
      <c r="J4" s="26">
        <v>1</v>
      </c>
      <c r="K4" s="26" t="s">
        <v>60</v>
      </c>
      <c r="L4" s="26" t="s">
        <v>60</v>
      </c>
      <c r="M4" s="26">
        <v>5</v>
      </c>
      <c r="N4" s="26" t="s">
        <v>60</v>
      </c>
      <c r="O4" s="26">
        <v>5</v>
      </c>
      <c r="P4" s="25">
        <v>1</v>
      </c>
    </row>
    <row r="5" spans="1:16" ht="21.95" customHeight="1">
      <c r="A5" s="27" t="s">
        <v>67</v>
      </c>
      <c r="B5" s="26">
        <v>33</v>
      </c>
      <c r="C5" s="26">
        <v>4</v>
      </c>
      <c r="D5" s="26">
        <v>1</v>
      </c>
      <c r="E5" s="26">
        <v>9</v>
      </c>
      <c r="F5" s="26">
        <v>9</v>
      </c>
      <c r="G5" s="26">
        <v>5</v>
      </c>
      <c r="H5" s="26">
        <v>2</v>
      </c>
      <c r="I5" s="26">
        <v>2</v>
      </c>
      <c r="J5" s="26" t="s">
        <v>60</v>
      </c>
      <c r="K5" s="26" t="s">
        <v>60</v>
      </c>
      <c r="L5" s="26" t="s">
        <v>60</v>
      </c>
      <c r="M5" s="26" t="s">
        <v>60</v>
      </c>
      <c r="N5" s="26" t="s">
        <v>60</v>
      </c>
      <c r="O5" s="26">
        <v>1</v>
      </c>
      <c r="P5" s="25" t="s">
        <v>60</v>
      </c>
    </row>
    <row r="6" spans="1:16" ht="21.95" customHeight="1">
      <c r="A6" s="27" t="s">
        <v>863</v>
      </c>
      <c r="B6" s="26">
        <v>60</v>
      </c>
      <c r="C6" s="26" t="s">
        <v>60</v>
      </c>
      <c r="D6" s="26" t="s">
        <v>60</v>
      </c>
      <c r="E6" s="26">
        <v>9</v>
      </c>
      <c r="F6" s="26">
        <v>24</v>
      </c>
      <c r="G6" s="26">
        <v>19</v>
      </c>
      <c r="H6" s="26">
        <v>3</v>
      </c>
      <c r="I6" s="26">
        <v>2</v>
      </c>
      <c r="J6" s="26" t="s">
        <v>60</v>
      </c>
      <c r="K6" s="26" t="s">
        <v>60</v>
      </c>
      <c r="L6" s="26" t="s">
        <v>60</v>
      </c>
      <c r="M6" s="26">
        <v>3</v>
      </c>
      <c r="N6" s="26" t="s">
        <v>60</v>
      </c>
      <c r="O6" s="26" t="s">
        <v>60</v>
      </c>
      <c r="P6" s="25" t="s">
        <v>60</v>
      </c>
    </row>
    <row r="7" spans="1:16" ht="21.95" customHeight="1">
      <c r="A7" s="27" t="s">
        <v>66</v>
      </c>
      <c r="B7" s="26">
        <v>68</v>
      </c>
      <c r="C7" s="26" t="s">
        <v>60</v>
      </c>
      <c r="D7" s="26" t="s">
        <v>60</v>
      </c>
      <c r="E7" s="26">
        <v>23</v>
      </c>
      <c r="F7" s="26">
        <v>16</v>
      </c>
      <c r="G7" s="26">
        <v>24</v>
      </c>
      <c r="H7" s="26">
        <v>3</v>
      </c>
      <c r="I7" s="26">
        <v>1</v>
      </c>
      <c r="J7" s="26">
        <v>1</v>
      </c>
      <c r="K7" s="26" t="s">
        <v>60</v>
      </c>
      <c r="L7" s="26" t="s">
        <v>60</v>
      </c>
      <c r="M7" s="26" t="s">
        <v>60</v>
      </c>
      <c r="N7" s="26" t="s">
        <v>60</v>
      </c>
      <c r="O7" s="26" t="s">
        <v>60</v>
      </c>
      <c r="P7" s="25" t="s">
        <v>60</v>
      </c>
    </row>
    <row r="8" spans="1:16" ht="21.95" customHeight="1">
      <c r="A8" s="27" t="s">
        <v>65</v>
      </c>
      <c r="B8" s="26">
        <v>35</v>
      </c>
      <c r="C8" s="26">
        <v>1</v>
      </c>
      <c r="D8" s="26" t="s">
        <v>60</v>
      </c>
      <c r="E8" s="26">
        <v>22</v>
      </c>
      <c r="F8" s="26">
        <v>6</v>
      </c>
      <c r="G8" s="26">
        <v>4</v>
      </c>
      <c r="H8" s="26">
        <v>1</v>
      </c>
      <c r="I8" s="26" t="s">
        <v>60</v>
      </c>
      <c r="J8" s="26" t="s">
        <v>60</v>
      </c>
      <c r="K8" s="26" t="s">
        <v>60</v>
      </c>
      <c r="L8" s="26" t="s">
        <v>60</v>
      </c>
      <c r="M8" s="26">
        <v>1</v>
      </c>
      <c r="N8" s="26" t="s">
        <v>60</v>
      </c>
      <c r="O8" s="26" t="s">
        <v>60</v>
      </c>
      <c r="P8" s="25" t="s">
        <v>60</v>
      </c>
    </row>
    <row r="9" spans="1:16" ht="21.95" customHeight="1">
      <c r="A9" s="27" t="s">
        <v>64</v>
      </c>
      <c r="B9" s="26">
        <v>29</v>
      </c>
      <c r="C9" s="26" t="s">
        <v>60</v>
      </c>
      <c r="D9" s="26" t="s">
        <v>60</v>
      </c>
      <c r="E9" s="26">
        <v>13</v>
      </c>
      <c r="F9" s="26">
        <v>5</v>
      </c>
      <c r="G9" s="26">
        <v>2</v>
      </c>
      <c r="H9" s="26">
        <v>4</v>
      </c>
      <c r="I9" s="26">
        <v>4</v>
      </c>
      <c r="J9" s="26" t="s">
        <v>60</v>
      </c>
      <c r="K9" s="26" t="s">
        <v>60</v>
      </c>
      <c r="L9" s="26" t="s">
        <v>60</v>
      </c>
      <c r="M9" s="26" t="s">
        <v>60</v>
      </c>
      <c r="N9" s="26" t="s">
        <v>60</v>
      </c>
      <c r="O9" s="26">
        <v>1</v>
      </c>
      <c r="P9" s="25" t="s">
        <v>60</v>
      </c>
    </row>
    <row r="10" spans="1:16" ht="21.95" customHeight="1">
      <c r="A10" s="27" t="s">
        <v>63</v>
      </c>
      <c r="B10" s="26">
        <v>37</v>
      </c>
      <c r="C10" s="26" t="s">
        <v>60</v>
      </c>
      <c r="D10" s="26" t="s">
        <v>60</v>
      </c>
      <c r="E10" s="26">
        <v>20</v>
      </c>
      <c r="F10" s="26">
        <v>7</v>
      </c>
      <c r="G10" s="26">
        <v>4</v>
      </c>
      <c r="H10" s="26" t="s">
        <v>60</v>
      </c>
      <c r="I10" s="26">
        <v>3</v>
      </c>
      <c r="J10" s="26" t="s">
        <v>60</v>
      </c>
      <c r="K10" s="26" t="s">
        <v>60</v>
      </c>
      <c r="L10" s="26" t="s">
        <v>60</v>
      </c>
      <c r="M10" s="26">
        <v>1</v>
      </c>
      <c r="N10" s="26" t="s">
        <v>60</v>
      </c>
      <c r="O10" s="26">
        <v>1</v>
      </c>
      <c r="P10" s="25">
        <v>1</v>
      </c>
    </row>
    <row r="11" spans="1:16" ht="21.95" customHeight="1">
      <c r="A11" s="27" t="s">
        <v>62</v>
      </c>
      <c r="B11" s="26">
        <v>32</v>
      </c>
      <c r="C11" s="26" t="s">
        <v>60</v>
      </c>
      <c r="D11" s="26" t="s">
        <v>60</v>
      </c>
      <c r="E11" s="26">
        <v>17</v>
      </c>
      <c r="F11" s="26">
        <v>12</v>
      </c>
      <c r="G11" s="26">
        <v>3</v>
      </c>
      <c r="H11" s="26" t="s">
        <v>60</v>
      </c>
      <c r="I11" s="26" t="s">
        <v>60</v>
      </c>
      <c r="J11" s="26" t="s">
        <v>60</v>
      </c>
      <c r="K11" s="26" t="s">
        <v>60</v>
      </c>
      <c r="L11" s="26" t="s">
        <v>60</v>
      </c>
      <c r="M11" s="26" t="s">
        <v>60</v>
      </c>
      <c r="N11" s="26" t="s">
        <v>60</v>
      </c>
      <c r="O11" s="26" t="s">
        <v>60</v>
      </c>
      <c r="P11" s="25" t="s">
        <v>60</v>
      </c>
    </row>
    <row r="12" spans="1:16" ht="21.95" customHeight="1">
      <c r="A12" s="24" t="s">
        <v>61</v>
      </c>
      <c r="B12" s="23">
        <v>65</v>
      </c>
      <c r="C12" s="23" t="s">
        <v>60</v>
      </c>
      <c r="D12" s="23" t="s">
        <v>60</v>
      </c>
      <c r="E12" s="23">
        <v>34</v>
      </c>
      <c r="F12" s="23">
        <v>9</v>
      </c>
      <c r="G12" s="23">
        <v>7</v>
      </c>
      <c r="H12" s="23">
        <v>2</v>
      </c>
      <c r="I12" s="23">
        <v>11</v>
      </c>
      <c r="J12" s="23" t="s">
        <v>60</v>
      </c>
      <c r="K12" s="23" t="s">
        <v>60</v>
      </c>
      <c r="L12" s="23" t="s">
        <v>60</v>
      </c>
      <c r="M12" s="23" t="s">
        <v>60</v>
      </c>
      <c r="N12" s="23" t="s">
        <v>60</v>
      </c>
      <c r="O12" s="23">
        <v>2</v>
      </c>
      <c r="P12" s="22" t="s">
        <v>60</v>
      </c>
    </row>
    <row r="13" spans="1:16" ht="20.95" customHeight="1">
      <c r="A13" s="17"/>
      <c r="B13" s="17"/>
      <c r="C13" s="17"/>
      <c r="D13" s="17"/>
      <c r="E13" s="17"/>
      <c r="F13" s="17"/>
      <c r="G13" s="17"/>
      <c r="H13" s="17"/>
      <c r="I13" s="17"/>
      <c r="J13" s="17"/>
      <c r="K13" s="17"/>
      <c r="L13" s="595" t="s">
        <v>1786</v>
      </c>
      <c r="M13" s="595"/>
      <c r="N13" s="595"/>
      <c r="O13" s="595"/>
      <c r="P13" s="595"/>
    </row>
    <row r="14" spans="1:16" ht="15.05" customHeight="1">
      <c r="A14" s="17"/>
      <c r="B14" s="17"/>
      <c r="C14" s="17"/>
      <c r="D14" s="17"/>
      <c r="E14" s="17"/>
      <c r="F14" s="17"/>
      <c r="G14" s="17"/>
      <c r="H14" s="17"/>
      <c r="I14" s="17"/>
      <c r="J14" s="17"/>
      <c r="K14" s="17"/>
      <c r="L14" s="17"/>
      <c r="M14" s="17"/>
      <c r="N14" s="17"/>
      <c r="O14" s="17"/>
      <c r="P14" s="17"/>
    </row>
    <row r="15" spans="1:16" ht="20.95" customHeight="1">
      <c r="A15" s="593" t="s">
        <v>59</v>
      </c>
      <c r="B15" s="593"/>
      <c r="C15" s="593"/>
      <c r="D15" s="17"/>
      <c r="E15" s="17"/>
      <c r="F15" s="17"/>
      <c r="G15" s="602" t="s">
        <v>1786</v>
      </c>
      <c r="H15" s="602"/>
      <c r="I15" s="602"/>
      <c r="J15" s="17"/>
      <c r="K15" s="17"/>
      <c r="L15" s="17"/>
      <c r="M15" s="17"/>
      <c r="N15" s="17"/>
      <c r="O15" s="17"/>
      <c r="P15" s="17"/>
    </row>
    <row r="16" spans="1:16" ht="20.95" customHeight="1">
      <c r="A16" s="596" t="s">
        <v>58</v>
      </c>
      <c r="B16" s="597" t="s">
        <v>57</v>
      </c>
      <c r="C16" s="597"/>
      <c r="D16" s="599" t="s">
        <v>56</v>
      </c>
      <c r="E16" s="599"/>
      <c r="F16" s="599"/>
      <c r="G16" s="599"/>
      <c r="H16" s="599"/>
      <c r="I16" s="599"/>
      <c r="J16" s="17"/>
      <c r="K16" s="17"/>
      <c r="L16" s="17"/>
      <c r="M16" s="17"/>
      <c r="N16" s="17"/>
      <c r="O16" s="17"/>
      <c r="P16" s="17"/>
    </row>
    <row r="17" spans="1:16" ht="23.25" customHeight="1">
      <c r="A17" s="596"/>
      <c r="B17" s="597"/>
      <c r="C17" s="597"/>
      <c r="D17" s="603" t="s">
        <v>55</v>
      </c>
      <c r="E17" s="603"/>
      <c r="F17" s="603"/>
      <c r="G17" s="603"/>
      <c r="H17" s="603"/>
      <c r="I17" s="604" t="s">
        <v>54</v>
      </c>
      <c r="J17" s="17"/>
      <c r="K17" s="17"/>
      <c r="L17" s="17"/>
      <c r="M17" s="17"/>
      <c r="N17" s="17"/>
      <c r="O17" s="17"/>
      <c r="P17" s="17"/>
    </row>
    <row r="18" spans="1:16" ht="27" customHeight="1">
      <c r="A18" s="596"/>
      <c r="B18" s="597"/>
      <c r="C18" s="597"/>
      <c r="D18" s="21" t="s">
        <v>53</v>
      </c>
      <c r="E18" s="21" t="s">
        <v>52</v>
      </c>
      <c r="F18" s="21" t="s">
        <v>51</v>
      </c>
      <c r="G18" s="21" t="s">
        <v>50</v>
      </c>
      <c r="H18" s="21" t="s">
        <v>49</v>
      </c>
      <c r="I18" s="604"/>
      <c r="J18" s="17"/>
      <c r="K18" s="17"/>
      <c r="L18" s="17"/>
      <c r="M18" s="17"/>
      <c r="N18" s="17"/>
      <c r="O18" s="17"/>
      <c r="P18" s="17"/>
    </row>
    <row r="19" spans="1:16" ht="42.75" customHeight="1">
      <c r="A19" s="260" t="s">
        <v>864</v>
      </c>
      <c r="B19" s="600">
        <f>SUM(D19,I19)</f>
        <v>474</v>
      </c>
      <c r="C19" s="600"/>
      <c r="D19" s="20">
        <f>SUM(E19,F19,G19,H19)</f>
        <v>462</v>
      </c>
      <c r="E19" s="20">
        <v>14</v>
      </c>
      <c r="F19" s="20">
        <v>43</v>
      </c>
      <c r="G19" s="20">
        <v>90</v>
      </c>
      <c r="H19" s="20">
        <v>315</v>
      </c>
      <c r="I19" s="19">
        <v>12</v>
      </c>
      <c r="J19" s="17"/>
      <c r="K19" s="17"/>
      <c r="L19" s="17"/>
      <c r="M19" s="17"/>
      <c r="N19" s="17"/>
      <c r="O19" s="17"/>
      <c r="P19" s="17"/>
    </row>
    <row r="20" spans="1:16" ht="20.95" customHeight="1">
      <c r="A20" s="18"/>
      <c r="B20" s="17"/>
      <c r="C20" s="17"/>
      <c r="D20" s="17"/>
      <c r="E20" s="17"/>
      <c r="F20" s="17"/>
      <c r="G20" s="17"/>
      <c r="H20" s="601" t="s">
        <v>1859</v>
      </c>
      <c r="I20" s="601"/>
      <c r="J20" s="17"/>
      <c r="K20" s="17"/>
      <c r="L20" s="17"/>
      <c r="M20" s="17"/>
      <c r="N20" s="17"/>
      <c r="O20" s="17"/>
      <c r="P20" s="17"/>
    </row>
    <row r="21" spans="1:16" ht="20.95" customHeight="1">
      <c r="A21" s="17"/>
      <c r="B21" s="17"/>
      <c r="C21" s="17"/>
      <c r="D21" s="17"/>
      <c r="E21" s="17"/>
      <c r="F21" s="17"/>
      <c r="G21" s="17"/>
    </row>
    <row r="22" spans="1:16" ht="20.95" customHeight="1"/>
    <row r="23" spans="1:16" ht="20.95" customHeight="1"/>
    <row r="24" spans="1:16" ht="20.95" customHeight="1"/>
    <row r="25" spans="1:16" ht="20.95" customHeight="1"/>
    <row r="26" spans="1:16" ht="20.95" customHeight="1"/>
    <row r="27" spans="1:16" ht="20.95" customHeight="1"/>
    <row r="28" spans="1:16" ht="20.95" customHeight="1"/>
  </sheetData>
  <sheetProtection selectLockedCells="1" selectUnlockedCells="1"/>
  <mergeCells count="20">
    <mergeCell ref="B19:C19"/>
    <mergeCell ref="H20:I20"/>
    <mergeCell ref="L13:P13"/>
    <mergeCell ref="A15:C15"/>
    <mergeCell ref="G15:I15"/>
    <mergeCell ref="A16:A18"/>
    <mergeCell ref="B16:C18"/>
    <mergeCell ref="D16:I16"/>
    <mergeCell ref="D17:H17"/>
    <mergeCell ref="I17:I18"/>
    <mergeCell ref="A1:D1"/>
    <mergeCell ref="E1:M1"/>
    <mergeCell ref="N1:P1"/>
    <mergeCell ref="A2:A3"/>
    <mergeCell ref="B2:B3"/>
    <mergeCell ref="C2:C3"/>
    <mergeCell ref="D2:D3"/>
    <mergeCell ref="E2:N2"/>
    <mergeCell ref="O2:O3"/>
    <mergeCell ref="P2:P3"/>
  </mergeCells>
  <phoneticPr fontId="4"/>
  <pageMargins left="0.78740157480314965" right="0.39370078740157483" top="0.39370078740157483" bottom="0.39370078740157483" header="0" footer="0"/>
  <pageSetup paperSize="9" scale="88" firstPageNumber="0" orientation="landscape" horizontalDpi="300" verticalDpi="300" r:id="rId1"/>
  <headerFooter scaleWithDoc="0" alignWithMargins="0">
    <oddFooter>&amp;C&amp;"ＭＳ 明朝,標準"－５－</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V27"/>
  <sheetViews>
    <sheetView view="pageLayout" zoomScaleNormal="71" workbookViewId="0">
      <selection activeCell="A5" sqref="A5:S5"/>
    </sheetView>
  </sheetViews>
  <sheetFormatPr defaultColWidth="9" defaultRowHeight="14.4"/>
  <cols>
    <col min="1" max="1" width="2.6640625" style="17" customWidth="1"/>
    <col min="2" max="2" width="2.21875" style="17" customWidth="1"/>
    <col min="3" max="3" width="7.6640625" style="17" customWidth="1"/>
    <col min="4" max="7" width="8.33203125" style="17" customWidth="1"/>
    <col min="8" max="8" width="10.6640625" style="17" customWidth="1"/>
    <col min="9" max="15" width="8.33203125" style="17" customWidth="1"/>
    <col min="16" max="17" width="10.6640625" style="17" customWidth="1"/>
    <col min="18" max="18" width="8.33203125" style="17" customWidth="1"/>
    <col min="19" max="19" width="10.44140625" style="17" customWidth="1"/>
    <col min="20" max="16384" width="9" style="17"/>
  </cols>
  <sheetData>
    <row r="1" spans="1:22" ht="20.95" customHeight="1">
      <c r="A1" s="611" t="s">
        <v>87</v>
      </c>
      <c r="B1" s="611"/>
      <c r="C1" s="611"/>
      <c r="D1" s="611"/>
      <c r="E1" s="611"/>
      <c r="F1" s="3"/>
      <c r="G1" s="3"/>
      <c r="H1" s="3"/>
      <c r="I1" s="3"/>
      <c r="J1" s="3"/>
      <c r="K1" s="3"/>
      <c r="L1" s="3"/>
      <c r="M1" s="3"/>
      <c r="N1" s="3"/>
      <c r="O1" s="3"/>
      <c r="P1" s="3"/>
      <c r="Q1" s="3"/>
      <c r="R1" s="3"/>
      <c r="S1" s="3"/>
      <c r="T1" s="3"/>
      <c r="U1" s="3"/>
      <c r="V1" s="3"/>
    </row>
    <row r="2" spans="1:22" ht="20.149999999999999" customHeight="1">
      <c r="A2" s="3" t="s">
        <v>88</v>
      </c>
      <c r="B2" s="3"/>
      <c r="C2" s="3"/>
      <c r="D2" s="3"/>
      <c r="E2" s="3"/>
      <c r="F2" s="3"/>
      <c r="G2" s="3"/>
      <c r="H2" s="3"/>
      <c r="I2" s="3"/>
      <c r="J2" s="3"/>
      <c r="K2" s="3"/>
      <c r="L2" s="3"/>
      <c r="M2" s="3"/>
      <c r="N2" s="3"/>
      <c r="O2" s="3"/>
      <c r="P2" s="3"/>
      <c r="Q2" s="3"/>
      <c r="R2" s="3"/>
      <c r="S2" s="3"/>
      <c r="T2" s="3"/>
      <c r="U2" s="3"/>
    </row>
    <row r="3" spans="1:22" ht="20.149999999999999" customHeight="1">
      <c r="A3" s="528" t="s">
        <v>1590</v>
      </c>
      <c r="B3" s="528"/>
      <c r="C3" s="528"/>
      <c r="D3" s="528"/>
      <c r="E3" s="528"/>
      <c r="F3" s="528"/>
      <c r="G3" s="528"/>
      <c r="H3" s="528"/>
      <c r="I3" s="528"/>
      <c r="J3" s="528"/>
      <c r="K3" s="528"/>
      <c r="L3" s="528"/>
      <c r="M3" s="528"/>
      <c r="N3" s="528"/>
      <c r="O3" s="528"/>
      <c r="P3" s="528"/>
      <c r="Q3" s="528"/>
      <c r="R3" s="528"/>
      <c r="S3" s="528"/>
      <c r="T3" s="3"/>
      <c r="U3" s="3"/>
    </row>
    <row r="4" spans="1:22" ht="20.149999999999999" customHeight="1">
      <c r="A4" s="528" t="s">
        <v>1613</v>
      </c>
      <c r="B4" s="528"/>
      <c r="C4" s="528"/>
      <c r="D4" s="528"/>
      <c r="E4" s="528"/>
      <c r="F4" s="528"/>
      <c r="G4" s="528"/>
      <c r="H4" s="528"/>
      <c r="I4" s="528"/>
      <c r="J4" s="528"/>
      <c r="K4" s="528"/>
      <c r="L4" s="528"/>
      <c r="M4" s="528"/>
      <c r="N4" s="528"/>
      <c r="O4" s="528"/>
      <c r="P4" s="528"/>
      <c r="Q4" s="528"/>
      <c r="R4" s="528"/>
      <c r="S4" s="528"/>
      <c r="T4" s="3"/>
      <c r="U4" s="3"/>
    </row>
    <row r="5" spans="1:22" ht="20.149999999999999" customHeight="1">
      <c r="A5" s="528" t="s">
        <v>89</v>
      </c>
      <c r="B5" s="528"/>
      <c r="C5" s="528"/>
      <c r="D5" s="528"/>
      <c r="E5" s="528"/>
      <c r="F5" s="528"/>
      <c r="G5" s="528"/>
      <c r="H5" s="528"/>
      <c r="I5" s="528"/>
      <c r="J5" s="528"/>
      <c r="K5" s="528"/>
      <c r="L5" s="528"/>
      <c r="M5" s="528"/>
      <c r="N5" s="528"/>
      <c r="O5" s="528"/>
      <c r="P5" s="528"/>
      <c r="Q5" s="528"/>
      <c r="R5" s="528"/>
      <c r="S5" s="528"/>
      <c r="T5" s="3"/>
      <c r="U5" s="3"/>
    </row>
    <row r="6" spans="1:22" ht="20.149999999999999" customHeight="1">
      <c r="A6" s="528" t="s">
        <v>1251</v>
      </c>
      <c r="B6" s="528"/>
      <c r="C6" s="528"/>
      <c r="D6" s="528"/>
      <c r="E6" s="528"/>
      <c r="F6" s="528"/>
      <c r="G6" s="528"/>
      <c r="H6" s="528"/>
      <c r="I6" s="528"/>
      <c r="J6" s="528"/>
      <c r="K6" s="528"/>
      <c r="L6" s="528"/>
      <c r="M6" s="528"/>
      <c r="N6" s="528"/>
      <c r="O6" s="528"/>
      <c r="P6" s="528"/>
      <c r="Q6" s="528"/>
      <c r="R6" s="528"/>
      <c r="S6" s="528"/>
      <c r="T6" s="3"/>
      <c r="U6" s="3"/>
    </row>
    <row r="7" spans="1:22" ht="20.149999999999999" customHeight="1">
      <c r="A7" s="528" t="s">
        <v>1860</v>
      </c>
      <c r="B7" s="528"/>
      <c r="C7" s="528"/>
      <c r="D7" s="528"/>
      <c r="E7" s="528"/>
      <c r="F7" s="528"/>
      <c r="G7" s="528"/>
      <c r="H7" s="528"/>
      <c r="I7" s="528"/>
      <c r="J7" s="528"/>
      <c r="K7" s="528"/>
      <c r="L7" s="528"/>
      <c r="M7" s="528"/>
      <c r="N7" s="528"/>
      <c r="O7" s="528"/>
      <c r="P7" s="528"/>
      <c r="Q7" s="528"/>
      <c r="R7" s="528"/>
      <c r="S7" s="528"/>
      <c r="T7" s="3"/>
      <c r="U7" s="3"/>
    </row>
    <row r="8" spans="1:22" ht="20.95" customHeight="1">
      <c r="A8" s="3"/>
      <c r="B8" s="3"/>
      <c r="C8" s="3"/>
      <c r="D8" s="3"/>
      <c r="E8" s="3"/>
      <c r="F8" s="3"/>
      <c r="G8" s="3"/>
      <c r="H8" s="3"/>
      <c r="I8" s="3"/>
      <c r="J8" s="3"/>
      <c r="K8" s="3"/>
      <c r="L8" s="3"/>
      <c r="M8" s="3"/>
      <c r="N8" s="3"/>
      <c r="O8" s="3"/>
      <c r="P8" s="3"/>
      <c r="Q8" s="607" t="s">
        <v>1252</v>
      </c>
      <c r="R8" s="527"/>
      <c r="S8" s="527"/>
      <c r="T8" s="3"/>
      <c r="U8" s="3"/>
      <c r="V8" s="3"/>
    </row>
    <row r="9" spans="1:22" ht="24.75" customHeight="1">
      <c r="A9" s="608" t="s">
        <v>90</v>
      </c>
      <c r="B9" s="608"/>
      <c r="C9" s="609" t="s">
        <v>91</v>
      </c>
      <c r="D9" s="609" t="s">
        <v>92</v>
      </c>
      <c r="E9" s="609"/>
      <c r="F9" s="609"/>
      <c r="G9" s="609"/>
      <c r="H9" s="609"/>
      <c r="I9" s="609"/>
      <c r="J9" s="609"/>
      <c r="K9" s="609"/>
      <c r="L9" s="609"/>
      <c r="M9" s="609"/>
      <c r="N9" s="609"/>
      <c r="O9" s="609"/>
      <c r="P9" s="609"/>
      <c r="Q9" s="609"/>
      <c r="R9" s="610" t="s">
        <v>93</v>
      </c>
      <c r="S9" s="610"/>
      <c r="T9" s="3"/>
      <c r="U9" s="3"/>
      <c r="V9" s="3"/>
    </row>
    <row r="10" spans="1:22" ht="45" customHeight="1">
      <c r="A10" s="608"/>
      <c r="B10" s="608"/>
      <c r="C10" s="609"/>
      <c r="D10" s="31" t="s">
        <v>94</v>
      </c>
      <c r="E10" s="32" t="s">
        <v>95</v>
      </c>
      <c r="F10" s="31" t="s">
        <v>96</v>
      </c>
      <c r="G10" s="31" t="s">
        <v>97</v>
      </c>
      <c r="H10" s="32" t="s">
        <v>98</v>
      </c>
      <c r="I10" s="31" t="s">
        <v>99</v>
      </c>
      <c r="J10" s="31" t="s">
        <v>100</v>
      </c>
      <c r="K10" s="31" t="s">
        <v>101</v>
      </c>
      <c r="L10" s="31" t="s">
        <v>102</v>
      </c>
      <c r="M10" s="31" t="s">
        <v>103</v>
      </c>
      <c r="N10" s="31" t="s">
        <v>104</v>
      </c>
      <c r="O10" s="32" t="s">
        <v>105</v>
      </c>
      <c r="P10" s="32" t="s">
        <v>106</v>
      </c>
      <c r="Q10" s="31" t="s">
        <v>107</v>
      </c>
      <c r="R10" s="31" t="s">
        <v>94</v>
      </c>
      <c r="S10" s="33" t="s">
        <v>108</v>
      </c>
      <c r="T10" s="3"/>
      <c r="U10" s="3"/>
      <c r="V10" s="3"/>
    </row>
    <row r="11" spans="1:22" ht="27" customHeight="1">
      <c r="A11" s="605" t="s">
        <v>109</v>
      </c>
      <c r="B11" s="605"/>
      <c r="C11" s="31" t="s">
        <v>110</v>
      </c>
      <c r="D11" s="34"/>
      <c r="E11" s="34">
        <v>9</v>
      </c>
      <c r="F11" s="34"/>
      <c r="G11" s="34"/>
      <c r="H11" s="34">
        <f>SUM(D11:G11)</f>
        <v>9</v>
      </c>
      <c r="I11" s="34"/>
      <c r="J11" s="34"/>
      <c r="K11" s="34"/>
      <c r="L11" s="34"/>
      <c r="M11" s="34"/>
      <c r="N11" s="34"/>
      <c r="O11" s="34"/>
      <c r="P11" s="34">
        <f t="shared" ref="P11:P19" si="0">SUM(I11:O11)</f>
        <v>0</v>
      </c>
      <c r="Q11" s="34">
        <f t="shared" ref="Q11:Q19" si="1">SUM(H11+P11)</f>
        <v>9</v>
      </c>
      <c r="R11" s="34">
        <v>3</v>
      </c>
      <c r="S11" s="35">
        <v>9</v>
      </c>
      <c r="T11" s="3"/>
      <c r="U11" s="3"/>
      <c r="V11" s="3"/>
    </row>
    <row r="12" spans="1:22" ht="27" customHeight="1">
      <c r="A12" s="605"/>
      <c r="B12" s="605"/>
      <c r="C12" s="31" t="s">
        <v>111</v>
      </c>
      <c r="D12" s="36"/>
      <c r="E12" s="36">
        <v>5.51</v>
      </c>
      <c r="F12" s="36"/>
      <c r="G12" s="36"/>
      <c r="H12" s="36">
        <f>SUM(D12:G12)</f>
        <v>5.51</v>
      </c>
      <c r="I12" s="36"/>
      <c r="J12" s="36"/>
      <c r="K12" s="36"/>
      <c r="L12" s="36"/>
      <c r="M12" s="36"/>
      <c r="N12" s="36"/>
      <c r="O12" s="36"/>
      <c r="P12" s="36">
        <f t="shared" si="0"/>
        <v>0</v>
      </c>
      <c r="Q12" s="36">
        <f t="shared" si="1"/>
        <v>5.51</v>
      </c>
      <c r="R12" s="36">
        <v>2.1</v>
      </c>
      <c r="S12" s="37">
        <v>3.14</v>
      </c>
      <c r="T12" s="3"/>
      <c r="U12" s="3"/>
      <c r="V12" s="3"/>
    </row>
    <row r="13" spans="1:22" ht="27" customHeight="1">
      <c r="A13" s="605"/>
      <c r="B13" s="605"/>
      <c r="C13" s="31" t="s">
        <v>112</v>
      </c>
      <c r="D13" s="34"/>
      <c r="E13" s="34">
        <v>270</v>
      </c>
      <c r="F13" s="34"/>
      <c r="G13" s="34"/>
      <c r="H13" s="34">
        <f>SUM(E13:G13)</f>
        <v>270</v>
      </c>
      <c r="I13" s="34"/>
      <c r="J13" s="34"/>
      <c r="K13" s="34"/>
      <c r="L13" s="34"/>
      <c r="M13" s="34"/>
      <c r="N13" s="34"/>
      <c r="O13" s="34"/>
      <c r="P13" s="34">
        <f t="shared" si="0"/>
        <v>0</v>
      </c>
      <c r="Q13" s="34">
        <f t="shared" si="1"/>
        <v>270</v>
      </c>
      <c r="R13" s="34">
        <v>0</v>
      </c>
      <c r="S13" s="35">
        <v>270</v>
      </c>
      <c r="T13" s="3"/>
      <c r="U13" s="3"/>
      <c r="V13" s="3"/>
    </row>
    <row r="14" spans="1:22" ht="27" customHeight="1">
      <c r="A14" s="605" t="s">
        <v>113</v>
      </c>
      <c r="B14" s="605"/>
      <c r="C14" s="31" t="s">
        <v>110</v>
      </c>
      <c r="D14" s="34"/>
      <c r="E14" s="34"/>
      <c r="F14" s="34"/>
      <c r="G14" s="34">
        <v>2</v>
      </c>
      <c r="H14" s="34">
        <f>SUM(D14:G14)</f>
        <v>2</v>
      </c>
      <c r="I14" s="34"/>
      <c r="J14" s="34">
        <v>1</v>
      </c>
      <c r="K14" s="34"/>
      <c r="L14" s="34"/>
      <c r="M14" s="34">
        <v>2</v>
      </c>
      <c r="N14" s="34">
        <v>4</v>
      </c>
      <c r="O14" s="34">
        <v>1</v>
      </c>
      <c r="P14" s="34">
        <f t="shared" si="0"/>
        <v>8</v>
      </c>
      <c r="Q14" s="34">
        <f t="shared" si="1"/>
        <v>10</v>
      </c>
      <c r="R14" s="34"/>
      <c r="S14" s="35"/>
      <c r="T14" s="3"/>
      <c r="U14" s="3"/>
      <c r="V14" s="3"/>
    </row>
    <row r="15" spans="1:22" ht="27" customHeight="1">
      <c r="A15" s="605"/>
      <c r="B15" s="605"/>
      <c r="C15" s="31" t="s">
        <v>111</v>
      </c>
      <c r="D15" s="36"/>
      <c r="E15" s="36"/>
      <c r="F15" s="36"/>
      <c r="G15" s="36">
        <v>9.8000000000000007</v>
      </c>
      <c r="H15" s="36">
        <f>SUM(D15:G15)</f>
        <v>9.8000000000000007</v>
      </c>
      <c r="I15" s="36"/>
      <c r="J15" s="36">
        <v>14</v>
      </c>
      <c r="K15" s="36"/>
      <c r="L15" s="36"/>
      <c r="M15" s="36">
        <v>150</v>
      </c>
      <c r="N15" s="36">
        <v>598</v>
      </c>
      <c r="O15" s="36">
        <v>233</v>
      </c>
      <c r="P15" s="36">
        <f t="shared" si="0"/>
        <v>995</v>
      </c>
      <c r="Q15" s="36">
        <f t="shared" si="1"/>
        <v>1004.8</v>
      </c>
      <c r="R15" s="36"/>
      <c r="S15" s="37"/>
      <c r="T15" s="3"/>
      <c r="U15" s="3"/>
      <c r="V15" s="3"/>
    </row>
    <row r="16" spans="1:22" ht="27" customHeight="1">
      <c r="A16" s="605"/>
      <c r="B16" s="605"/>
      <c r="C16" s="31" t="s">
        <v>112</v>
      </c>
      <c r="D16" s="34"/>
      <c r="E16" s="34"/>
      <c r="F16" s="34"/>
      <c r="G16" s="34">
        <v>645</v>
      </c>
      <c r="H16" s="34">
        <f>SUM(E16:G16)</f>
        <v>645</v>
      </c>
      <c r="I16" s="34"/>
      <c r="J16" s="34">
        <v>150</v>
      </c>
      <c r="K16" s="34"/>
      <c r="L16" s="34"/>
      <c r="M16" s="34">
        <v>3878</v>
      </c>
      <c r="N16" s="34">
        <v>1620</v>
      </c>
      <c r="O16" s="34">
        <v>1044</v>
      </c>
      <c r="P16" s="34">
        <f t="shared" si="0"/>
        <v>6692</v>
      </c>
      <c r="Q16" s="34">
        <f t="shared" si="1"/>
        <v>7337</v>
      </c>
      <c r="R16" s="34"/>
      <c r="S16" s="35"/>
      <c r="T16" s="3"/>
      <c r="U16" s="3"/>
      <c r="V16" s="3"/>
    </row>
    <row r="17" spans="1:22" ht="27" customHeight="1">
      <c r="A17" s="605" t="s">
        <v>114</v>
      </c>
      <c r="B17" s="605"/>
      <c r="C17" s="31" t="s">
        <v>110</v>
      </c>
      <c r="D17" s="34">
        <v>8</v>
      </c>
      <c r="E17" s="34">
        <v>443</v>
      </c>
      <c r="F17" s="34">
        <v>209</v>
      </c>
      <c r="G17" s="34">
        <v>58</v>
      </c>
      <c r="H17" s="34">
        <f>SUM(D17:G17)</f>
        <v>718</v>
      </c>
      <c r="I17" s="34">
        <v>13</v>
      </c>
      <c r="J17" s="34">
        <v>24</v>
      </c>
      <c r="K17" s="34"/>
      <c r="L17" s="34"/>
      <c r="M17" s="34"/>
      <c r="N17" s="34"/>
      <c r="O17" s="34"/>
      <c r="P17" s="34">
        <f t="shared" si="0"/>
        <v>37</v>
      </c>
      <c r="Q17" s="34">
        <f t="shared" si="1"/>
        <v>755</v>
      </c>
      <c r="R17" s="34">
        <v>4</v>
      </c>
      <c r="S17" s="35">
        <v>25</v>
      </c>
      <c r="T17" s="3"/>
      <c r="U17" s="3"/>
      <c r="V17" s="3"/>
    </row>
    <row r="18" spans="1:22" ht="27" customHeight="1">
      <c r="A18" s="605"/>
      <c r="B18" s="605"/>
      <c r="C18" s="31" t="s">
        <v>111</v>
      </c>
      <c r="D18" s="36">
        <v>4</v>
      </c>
      <c r="E18" s="36">
        <v>260.76</v>
      </c>
      <c r="F18" s="36">
        <v>443.32</v>
      </c>
      <c r="G18" s="36">
        <v>265.08999999999997</v>
      </c>
      <c r="H18" s="36">
        <f>SUM(D18:G18)</f>
        <v>973.16999999999985</v>
      </c>
      <c r="I18" s="36">
        <v>115.68</v>
      </c>
      <c r="J18" s="36">
        <v>355.76</v>
      </c>
      <c r="K18" s="36"/>
      <c r="L18" s="36"/>
      <c r="M18" s="36"/>
      <c r="N18" s="36"/>
      <c r="O18" s="36"/>
      <c r="P18" s="36">
        <f t="shared" si="0"/>
        <v>471.44</v>
      </c>
      <c r="Q18" s="36">
        <f t="shared" si="1"/>
        <v>1444.61</v>
      </c>
      <c r="R18" s="36">
        <v>2.8</v>
      </c>
      <c r="S18" s="37">
        <v>20.57</v>
      </c>
      <c r="T18" s="3"/>
      <c r="U18" s="3"/>
      <c r="V18" s="3"/>
    </row>
    <row r="19" spans="1:22" ht="27" customHeight="1">
      <c r="A19" s="605"/>
      <c r="B19" s="605"/>
      <c r="C19" s="31" t="s">
        <v>112</v>
      </c>
      <c r="D19" s="34">
        <v>0</v>
      </c>
      <c r="E19" s="34">
        <v>14129</v>
      </c>
      <c r="F19" s="38">
        <v>12573</v>
      </c>
      <c r="G19" s="34">
        <v>10709</v>
      </c>
      <c r="H19" s="34">
        <f>SUM(D19:G19)</f>
        <v>37411</v>
      </c>
      <c r="I19" s="34">
        <v>3835</v>
      </c>
      <c r="J19" s="34">
        <v>9170</v>
      </c>
      <c r="K19" s="34"/>
      <c r="L19" s="34"/>
      <c r="M19" s="34"/>
      <c r="N19" s="34"/>
      <c r="O19" s="34"/>
      <c r="P19" s="34">
        <f t="shared" si="0"/>
        <v>13005</v>
      </c>
      <c r="Q19" s="34">
        <f t="shared" si="1"/>
        <v>50416</v>
      </c>
      <c r="R19" s="34">
        <v>0</v>
      </c>
      <c r="S19" s="35">
        <v>750</v>
      </c>
      <c r="T19" s="3"/>
      <c r="U19" s="3"/>
      <c r="V19" s="3"/>
    </row>
    <row r="20" spans="1:22" ht="27" customHeight="1">
      <c r="A20" s="606" t="s">
        <v>107</v>
      </c>
      <c r="B20" s="606"/>
      <c r="C20" s="31" t="s">
        <v>110</v>
      </c>
      <c r="D20" s="269">
        <f t="shared" ref="D20:S20" si="2">SUM(D11+D14+D17)</f>
        <v>8</v>
      </c>
      <c r="E20" s="269">
        <f t="shared" si="2"/>
        <v>452</v>
      </c>
      <c r="F20" s="269">
        <f t="shared" si="2"/>
        <v>209</v>
      </c>
      <c r="G20" s="269">
        <f t="shared" si="2"/>
        <v>60</v>
      </c>
      <c r="H20" s="269">
        <f t="shared" si="2"/>
        <v>729</v>
      </c>
      <c r="I20" s="269">
        <f t="shared" si="2"/>
        <v>13</v>
      </c>
      <c r="J20" s="269">
        <f t="shared" si="2"/>
        <v>25</v>
      </c>
      <c r="K20" s="269">
        <f t="shared" si="2"/>
        <v>0</v>
      </c>
      <c r="L20" s="269">
        <f t="shared" si="2"/>
        <v>0</v>
      </c>
      <c r="M20" s="269">
        <f t="shared" si="2"/>
        <v>2</v>
      </c>
      <c r="N20" s="269">
        <f t="shared" si="2"/>
        <v>4</v>
      </c>
      <c r="O20" s="269">
        <f t="shared" si="2"/>
        <v>1</v>
      </c>
      <c r="P20" s="269">
        <f t="shared" si="2"/>
        <v>45</v>
      </c>
      <c r="Q20" s="269">
        <f t="shared" si="2"/>
        <v>774</v>
      </c>
      <c r="R20" s="269">
        <f t="shared" si="2"/>
        <v>7</v>
      </c>
      <c r="S20" s="270">
        <f t="shared" si="2"/>
        <v>34</v>
      </c>
      <c r="T20" s="3"/>
      <c r="U20" s="3"/>
      <c r="V20" s="3"/>
    </row>
    <row r="21" spans="1:22" ht="27" customHeight="1">
      <c r="A21" s="606"/>
      <c r="B21" s="606"/>
      <c r="C21" s="31" t="s">
        <v>111</v>
      </c>
      <c r="D21" s="36">
        <f t="shared" ref="D21:S21" si="3">SUM(D12+D15+D18)</f>
        <v>4</v>
      </c>
      <c r="E21" s="36">
        <f t="shared" si="3"/>
        <v>266.27</v>
      </c>
      <c r="F21" s="36">
        <f t="shared" si="3"/>
        <v>443.32</v>
      </c>
      <c r="G21" s="36">
        <f t="shared" si="3"/>
        <v>274.89</v>
      </c>
      <c r="H21" s="36">
        <f t="shared" si="3"/>
        <v>988.47999999999979</v>
      </c>
      <c r="I21" s="36">
        <f t="shared" si="3"/>
        <v>115.68</v>
      </c>
      <c r="J21" s="36">
        <f t="shared" si="3"/>
        <v>369.76</v>
      </c>
      <c r="K21" s="36">
        <f t="shared" si="3"/>
        <v>0</v>
      </c>
      <c r="L21" s="36">
        <f t="shared" si="3"/>
        <v>0</v>
      </c>
      <c r="M21" s="36">
        <f t="shared" si="3"/>
        <v>150</v>
      </c>
      <c r="N21" s="36">
        <f t="shared" si="3"/>
        <v>598</v>
      </c>
      <c r="O21" s="36">
        <f t="shared" si="3"/>
        <v>233</v>
      </c>
      <c r="P21" s="36">
        <f t="shared" si="3"/>
        <v>1466.44</v>
      </c>
      <c r="Q21" s="36">
        <f t="shared" si="3"/>
        <v>2454.92</v>
      </c>
      <c r="R21" s="36">
        <f t="shared" si="3"/>
        <v>4.9000000000000004</v>
      </c>
      <c r="S21" s="37">
        <f t="shared" si="3"/>
        <v>23.71</v>
      </c>
      <c r="T21" s="3"/>
      <c r="U21" s="3"/>
      <c r="V21" s="3"/>
    </row>
    <row r="22" spans="1:22" ht="27" customHeight="1">
      <c r="A22" s="606"/>
      <c r="B22" s="606"/>
      <c r="C22" s="39" t="s">
        <v>112</v>
      </c>
      <c r="D22" s="40">
        <f t="shared" ref="D22:S22" si="4">SUM(D13+D16+D19)</f>
        <v>0</v>
      </c>
      <c r="E22" s="40">
        <f t="shared" si="4"/>
        <v>14399</v>
      </c>
      <c r="F22" s="40">
        <f t="shared" si="4"/>
        <v>12573</v>
      </c>
      <c r="G22" s="40">
        <f t="shared" si="4"/>
        <v>11354</v>
      </c>
      <c r="H22" s="40">
        <f t="shared" si="4"/>
        <v>38326</v>
      </c>
      <c r="I22" s="40">
        <f t="shared" si="4"/>
        <v>3835</v>
      </c>
      <c r="J22" s="40">
        <f t="shared" si="4"/>
        <v>9320</v>
      </c>
      <c r="K22" s="40">
        <f t="shared" si="4"/>
        <v>0</v>
      </c>
      <c r="L22" s="40">
        <f t="shared" si="4"/>
        <v>0</v>
      </c>
      <c r="M22" s="40">
        <f t="shared" si="4"/>
        <v>3878</v>
      </c>
      <c r="N22" s="40">
        <f t="shared" si="4"/>
        <v>1620</v>
      </c>
      <c r="O22" s="40">
        <f t="shared" si="4"/>
        <v>1044</v>
      </c>
      <c r="P22" s="40">
        <f t="shared" si="4"/>
        <v>19697</v>
      </c>
      <c r="Q22" s="40">
        <f t="shared" si="4"/>
        <v>58023</v>
      </c>
      <c r="R22" s="40">
        <f t="shared" si="4"/>
        <v>0</v>
      </c>
      <c r="S22" s="41">
        <f t="shared" si="4"/>
        <v>1020</v>
      </c>
      <c r="T22" s="3"/>
      <c r="U22" s="3"/>
      <c r="V22" s="3"/>
    </row>
    <row r="23" spans="1:22">
      <c r="A23" s="3"/>
      <c r="B23" s="3"/>
      <c r="C23" s="3"/>
      <c r="D23" s="3"/>
      <c r="E23" s="3"/>
      <c r="F23" s="3"/>
      <c r="G23" s="3"/>
      <c r="H23" s="3"/>
      <c r="I23" s="3"/>
      <c r="J23" s="3"/>
      <c r="K23" s="3"/>
      <c r="L23" s="3"/>
      <c r="M23" s="3"/>
      <c r="N23" s="3"/>
      <c r="O23" s="3"/>
      <c r="P23" s="3"/>
      <c r="Q23" s="3"/>
      <c r="R23" s="3"/>
      <c r="S23" s="3"/>
      <c r="T23" s="3"/>
      <c r="U23" s="3"/>
      <c r="V23" s="3"/>
    </row>
    <row r="24" spans="1:22">
      <c r="A24" s="3"/>
      <c r="B24" s="3"/>
      <c r="C24" s="3"/>
      <c r="D24" s="3"/>
      <c r="E24" s="3"/>
      <c r="F24" s="3"/>
      <c r="G24" s="3"/>
      <c r="H24" s="3"/>
      <c r="I24" s="3"/>
      <c r="J24" s="3"/>
      <c r="K24" s="3"/>
      <c r="L24" s="3"/>
      <c r="M24" s="3"/>
      <c r="N24" s="3"/>
      <c r="O24" s="3"/>
      <c r="P24" s="3"/>
      <c r="Q24" s="3"/>
      <c r="R24" s="3"/>
      <c r="S24" s="271"/>
      <c r="T24" s="3"/>
      <c r="U24" s="3"/>
      <c r="V24" s="3"/>
    </row>
    <row r="25" spans="1:22">
      <c r="A25" s="3"/>
      <c r="B25" s="3"/>
      <c r="C25" s="3"/>
      <c r="D25" s="3"/>
      <c r="E25" s="3"/>
      <c r="F25" s="3"/>
      <c r="G25" s="3"/>
      <c r="H25" s="3"/>
      <c r="I25" s="3"/>
      <c r="J25" s="3"/>
      <c r="K25" s="3"/>
      <c r="L25" s="3"/>
      <c r="M25" s="3"/>
      <c r="N25" s="3"/>
      <c r="O25" s="3"/>
      <c r="P25" s="3"/>
      <c r="Q25" s="3"/>
      <c r="R25" s="3"/>
      <c r="S25" s="3"/>
      <c r="T25" s="3"/>
      <c r="U25" s="3"/>
      <c r="V25" s="3"/>
    </row>
    <row r="26" spans="1:22">
      <c r="A26" s="3"/>
      <c r="B26" s="3"/>
      <c r="C26" s="42"/>
      <c r="D26" s="42"/>
      <c r="E26" s="42"/>
      <c r="F26" s="42"/>
      <c r="G26" s="42"/>
      <c r="H26" s="42"/>
      <c r="I26" s="42"/>
      <c r="J26" s="42"/>
      <c r="K26" s="42"/>
      <c r="L26" s="42"/>
      <c r="M26" s="42"/>
      <c r="N26" s="42"/>
      <c r="O26" s="42"/>
      <c r="P26" s="42"/>
      <c r="Q26" s="42"/>
      <c r="R26" s="42"/>
      <c r="S26" s="42"/>
      <c r="T26" s="3"/>
      <c r="U26" s="3"/>
      <c r="V26" s="3"/>
    </row>
    <row r="27" spans="1:22">
      <c r="A27" s="3"/>
      <c r="B27" s="3"/>
      <c r="C27" s="3"/>
      <c r="D27" s="3"/>
      <c r="E27" s="3"/>
      <c r="F27" s="3"/>
      <c r="G27" s="3"/>
      <c r="H27" s="3"/>
      <c r="I27" s="3"/>
      <c r="J27" s="3"/>
      <c r="K27" s="3"/>
      <c r="L27" s="3"/>
      <c r="M27" s="3"/>
      <c r="N27" s="3"/>
      <c r="O27" s="3"/>
      <c r="P27" s="3"/>
      <c r="Q27" s="3"/>
      <c r="R27" s="3"/>
      <c r="S27" s="3"/>
      <c r="T27" s="3"/>
      <c r="U27" s="3"/>
      <c r="V27" s="3"/>
    </row>
  </sheetData>
  <sheetProtection selectLockedCells="1" selectUnlockedCells="1"/>
  <mergeCells count="15">
    <mergeCell ref="A1:E1"/>
    <mergeCell ref="A3:S3"/>
    <mergeCell ref="A4:S4"/>
    <mergeCell ref="A6:S6"/>
    <mergeCell ref="A5:S5"/>
    <mergeCell ref="A7:S7"/>
    <mergeCell ref="A11:B13"/>
    <mergeCell ref="A14:B16"/>
    <mergeCell ref="A17:B19"/>
    <mergeCell ref="A20:B22"/>
    <mergeCell ref="Q8:S8"/>
    <mergeCell ref="A9:B10"/>
    <mergeCell ref="C9:C10"/>
    <mergeCell ref="D9:Q9"/>
    <mergeCell ref="R9:S9"/>
  </mergeCells>
  <phoneticPr fontId="4"/>
  <pageMargins left="0.78740157480314965" right="0.39370078740157483" top="0.39370078740157483" bottom="0.39370078740157483" header="0" footer="0"/>
  <pageSetup paperSize="9" scale="88" firstPageNumber="0" orientation="landscape" r:id="rId1"/>
  <headerFooter scaleWithDoc="0" alignWithMargins="0">
    <oddFooter>&amp;C&amp;"ＭＳ 明朝,標準"－６－</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Q27"/>
  <sheetViews>
    <sheetView view="pageLayout" zoomScaleNormal="100" workbookViewId="0">
      <selection activeCell="K4" sqref="K4"/>
    </sheetView>
  </sheetViews>
  <sheetFormatPr defaultColWidth="9" defaultRowHeight="14.4"/>
  <cols>
    <col min="1" max="1" width="3.109375" style="44" customWidth="1"/>
    <col min="2" max="2" width="18" style="17" customWidth="1"/>
    <col min="3" max="14" width="9.21875" style="17" customWidth="1"/>
    <col min="15" max="16" width="9.44140625" style="17" customWidth="1"/>
    <col min="17" max="17" width="9.21875" style="17" customWidth="1"/>
    <col min="18" max="16384" width="9" style="17"/>
  </cols>
  <sheetData>
    <row r="1" spans="1:17" s="43" customFormat="1" ht="20.95" customHeight="1">
      <c r="A1" s="614" t="s">
        <v>115</v>
      </c>
      <c r="B1" s="614"/>
      <c r="C1" s="614"/>
      <c r="D1" s="8"/>
      <c r="E1" s="8"/>
      <c r="F1" s="8"/>
      <c r="G1" s="8"/>
      <c r="H1" s="8"/>
      <c r="I1" s="8"/>
      <c r="J1" s="8"/>
      <c r="K1" s="8"/>
      <c r="L1" s="8"/>
      <c r="M1" s="8"/>
      <c r="N1" s="8"/>
      <c r="O1" s="8"/>
      <c r="P1" s="8"/>
      <c r="Q1" s="8"/>
    </row>
    <row r="2" spans="1:17" ht="17.2" customHeight="1">
      <c r="A2" s="615" t="s">
        <v>1861</v>
      </c>
      <c r="B2" s="615"/>
      <c r="C2" s="615"/>
      <c r="D2" s="615"/>
      <c r="E2" s="615"/>
      <c r="F2" s="615"/>
      <c r="G2" s="615"/>
      <c r="H2" s="615"/>
      <c r="I2" s="615"/>
      <c r="J2" s="615"/>
      <c r="K2" s="615"/>
      <c r="L2" s="615"/>
      <c r="M2" s="615"/>
      <c r="N2" s="615"/>
      <c r="O2" s="615"/>
      <c r="P2" s="615"/>
      <c r="Q2" s="615"/>
    </row>
    <row r="3" spans="1:17" s="43" customFormat="1" ht="20.95" customHeight="1">
      <c r="A3" s="615" t="s">
        <v>116</v>
      </c>
      <c r="B3" s="615"/>
      <c r="C3" s="615"/>
      <c r="D3" s="615"/>
      <c r="E3" s="615"/>
      <c r="F3" s="615"/>
      <c r="G3" s="615"/>
      <c r="H3" s="615"/>
      <c r="I3" s="615"/>
      <c r="J3" s="615"/>
      <c r="K3" s="615"/>
      <c r="L3" s="615"/>
      <c r="M3" s="615"/>
      <c r="N3" s="615"/>
      <c r="O3" s="615"/>
      <c r="P3" s="615"/>
      <c r="Q3" s="615"/>
    </row>
    <row r="4" spans="1:17" ht="24.05" customHeight="1">
      <c r="A4" s="468" t="s">
        <v>1253</v>
      </c>
      <c r="B4" s="3"/>
      <c r="C4" s="3"/>
      <c r="D4" s="3"/>
      <c r="E4" s="3"/>
      <c r="F4" s="3"/>
      <c r="G4" s="3"/>
      <c r="H4" s="3"/>
      <c r="I4" s="3"/>
      <c r="J4" s="3"/>
      <c r="K4" s="3"/>
      <c r="L4" s="3"/>
      <c r="M4" s="3"/>
      <c r="N4" s="3"/>
      <c r="O4" s="3"/>
      <c r="P4" s="3"/>
      <c r="Q4" s="3"/>
    </row>
    <row r="5" spans="1:17" ht="24.05" customHeight="1">
      <c r="A5" s="468" t="s">
        <v>1862</v>
      </c>
      <c r="B5" s="3"/>
      <c r="C5" s="3"/>
      <c r="D5" s="3"/>
      <c r="E5" s="3"/>
      <c r="F5" s="3"/>
      <c r="G5" s="3"/>
      <c r="H5" s="3"/>
      <c r="I5" s="3"/>
      <c r="J5" s="3"/>
      <c r="K5" s="3"/>
      <c r="L5" s="3"/>
      <c r="M5" s="3"/>
      <c r="N5" s="3"/>
      <c r="O5" s="3"/>
      <c r="P5" s="3"/>
      <c r="Q5" s="3"/>
    </row>
    <row r="6" spans="1:17" ht="24.05" customHeight="1">
      <c r="A6" s="468" t="s">
        <v>1863</v>
      </c>
      <c r="B6" s="3"/>
      <c r="C6" s="3"/>
      <c r="D6" s="3"/>
      <c r="E6" s="3"/>
      <c r="F6" s="3"/>
      <c r="G6" s="3"/>
      <c r="H6" s="3"/>
      <c r="I6" s="3"/>
      <c r="J6" s="3"/>
      <c r="K6" s="3"/>
      <c r="L6" s="3"/>
      <c r="M6" s="3"/>
      <c r="N6" s="3"/>
      <c r="O6" s="3"/>
      <c r="P6" s="3"/>
      <c r="Q6" s="3"/>
    </row>
    <row r="7" spans="1:17" ht="19.5" customHeight="1">
      <c r="O7" s="607" t="s">
        <v>1257</v>
      </c>
      <c r="P7" s="527"/>
      <c r="Q7" s="527"/>
    </row>
    <row r="8" spans="1:17" s="47" customFormat="1" ht="29.95" customHeight="1">
      <c r="A8" s="612" t="s">
        <v>1523</v>
      </c>
      <c r="B8" s="613"/>
      <c r="C8" s="56" t="s">
        <v>117</v>
      </c>
      <c r="D8" s="56" t="s">
        <v>118</v>
      </c>
      <c r="E8" s="56" t="s">
        <v>119</v>
      </c>
      <c r="F8" s="56" t="s">
        <v>120</v>
      </c>
      <c r="G8" s="56" t="s">
        <v>121</v>
      </c>
      <c r="H8" s="56" t="s">
        <v>122</v>
      </c>
      <c r="I8" s="56" t="s">
        <v>123</v>
      </c>
      <c r="J8" s="56" t="s">
        <v>124</v>
      </c>
      <c r="K8" s="56" t="s">
        <v>125</v>
      </c>
      <c r="L8" s="56" t="s">
        <v>126</v>
      </c>
      <c r="M8" s="56" t="s">
        <v>127</v>
      </c>
      <c r="N8" s="56" t="s">
        <v>128</v>
      </c>
      <c r="O8" s="491" t="s">
        <v>129</v>
      </c>
      <c r="P8" s="495" t="s">
        <v>1256</v>
      </c>
      <c r="Q8" s="58" t="s">
        <v>130</v>
      </c>
    </row>
    <row r="9" spans="1:17" ht="26.2" customHeight="1">
      <c r="A9" s="59" t="s">
        <v>131</v>
      </c>
      <c r="B9" s="60" t="s">
        <v>132</v>
      </c>
      <c r="C9" s="61">
        <v>0</v>
      </c>
      <c r="D9" s="62">
        <v>0</v>
      </c>
      <c r="E9" s="62">
        <v>0</v>
      </c>
      <c r="F9" s="61">
        <v>0</v>
      </c>
      <c r="G9" s="61">
        <v>0</v>
      </c>
      <c r="H9" s="61">
        <v>0</v>
      </c>
      <c r="I9" s="61">
        <v>0</v>
      </c>
      <c r="J9" s="61">
        <v>3</v>
      </c>
      <c r="K9" s="61">
        <v>2201</v>
      </c>
      <c r="L9" s="61">
        <v>190960</v>
      </c>
      <c r="M9" s="61">
        <v>252286</v>
      </c>
      <c r="N9" s="61">
        <v>30823</v>
      </c>
      <c r="O9" s="492">
        <v>476273</v>
      </c>
      <c r="P9" s="496">
        <v>252958</v>
      </c>
      <c r="Q9" s="96">
        <v>1.8828145383818657</v>
      </c>
    </row>
    <row r="10" spans="1:17" ht="26.2" customHeight="1">
      <c r="A10" s="48" t="s">
        <v>133</v>
      </c>
      <c r="B10" s="49" t="s">
        <v>134</v>
      </c>
      <c r="C10" s="50">
        <v>0</v>
      </c>
      <c r="D10" s="51">
        <v>42</v>
      </c>
      <c r="E10" s="51">
        <v>125</v>
      </c>
      <c r="F10" s="50">
        <v>977</v>
      </c>
      <c r="G10" s="50">
        <v>599</v>
      </c>
      <c r="H10" s="50">
        <v>38</v>
      </c>
      <c r="I10" s="50">
        <v>3</v>
      </c>
      <c r="J10" s="50">
        <v>0</v>
      </c>
      <c r="K10" s="50">
        <v>0</v>
      </c>
      <c r="L10" s="50">
        <v>5</v>
      </c>
      <c r="M10" s="50">
        <v>0</v>
      </c>
      <c r="N10" s="50">
        <v>5</v>
      </c>
      <c r="O10" s="493">
        <v>1794</v>
      </c>
      <c r="P10" s="497">
        <v>4802</v>
      </c>
      <c r="Q10" s="80">
        <v>0.37359433569346107</v>
      </c>
    </row>
    <row r="11" spans="1:17" ht="26.2" customHeight="1">
      <c r="A11" s="48" t="s">
        <v>135</v>
      </c>
      <c r="B11" s="49" t="s">
        <v>136</v>
      </c>
      <c r="C11" s="50">
        <v>25887</v>
      </c>
      <c r="D11" s="51">
        <v>8106</v>
      </c>
      <c r="E11" s="51">
        <v>30524</v>
      </c>
      <c r="F11" s="50">
        <v>37357</v>
      </c>
      <c r="G11" s="50">
        <v>52601</v>
      </c>
      <c r="H11" s="50">
        <v>24511</v>
      </c>
      <c r="I11" s="50">
        <v>27953</v>
      </c>
      <c r="J11" s="50">
        <v>33188</v>
      </c>
      <c r="K11" s="50">
        <v>22525</v>
      </c>
      <c r="L11" s="50">
        <v>21049</v>
      </c>
      <c r="M11" s="50">
        <v>19808</v>
      </c>
      <c r="N11" s="50">
        <v>46107</v>
      </c>
      <c r="O11" s="493">
        <v>349616</v>
      </c>
      <c r="P11" s="497">
        <v>362192</v>
      </c>
      <c r="Q11" s="80">
        <v>0.96527808455183994</v>
      </c>
    </row>
    <row r="12" spans="1:17" ht="26.2" customHeight="1">
      <c r="A12" s="48" t="s">
        <v>137</v>
      </c>
      <c r="B12" s="49" t="s">
        <v>138</v>
      </c>
      <c r="C12" s="50">
        <v>313</v>
      </c>
      <c r="D12" s="51">
        <v>2546</v>
      </c>
      <c r="E12" s="51">
        <v>4020</v>
      </c>
      <c r="F12" s="50">
        <v>2602</v>
      </c>
      <c r="G12" s="50">
        <v>1439</v>
      </c>
      <c r="H12" s="50">
        <v>9316</v>
      </c>
      <c r="I12" s="50">
        <v>426</v>
      </c>
      <c r="J12" s="50">
        <v>5</v>
      </c>
      <c r="K12" s="50">
        <v>10824</v>
      </c>
      <c r="L12" s="50">
        <v>1903</v>
      </c>
      <c r="M12" s="50">
        <v>2257</v>
      </c>
      <c r="N12" s="50">
        <v>2632</v>
      </c>
      <c r="O12" s="493">
        <v>38283</v>
      </c>
      <c r="P12" s="497">
        <v>44441</v>
      </c>
      <c r="Q12" s="80">
        <v>0.86143426115523958</v>
      </c>
    </row>
    <row r="13" spans="1:17" ht="26.2" customHeight="1">
      <c r="A13" s="48" t="s">
        <v>139</v>
      </c>
      <c r="B13" s="49" t="s">
        <v>140</v>
      </c>
      <c r="C13" s="50">
        <v>8127</v>
      </c>
      <c r="D13" s="51">
        <v>6850</v>
      </c>
      <c r="E13" s="51">
        <v>12646</v>
      </c>
      <c r="F13" s="50">
        <v>17315</v>
      </c>
      <c r="G13" s="50">
        <v>18455</v>
      </c>
      <c r="H13" s="50">
        <v>32026</v>
      </c>
      <c r="I13" s="50">
        <v>3703</v>
      </c>
      <c r="J13" s="50">
        <v>1450</v>
      </c>
      <c r="K13" s="50">
        <v>25773</v>
      </c>
      <c r="L13" s="50">
        <v>11519</v>
      </c>
      <c r="M13" s="50">
        <v>12209</v>
      </c>
      <c r="N13" s="50">
        <v>9701</v>
      </c>
      <c r="O13" s="493">
        <v>159774</v>
      </c>
      <c r="P13" s="497">
        <v>173224</v>
      </c>
      <c r="Q13" s="80">
        <v>0.92235486999491989</v>
      </c>
    </row>
    <row r="14" spans="1:17" ht="26.2" customHeight="1">
      <c r="A14" s="48" t="s">
        <v>141</v>
      </c>
      <c r="B14" s="49" t="s">
        <v>142</v>
      </c>
      <c r="C14" s="50">
        <v>1807</v>
      </c>
      <c r="D14" s="51">
        <v>1189</v>
      </c>
      <c r="E14" s="51">
        <v>3141</v>
      </c>
      <c r="F14" s="50">
        <v>5834</v>
      </c>
      <c r="G14" s="50">
        <v>7265</v>
      </c>
      <c r="H14" s="50">
        <v>8785</v>
      </c>
      <c r="I14" s="50">
        <v>535</v>
      </c>
      <c r="J14" s="50">
        <v>240</v>
      </c>
      <c r="K14" s="50">
        <v>2316</v>
      </c>
      <c r="L14" s="50">
        <v>2574</v>
      </c>
      <c r="M14" s="50">
        <v>5518</v>
      </c>
      <c r="N14" s="50">
        <v>3884</v>
      </c>
      <c r="O14" s="493">
        <v>43088</v>
      </c>
      <c r="P14" s="497">
        <v>58630</v>
      </c>
      <c r="Q14" s="80">
        <v>0.73491386662118374</v>
      </c>
    </row>
    <row r="15" spans="1:17" ht="26.2" customHeight="1">
      <c r="A15" s="48" t="s">
        <v>143</v>
      </c>
      <c r="B15" s="49" t="s">
        <v>144</v>
      </c>
      <c r="C15" s="50">
        <v>12</v>
      </c>
      <c r="D15" s="51">
        <v>448</v>
      </c>
      <c r="E15" s="51">
        <v>626</v>
      </c>
      <c r="F15" s="50">
        <v>219</v>
      </c>
      <c r="G15" s="50">
        <v>18</v>
      </c>
      <c r="H15" s="50">
        <v>3519</v>
      </c>
      <c r="I15" s="50">
        <v>18</v>
      </c>
      <c r="J15" s="50">
        <v>0</v>
      </c>
      <c r="K15" s="50">
        <v>1671</v>
      </c>
      <c r="L15" s="50">
        <v>2930</v>
      </c>
      <c r="M15" s="50">
        <v>709</v>
      </c>
      <c r="N15" s="50">
        <v>76</v>
      </c>
      <c r="O15" s="493">
        <v>10246</v>
      </c>
      <c r="P15" s="497">
        <v>2648</v>
      </c>
      <c r="Q15" s="80">
        <v>3.869335347432024</v>
      </c>
    </row>
    <row r="16" spans="1:17" ht="26.2" customHeight="1">
      <c r="A16" s="48" t="s">
        <v>145</v>
      </c>
      <c r="B16" s="49" t="s">
        <v>146</v>
      </c>
      <c r="C16" s="50">
        <v>101035</v>
      </c>
      <c r="D16" s="51">
        <v>139397</v>
      </c>
      <c r="E16" s="51">
        <v>34691</v>
      </c>
      <c r="F16" s="50">
        <v>8933</v>
      </c>
      <c r="G16" s="50">
        <v>14459</v>
      </c>
      <c r="H16" s="50">
        <v>4489</v>
      </c>
      <c r="I16" s="50">
        <v>707</v>
      </c>
      <c r="J16" s="50">
        <v>496</v>
      </c>
      <c r="K16" s="50">
        <v>50945</v>
      </c>
      <c r="L16" s="50">
        <v>40942</v>
      </c>
      <c r="M16" s="50">
        <v>32551</v>
      </c>
      <c r="N16" s="50">
        <v>68520</v>
      </c>
      <c r="O16" s="493">
        <v>497165</v>
      </c>
      <c r="P16" s="497">
        <v>326328</v>
      </c>
      <c r="Q16" s="80">
        <v>1.523513152411071</v>
      </c>
    </row>
    <row r="17" spans="1:17" ht="26.2" customHeight="1">
      <c r="A17" s="48" t="s">
        <v>147</v>
      </c>
      <c r="B17" s="49" t="s">
        <v>148</v>
      </c>
      <c r="C17" s="50">
        <v>6174</v>
      </c>
      <c r="D17" s="51">
        <v>2469</v>
      </c>
      <c r="E17" s="51">
        <v>217</v>
      </c>
      <c r="F17" s="50">
        <v>163</v>
      </c>
      <c r="G17" s="50">
        <v>1593</v>
      </c>
      <c r="H17" s="50">
        <v>1754</v>
      </c>
      <c r="I17" s="50">
        <v>30</v>
      </c>
      <c r="J17" s="50">
        <v>4</v>
      </c>
      <c r="K17" s="50">
        <v>3143</v>
      </c>
      <c r="L17" s="50">
        <v>1743</v>
      </c>
      <c r="M17" s="50">
        <v>693</v>
      </c>
      <c r="N17" s="50">
        <v>178</v>
      </c>
      <c r="O17" s="493">
        <v>18161</v>
      </c>
      <c r="P17" s="497">
        <v>24603</v>
      </c>
      <c r="Q17" s="80">
        <v>0.73816201276267124</v>
      </c>
    </row>
    <row r="18" spans="1:17" ht="26.2" customHeight="1">
      <c r="A18" s="48" t="s">
        <v>149</v>
      </c>
      <c r="B18" s="49" t="s">
        <v>150</v>
      </c>
      <c r="C18" s="50">
        <v>8</v>
      </c>
      <c r="D18" s="51">
        <v>48</v>
      </c>
      <c r="E18" s="51">
        <v>125</v>
      </c>
      <c r="F18" s="50">
        <v>12</v>
      </c>
      <c r="G18" s="50">
        <v>77</v>
      </c>
      <c r="H18" s="50">
        <v>1694</v>
      </c>
      <c r="I18" s="50">
        <v>628</v>
      </c>
      <c r="J18" s="50">
        <v>120</v>
      </c>
      <c r="K18" s="50">
        <v>19258</v>
      </c>
      <c r="L18" s="50">
        <v>2327</v>
      </c>
      <c r="M18" s="50">
        <v>194</v>
      </c>
      <c r="N18" s="50">
        <v>144</v>
      </c>
      <c r="O18" s="493">
        <v>24635</v>
      </c>
      <c r="P18" s="497">
        <v>13814</v>
      </c>
      <c r="Q18" s="80">
        <v>1.7833357463442885</v>
      </c>
    </row>
    <row r="19" spans="1:17" ht="26.2" customHeight="1">
      <c r="A19" s="48" t="s">
        <v>151</v>
      </c>
      <c r="B19" s="49" t="s">
        <v>152</v>
      </c>
      <c r="C19" s="50">
        <v>11083</v>
      </c>
      <c r="D19" s="51">
        <v>15202</v>
      </c>
      <c r="E19" s="51">
        <v>18274</v>
      </c>
      <c r="F19" s="50">
        <v>7771</v>
      </c>
      <c r="G19" s="50">
        <v>50</v>
      </c>
      <c r="H19" s="50">
        <v>20</v>
      </c>
      <c r="I19" s="50">
        <v>4</v>
      </c>
      <c r="J19" s="50">
        <v>0</v>
      </c>
      <c r="K19" s="50">
        <v>0</v>
      </c>
      <c r="L19" s="50">
        <v>0</v>
      </c>
      <c r="M19" s="50">
        <v>4</v>
      </c>
      <c r="N19" s="50">
        <v>1168</v>
      </c>
      <c r="O19" s="493">
        <v>53576</v>
      </c>
      <c r="P19" s="497">
        <v>23915</v>
      </c>
      <c r="Q19" s="80">
        <v>2.240267614467907</v>
      </c>
    </row>
    <row r="20" spans="1:17" ht="26.2" customHeight="1">
      <c r="A20" s="48" t="s">
        <v>153</v>
      </c>
      <c r="B20" s="49" t="s">
        <v>154</v>
      </c>
      <c r="C20" s="50">
        <v>79259</v>
      </c>
      <c r="D20" s="51">
        <v>117768</v>
      </c>
      <c r="E20" s="51">
        <v>62807</v>
      </c>
      <c r="F20" s="50">
        <v>5407</v>
      </c>
      <c r="G20" s="50">
        <v>5855</v>
      </c>
      <c r="H20" s="50">
        <v>1817</v>
      </c>
      <c r="I20" s="50">
        <v>1</v>
      </c>
      <c r="J20" s="50">
        <v>0</v>
      </c>
      <c r="K20" s="50">
        <v>90</v>
      </c>
      <c r="L20" s="50">
        <v>9219</v>
      </c>
      <c r="M20" s="50">
        <v>114958</v>
      </c>
      <c r="N20" s="50">
        <v>72492</v>
      </c>
      <c r="O20" s="493">
        <v>469673</v>
      </c>
      <c r="P20" s="497">
        <v>322548</v>
      </c>
      <c r="Q20" s="80">
        <v>1.4561336607264654</v>
      </c>
    </row>
    <row r="21" spans="1:17" ht="26.2" customHeight="1">
      <c r="A21" s="48" t="s">
        <v>155</v>
      </c>
      <c r="B21" s="49" t="s">
        <v>156</v>
      </c>
      <c r="C21" s="50">
        <v>2186</v>
      </c>
      <c r="D21" s="51">
        <v>2247</v>
      </c>
      <c r="E21" s="51">
        <v>4946</v>
      </c>
      <c r="F21" s="50">
        <v>3916</v>
      </c>
      <c r="G21" s="50">
        <v>2507</v>
      </c>
      <c r="H21" s="50">
        <v>5377</v>
      </c>
      <c r="I21" s="50">
        <v>288</v>
      </c>
      <c r="J21" s="50">
        <v>42</v>
      </c>
      <c r="K21" s="50">
        <v>7436</v>
      </c>
      <c r="L21" s="50">
        <v>3173</v>
      </c>
      <c r="M21" s="50">
        <v>3359</v>
      </c>
      <c r="N21" s="50">
        <v>5046</v>
      </c>
      <c r="O21" s="493">
        <v>40523</v>
      </c>
      <c r="P21" s="497">
        <v>53887</v>
      </c>
      <c r="Q21" s="80">
        <v>0.75199955462356416</v>
      </c>
    </row>
    <row r="22" spans="1:17" ht="26.2" customHeight="1">
      <c r="A22" s="48" t="s">
        <v>157</v>
      </c>
      <c r="B22" s="49" t="s">
        <v>158</v>
      </c>
      <c r="C22" s="50">
        <v>0</v>
      </c>
      <c r="D22" s="51">
        <v>32</v>
      </c>
      <c r="E22" s="51">
        <v>194</v>
      </c>
      <c r="F22" s="50">
        <v>19908</v>
      </c>
      <c r="G22" s="50">
        <v>0</v>
      </c>
      <c r="H22" s="50">
        <v>0</v>
      </c>
      <c r="I22" s="50">
        <v>1</v>
      </c>
      <c r="J22" s="50">
        <v>0</v>
      </c>
      <c r="K22" s="50">
        <v>4</v>
      </c>
      <c r="L22" s="50">
        <v>0</v>
      </c>
      <c r="M22" s="50">
        <v>0</v>
      </c>
      <c r="N22" s="50">
        <v>0</v>
      </c>
      <c r="O22" s="493">
        <v>20139</v>
      </c>
      <c r="P22" s="497">
        <v>1515</v>
      </c>
      <c r="Q22" s="80">
        <v>13.293069306930693</v>
      </c>
    </row>
    <row r="23" spans="1:17" ht="26.2" customHeight="1">
      <c r="A23" s="48" t="s">
        <v>159</v>
      </c>
      <c r="B23" s="49" t="s">
        <v>160</v>
      </c>
      <c r="C23" s="50">
        <v>692</v>
      </c>
      <c r="D23" s="51">
        <v>314</v>
      </c>
      <c r="E23" s="51">
        <v>1049</v>
      </c>
      <c r="F23" s="50">
        <v>8910</v>
      </c>
      <c r="G23" s="50">
        <v>342140</v>
      </c>
      <c r="H23" s="50">
        <v>47815</v>
      </c>
      <c r="I23" s="50">
        <v>11134</v>
      </c>
      <c r="J23" s="50">
        <v>4197</v>
      </c>
      <c r="K23" s="50">
        <v>3369</v>
      </c>
      <c r="L23" s="50">
        <v>11976</v>
      </c>
      <c r="M23" s="50">
        <v>56705</v>
      </c>
      <c r="N23" s="50">
        <v>45192</v>
      </c>
      <c r="O23" s="493">
        <v>533493</v>
      </c>
      <c r="P23" s="497">
        <v>475451</v>
      </c>
      <c r="Q23" s="80">
        <v>1.1220777745761392</v>
      </c>
    </row>
    <row r="24" spans="1:17" ht="26.2" customHeight="1">
      <c r="A24" s="48" t="s">
        <v>161</v>
      </c>
      <c r="B24" s="49" t="s">
        <v>162</v>
      </c>
      <c r="C24" s="50">
        <v>1477</v>
      </c>
      <c r="D24" s="51">
        <v>3780</v>
      </c>
      <c r="E24" s="51">
        <v>6349</v>
      </c>
      <c r="F24" s="50">
        <v>12115</v>
      </c>
      <c r="G24" s="50">
        <v>8538</v>
      </c>
      <c r="H24" s="50">
        <v>4181</v>
      </c>
      <c r="I24" s="50">
        <v>4963</v>
      </c>
      <c r="J24" s="50">
        <v>2780</v>
      </c>
      <c r="K24" s="50">
        <v>10594</v>
      </c>
      <c r="L24" s="50">
        <v>7598</v>
      </c>
      <c r="M24" s="50">
        <v>4757</v>
      </c>
      <c r="N24" s="50">
        <v>10124</v>
      </c>
      <c r="O24" s="493">
        <v>77256</v>
      </c>
      <c r="P24" s="497">
        <v>65166</v>
      </c>
      <c r="Q24" s="80">
        <v>1.1855261946413773</v>
      </c>
    </row>
    <row r="25" spans="1:17" ht="26.2" customHeight="1">
      <c r="A25" s="52" t="s">
        <v>163</v>
      </c>
      <c r="B25" s="53" t="s">
        <v>164</v>
      </c>
      <c r="C25" s="54">
        <v>2</v>
      </c>
      <c r="D25" s="55">
        <v>9</v>
      </c>
      <c r="E25" s="55">
        <v>3</v>
      </c>
      <c r="F25" s="54">
        <v>7</v>
      </c>
      <c r="G25" s="54">
        <v>316</v>
      </c>
      <c r="H25" s="54">
        <v>1817</v>
      </c>
      <c r="I25" s="54">
        <v>2001</v>
      </c>
      <c r="J25" s="54">
        <v>1071</v>
      </c>
      <c r="K25" s="54">
        <v>546</v>
      </c>
      <c r="L25" s="54">
        <v>109</v>
      </c>
      <c r="M25" s="54">
        <v>14</v>
      </c>
      <c r="N25" s="54">
        <v>0</v>
      </c>
      <c r="O25" s="494">
        <v>5895</v>
      </c>
      <c r="P25" s="498">
        <v>6234</v>
      </c>
      <c r="Q25" s="78">
        <v>0.94562078922040427</v>
      </c>
    </row>
    <row r="26" spans="1:17" ht="11.3" customHeight="1"/>
    <row r="27" spans="1:17" ht="16.55" customHeight="1"/>
  </sheetData>
  <sheetProtection selectLockedCells="1" selectUnlockedCells="1"/>
  <mergeCells count="5">
    <mergeCell ref="O7:Q7"/>
    <mergeCell ref="A8:B8"/>
    <mergeCell ref="A1:C1"/>
    <mergeCell ref="A2:Q2"/>
    <mergeCell ref="A3:Q3"/>
  </mergeCells>
  <phoneticPr fontId="4"/>
  <pageMargins left="0.78740157480314965" right="0.39370078740157483" top="0.39370078740157483" bottom="0.39370078740157483" header="0" footer="0"/>
  <pageSetup paperSize="9" scale="83" firstPageNumber="0" orientation="landscape" horizontalDpi="300" verticalDpi="300" r:id="rId1"/>
  <headerFooter scaleWithDoc="0" alignWithMargins="0">
    <oddFooter>&amp;C&amp;"ＭＳ 明朝,標準"－７－</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Q29"/>
  <sheetViews>
    <sheetView view="pageLayout" zoomScaleNormal="100" workbookViewId="0">
      <selection activeCell="A3" sqref="A3"/>
    </sheetView>
  </sheetViews>
  <sheetFormatPr defaultColWidth="9" defaultRowHeight="14.4"/>
  <cols>
    <col min="1" max="1" width="4.77734375" style="17" customWidth="1"/>
    <col min="2" max="2" width="19.88671875" style="17" customWidth="1"/>
    <col min="3" max="7" width="9.21875" style="17" customWidth="1"/>
    <col min="8" max="8" width="10.44140625" style="17" customWidth="1"/>
    <col min="9" max="12" width="9.21875" style="17" customWidth="1"/>
    <col min="13" max="16" width="10.44140625" style="17" customWidth="1"/>
    <col min="17" max="17" width="9.21875" style="17" customWidth="1"/>
    <col min="18" max="16384" width="9" style="17"/>
  </cols>
  <sheetData>
    <row r="1" spans="1:17" ht="28.5" customHeight="1">
      <c r="O1" s="617" t="s">
        <v>1254</v>
      </c>
      <c r="P1" s="617"/>
      <c r="Q1" s="617"/>
    </row>
    <row r="2" spans="1:17" s="47" customFormat="1" ht="24.75" customHeight="1">
      <c r="A2" s="618" t="s">
        <v>1616</v>
      </c>
      <c r="B2" s="619"/>
      <c r="C2" s="56" t="s">
        <v>117</v>
      </c>
      <c r="D2" s="56" t="s">
        <v>118</v>
      </c>
      <c r="E2" s="56" t="s">
        <v>119</v>
      </c>
      <c r="F2" s="56" t="s">
        <v>120</v>
      </c>
      <c r="G2" s="56" t="s">
        <v>121</v>
      </c>
      <c r="H2" s="56" t="s">
        <v>122</v>
      </c>
      <c r="I2" s="56" t="s">
        <v>123</v>
      </c>
      <c r="J2" s="56" t="s">
        <v>124</v>
      </c>
      <c r="K2" s="56" t="s">
        <v>125</v>
      </c>
      <c r="L2" s="56" t="s">
        <v>126</v>
      </c>
      <c r="M2" s="56" t="s">
        <v>127</v>
      </c>
      <c r="N2" s="56" t="s">
        <v>128</v>
      </c>
      <c r="O2" s="56" t="s">
        <v>129</v>
      </c>
      <c r="P2" s="57" t="s">
        <v>1255</v>
      </c>
      <c r="Q2" s="58" t="s">
        <v>130</v>
      </c>
    </row>
    <row r="3" spans="1:17" ht="24.75" customHeight="1">
      <c r="A3" s="59" t="s">
        <v>165</v>
      </c>
      <c r="B3" s="60" t="s">
        <v>166</v>
      </c>
      <c r="C3" s="61">
        <v>415</v>
      </c>
      <c r="D3" s="62">
        <v>1863</v>
      </c>
      <c r="E3" s="62">
        <v>2304</v>
      </c>
      <c r="F3" s="61">
        <v>4655</v>
      </c>
      <c r="G3" s="61">
        <v>3952</v>
      </c>
      <c r="H3" s="61">
        <v>3109</v>
      </c>
      <c r="I3" s="61">
        <v>2105</v>
      </c>
      <c r="J3" s="61">
        <v>919</v>
      </c>
      <c r="K3" s="61">
        <v>6186</v>
      </c>
      <c r="L3" s="61">
        <v>4306</v>
      </c>
      <c r="M3" s="61">
        <v>3992</v>
      </c>
      <c r="N3" s="61">
        <v>2403</v>
      </c>
      <c r="O3" s="61">
        <v>36209</v>
      </c>
      <c r="P3" s="63">
        <v>29740</v>
      </c>
      <c r="Q3" s="96">
        <v>1.2175184936112979</v>
      </c>
    </row>
    <row r="4" spans="1:17" ht="24.75" customHeight="1">
      <c r="A4" s="48" t="s">
        <v>167</v>
      </c>
      <c r="B4" s="49" t="s">
        <v>168</v>
      </c>
      <c r="C4" s="50">
        <v>577</v>
      </c>
      <c r="D4" s="51">
        <v>384</v>
      </c>
      <c r="E4" s="51">
        <v>2071</v>
      </c>
      <c r="F4" s="50">
        <v>5097</v>
      </c>
      <c r="G4" s="50">
        <v>4747</v>
      </c>
      <c r="H4" s="50">
        <v>4283</v>
      </c>
      <c r="I4" s="50">
        <v>888</v>
      </c>
      <c r="J4" s="50">
        <v>1621</v>
      </c>
      <c r="K4" s="50">
        <v>2678</v>
      </c>
      <c r="L4" s="50">
        <v>10686</v>
      </c>
      <c r="M4" s="50">
        <v>4752</v>
      </c>
      <c r="N4" s="50">
        <v>5286</v>
      </c>
      <c r="O4" s="50">
        <v>43070</v>
      </c>
      <c r="P4" s="64">
        <v>28575</v>
      </c>
      <c r="Q4" s="80">
        <v>1.5072615923009625</v>
      </c>
    </row>
    <row r="5" spans="1:17" ht="24.75" customHeight="1">
      <c r="A5" s="48" t="s">
        <v>169</v>
      </c>
      <c r="B5" s="49" t="s">
        <v>170</v>
      </c>
      <c r="C5" s="50">
        <v>0</v>
      </c>
      <c r="D5" s="51">
        <v>0</v>
      </c>
      <c r="E5" s="51">
        <v>0</v>
      </c>
      <c r="F5" s="50">
        <v>0</v>
      </c>
      <c r="G5" s="50">
        <v>62</v>
      </c>
      <c r="H5" s="50">
        <v>8754</v>
      </c>
      <c r="I5" s="50">
        <v>638</v>
      </c>
      <c r="J5" s="50">
        <v>3507</v>
      </c>
      <c r="K5" s="50">
        <v>2128</v>
      </c>
      <c r="L5" s="50">
        <v>164</v>
      </c>
      <c r="M5" s="50">
        <v>0</v>
      </c>
      <c r="N5" s="50">
        <v>0</v>
      </c>
      <c r="O5" s="50">
        <v>15253</v>
      </c>
      <c r="P5" s="64">
        <v>21174</v>
      </c>
      <c r="Q5" s="80">
        <v>0.7203645980919996</v>
      </c>
    </row>
    <row r="6" spans="1:17" ht="24.75" customHeight="1">
      <c r="A6" s="48" t="s">
        <v>171</v>
      </c>
      <c r="B6" s="49" t="s">
        <v>172</v>
      </c>
      <c r="C6" s="50">
        <v>5</v>
      </c>
      <c r="D6" s="51">
        <v>24</v>
      </c>
      <c r="E6" s="51">
        <v>489</v>
      </c>
      <c r="F6" s="50">
        <v>10930</v>
      </c>
      <c r="G6" s="50">
        <v>4003</v>
      </c>
      <c r="H6" s="50">
        <v>2336</v>
      </c>
      <c r="I6" s="50">
        <v>536</v>
      </c>
      <c r="J6" s="50">
        <v>1563</v>
      </c>
      <c r="K6" s="50">
        <v>58246</v>
      </c>
      <c r="L6" s="50">
        <v>23477</v>
      </c>
      <c r="M6" s="50">
        <v>38075</v>
      </c>
      <c r="N6" s="50">
        <v>6527</v>
      </c>
      <c r="O6" s="50">
        <v>146211</v>
      </c>
      <c r="P6" s="64">
        <v>60789</v>
      </c>
      <c r="Q6" s="80">
        <v>2.4052213393870603</v>
      </c>
    </row>
    <row r="7" spans="1:17" ht="24.75" customHeight="1">
      <c r="A7" s="48" t="s">
        <v>173</v>
      </c>
      <c r="B7" s="49" t="s">
        <v>174</v>
      </c>
      <c r="C7" s="50">
        <v>7007</v>
      </c>
      <c r="D7" s="51">
        <v>7701</v>
      </c>
      <c r="E7" s="51">
        <v>15781</v>
      </c>
      <c r="F7" s="50">
        <v>35549</v>
      </c>
      <c r="G7" s="50">
        <v>40873</v>
      </c>
      <c r="H7" s="50">
        <v>52668</v>
      </c>
      <c r="I7" s="50">
        <v>29742</v>
      </c>
      <c r="J7" s="50">
        <v>15416</v>
      </c>
      <c r="K7" s="50">
        <v>17781</v>
      </c>
      <c r="L7" s="50">
        <v>14706</v>
      </c>
      <c r="M7" s="50">
        <v>15007</v>
      </c>
      <c r="N7" s="50">
        <v>15321</v>
      </c>
      <c r="O7" s="50">
        <v>267552</v>
      </c>
      <c r="P7" s="64">
        <v>240647</v>
      </c>
      <c r="Q7" s="80">
        <v>1.111802765045897</v>
      </c>
    </row>
    <row r="8" spans="1:17" ht="24.75" customHeight="1">
      <c r="A8" s="48" t="s">
        <v>175</v>
      </c>
      <c r="B8" s="49" t="s">
        <v>176</v>
      </c>
      <c r="C8" s="50">
        <v>340629</v>
      </c>
      <c r="D8" s="51">
        <v>72</v>
      </c>
      <c r="E8" s="51">
        <v>51</v>
      </c>
      <c r="F8" s="50">
        <v>173</v>
      </c>
      <c r="G8" s="50">
        <v>169472</v>
      </c>
      <c r="H8" s="50">
        <v>244165</v>
      </c>
      <c r="I8" s="50">
        <v>261023</v>
      </c>
      <c r="J8" s="50">
        <v>220906</v>
      </c>
      <c r="K8" s="50">
        <v>151973</v>
      </c>
      <c r="L8" s="50">
        <v>175941</v>
      </c>
      <c r="M8" s="50">
        <v>584132</v>
      </c>
      <c r="N8" s="50">
        <v>257322</v>
      </c>
      <c r="O8" s="50">
        <v>2405859</v>
      </c>
      <c r="P8" s="64">
        <v>2573505</v>
      </c>
      <c r="Q8" s="80">
        <v>0.93485693635722489</v>
      </c>
    </row>
    <row r="9" spans="1:17" ht="24.75" customHeight="1">
      <c r="A9" s="48" t="s">
        <v>177</v>
      </c>
      <c r="B9" s="49" t="s">
        <v>178</v>
      </c>
      <c r="C9" s="50">
        <v>2139</v>
      </c>
      <c r="D9" s="51">
        <v>3063</v>
      </c>
      <c r="E9" s="51">
        <v>7304</v>
      </c>
      <c r="F9" s="50">
        <v>1832</v>
      </c>
      <c r="G9" s="50">
        <v>33</v>
      </c>
      <c r="H9" s="50">
        <v>23</v>
      </c>
      <c r="I9" s="50">
        <v>1</v>
      </c>
      <c r="J9" s="50">
        <v>0</v>
      </c>
      <c r="K9" s="50">
        <v>615</v>
      </c>
      <c r="L9" s="50">
        <v>1103</v>
      </c>
      <c r="M9" s="50">
        <v>2602</v>
      </c>
      <c r="N9" s="50">
        <v>6539</v>
      </c>
      <c r="O9" s="50">
        <v>25254</v>
      </c>
      <c r="P9" s="64">
        <v>23356</v>
      </c>
      <c r="Q9" s="80">
        <v>1.0812639150539476</v>
      </c>
    </row>
    <row r="10" spans="1:17" ht="24.75" customHeight="1">
      <c r="A10" s="48" t="s">
        <v>179</v>
      </c>
      <c r="B10" s="49" t="s">
        <v>180</v>
      </c>
      <c r="C10" s="50">
        <v>19</v>
      </c>
      <c r="D10" s="51">
        <v>2</v>
      </c>
      <c r="E10" s="51">
        <v>148</v>
      </c>
      <c r="F10" s="50">
        <v>141</v>
      </c>
      <c r="G10" s="50">
        <v>65</v>
      </c>
      <c r="H10" s="50">
        <v>32</v>
      </c>
      <c r="I10" s="50">
        <v>41</v>
      </c>
      <c r="J10" s="50">
        <v>92</v>
      </c>
      <c r="K10" s="50">
        <v>141</v>
      </c>
      <c r="L10" s="50">
        <v>681</v>
      </c>
      <c r="M10" s="50">
        <v>327</v>
      </c>
      <c r="N10" s="50">
        <v>40</v>
      </c>
      <c r="O10" s="50">
        <v>1729</v>
      </c>
      <c r="P10" s="64">
        <v>4299</v>
      </c>
      <c r="Q10" s="80">
        <v>0.40218655501279366</v>
      </c>
    </row>
    <row r="11" spans="1:17" ht="24.75" customHeight="1">
      <c r="A11" s="48" t="s">
        <v>181</v>
      </c>
      <c r="B11" s="49" t="s">
        <v>182</v>
      </c>
      <c r="C11" s="50">
        <v>0</v>
      </c>
      <c r="D11" s="51">
        <v>0</v>
      </c>
      <c r="E11" s="51">
        <v>0</v>
      </c>
      <c r="F11" s="50">
        <v>1</v>
      </c>
      <c r="G11" s="50">
        <v>2</v>
      </c>
      <c r="H11" s="50">
        <v>62</v>
      </c>
      <c r="I11" s="50">
        <v>104</v>
      </c>
      <c r="J11" s="50">
        <v>65</v>
      </c>
      <c r="K11" s="50">
        <v>8</v>
      </c>
      <c r="L11" s="50">
        <v>0</v>
      </c>
      <c r="M11" s="50">
        <v>0</v>
      </c>
      <c r="N11" s="50">
        <v>0</v>
      </c>
      <c r="O11" s="50">
        <v>242</v>
      </c>
      <c r="P11" s="64">
        <v>807</v>
      </c>
      <c r="Q11" s="80">
        <v>0.29987608426270135</v>
      </c>
    </row>
    <row r="12" spans="1:17" ht="24.75" customHeight="1">
      <c r="A12" s="48" t="s">
        <v>183</v>
      </c>
      <c r="B12" s="49" t="s">
        <v>184</v>
      </c>
      <c r="C12" s="50">
        <v>16820</v>
      </c>
      <c r="D12" s="51">
        <v>5211</v>
      </c>
      <c r="E12" s="51">
        <v>17107</v>
      </c>
      <c r="F12" s="50">
        <v>12121</v>
      </c>
      <c r="G12" s="50">
        <v>11826</v>
      </c>
      <c r="H12" s="50">
        <v>12989</v>
      </c>
      <c r="I12" s="50">
        <v>152</v>
      </c>
      <c r="J12" s="50">
        <v>0</v>
      </c>
      <c r="K12" s="50">
        <v>7463</v>
      </c>
      <c r="L12" s="50">
        <v>6315</v>
      </c>
      <c r="M12" s="50">
        <v>10848</v>
      </c>
      <c r="N12" s="50">
        <v>5331</v>
      </c>
      <c r="O12" s="50">
        <v>106183</v>
      </c>
      <c r="P12" s="64">
        <v>144705</v>
      </c>
      <c r="Q12" s="80">
        <v>0.73378943367540861</v>
      </c>
    </row>
    <row r="13" spans="1:17" ht="24.75" customHeight="1">
      <c r="A13" s="48" t="s">
        <v>185</v>
      </c>
      <c r="B13" s="49" t="s">
        <v>186</v>
      </c>
      <c r="C13" s="50">
        <v>2033</v>
      </c>
      <c r="D13" s="51">
        <v>895</v>
      </c>
      <c r="E13" s="51">
        <v>2371</v>
      </c>
      <c r="F13" s="50">
        <v>3895</v>
      </c>
      <c r="G13" s="50">
        <v>3644</v>
      </c>
      <c r="H13" s="50">
        <v>4020</v>
      </c>
      <c r="I13" s="50">
        <v>10</v>
      </c>
      <c r="J13" s="50">
        <v>0</v>
      </c>
      <c r="K13" s="50">
        <v>2770</v>
      </c>
      <c r="L13" s="50">
        <v>1556</v>
      </c>
      <c r="M13" s="50">
        <v>1861</v>
      </c>
      <c r="N13" s="50">
        <v>1615</v>
      </c>
      <c r="O13" s="50">
        <v>24670</v>
      </c>
      <c r="P13" s="64">
        <v>29385</v>
      </c>
      <c r="Q13" s="80">
        <v>0.83954398502637395</v>
      </c>
    </row>
    <row r="14" spans="1:17" ht="24.75" customHeight="1">
      <c r="A14" s="48" t="s">
        <v>187</v>
      </c>
      <c r="B14" s="49" t="s">
        <v>188</v>
      </c>
      <c r="C14" s="50">
        <v>5889</v>
      </c>
      <c r="D14" s="51">
        <v>4820</v>
      </c>
      <c r="E14" s="51">
        <v>4229</v>
      </c>
      <c r="F14" s="50">
        <v>1716</v>
      </c>
      <c r="G14" s="50">
        <v>2</v>
      </c>
      <c r="H14" s="50">
        <v>0</v>
      </c>
      <c r="I14" s="50">
        <v>0</v>
      </c>
      <c r="J14" s="50">
        <v>0</v>
      </c>
      <c r="K14" s="50">
        <v>0</v>
      </c>
      <c r="L14" s="50">
        <v>11558</v>
      </c>
      <c r="M14" s="50">
        <v>9715</v>
      </c>
      <c r="N14" s="50">
        <v>6406</v>
      </c>
      <c r="O14" s="50">
        <v>44335</v>
      </c>
      <c r="P14" s="64">
        <v>48812</v>
      </c>
      <c r="Q14" s="80">
        <v>0.90828075063508973</v>
      </c>
    </row>
    <row r="15" spans="1:17" ht="24.75" customHeight="1">
      <c r="A15" s="48" t="s">
        <v>189</v>
      </c>
      <c r="B15" s="49" t="s">
        <v>190</v>
      </c>
      <c r="C15" s="50">
        <v>5993</v>
      </c>
      <c r="D15" s="51">
        <v>0</v>
      </c>
      <c r="E15" s="51">
        <v>0</v>
      </c>
      <c r="F15" s="50">
        <v>48600</v>
      </c>
      <c r="G15" s="50">
        <v>59370</v>
      </c>
      <c r="H15" s="50">
        <v>52980</v>
      </c>
      <c r="I15" s="50">
        <v>74400</v>
      </c>
      <c r="J15" s="50">
        <v>46590</v>
      </c>
      <c r="K15" s="50">
        <v>48120</v>
      </c>
      <c r="L15" s="50">
        <v>28770</v>
      </c>
      <c r="M15" s="50">
        <v>39630</v>
      </c>
      <c r="N15" s="50">
        <v>28380</v>
      </c>
      <c r="O15" s="50">
        <v>432833</v>
      </c>
      <c r="P15" s="64">
        <v>424500</v>
      </c>
      <c r="Q15" s="80">
        <v>1.0196301531213192</v>
      </c>
    </row>
    <row r="16" spans="1:17" ht="24.75" customHeight="1">
      <c r="A16" s="48" t="s">
        <v>191</v>
      </c>
      <c r="B16" s="49" t="s">
        <v>192</v>
      </c>
      <c r="C16" s="50">
        <v>0</v>
      </c>
      <c r="D16" s="51">
        <v>2</v>
      </c>
      <c r="E16" s="51">
        <v>5</v>
      </c>
      <c r="F16" s="50">
        <v>43</v>
      </c>
      <c r="G16" s="50">
        <v>52</v>
      </c>
      <c r="H16" s="50">
        <v>43</v>
      </c>
      <c r="I16" s="50">
        <v>122</v>
      </c>
      <c r="J16" s="50">
        <v>228</v>
      </c>
      <c r="K16" s="50">
        <v>231</v>
      </c>
      <c r="L16" s="50">
        <v>188</v>
      </c>
      <c r="M16" s="50">
        <v>57</v>
      </c>
      <c r="N16" s="50">
        <v>15</v>
      </c>
      <c r="O16" s="50">
        <v>986</v>
      </c>
      <c r="P16" s="64">
        <v>9320</v>
      </c>
      <c r="Q16" s="80">
        <v>0.10579399141630902</v>
      </c>
    </row>
    <row r="17" spans="1:17" ht="24.75" customHeight="1">
      <c r="A17" s="48" t="s">
        <v>193</v>
      </c>
      <c r="B17" s="49" t="s">
        <v>194</v>
      </c>
      <c r="C17" s="50">
        <v>11162</v>
      </c>
      <c r="D17" s="51">
        <v>9596</v>
      </c>
      <c r="E17" s="51">
        <v>5920</v>
      </c>
      <c r="F17" s="50">
        <v>6715</v>
      </c>
      <c r="G17" s="50">
        <v>9158</v>
      </c>
      <c r="H17" s="50">
        <v>5220</v>
      </c>
      <c r="I17" s="50">
        <v>218</v>
      </c>
      <c r="J17" s="50">
        <v>86</v>
      </c>
      <c r="K17" s="50">
        <v>2928</v>
      </c>
      <c r="L17" s="50">
        <v>3541</v>
      </c>
      <c r="M17" s="50">
        <v>5667</v>
      </c>
      <c r="N17" s="50">
        <v>2485</v>
      </c>
      <c r="O17" s="50">
        <v>62696</v>
      </c>
      <c r="P17" s="64">
        <v>89816</v>
      </c>
      <c r="Q17" s="80">
        <v>0.6980493453282266</v>
      </c>
    </row>
    <row r="18" spans="1:17" ht="24.75" customHeight="1">
      <c r="A18" s="48" t="s">
        <v>195</v>
      </c>
      <c r="B18" s="49" t="s">
        <v>196</v>
      </c>
      <c r="C18" s="50">
        <v>1646</v>
      </c>
      <c r="D18" s="51">
        <v>2712</v>
      </c>
      <c r="E18" s="51">
        <v>2847</v>
      </c>
      <c r="F18" s="50">
        <v>2760</v>
      </c>
      <c r="G18" s="50">
        <v>867</v>
      </c>
      <c r="H18" s="50">
        <v>896</v>
      </c>
      <c r="I18" s="50">
        <v>1227</v>
      </c>
      <c r="J18" s="50">
        <v>2215</v>
      </c>
      <c r="K18" s="50">
        <v>686</v>
      </c>
      <c r="L18" s="50">
        <v>0</v>
      </c>
      <c r="M18" s="50">
        <v>0</v>
      </c>
      <c r="N18" s="50">
        <v>2833</v>
      </c>
      <c r="O18" s="50">
        <v>18689</v>
      </c>
      <c r="P18" s="64">
        <v>12346</v>
      </c>
      <c r="Q18" s="80">
        <v>1.5137696419893083</v>
      </c>
    </row>
    <row r="19" spans="1:17" ht="24.75" customHeight="1">
      <c r="A19" s="48" t="s">
        <v>197</v>
      </c>
      <c r="B19" s="49" t="s">
        <v>198</v>
      </c>
      <c r="C19" s="50">
        <v>2824</v>
      </c>
      <c r="D19" s="51">
        <v>1848</v>
      </c>
      <c r="E19" s="51">
        <v>344</v>
      </c>
      <c r="F19" s="50">
        <v>470</v>
      </c>
      <c r="G19" s="50">
        <v>1231</v>
      </c>
      <c r="H19" s="50">
        <v>3732</v>
      </c>
      <c r="I19" s="50">
        <v>10463</v>
      </c>
      <c r="J19" s="50">
        <v>15534</v>
      </c>
      <c r="K19" s="50">
        <v>12735</v>
      </c>
      <c r="L19" s="50">
        <v>4880</v>
      </c>
      <c r="M19" s="50">
        <v>5162</v>
      </c>
      <c r="N19" s="50">
        <v>5795</v>
      </c>
      <c r="O19" s="50">
        <v>65018</v>
      </c>
      <c r="P19" s="64">
        <v>46856</v>
      </c>
      <c r="Q19" s="80">
        <v>1.3876131125149394</v>
      </c>
    </row>
    <row r="20" spans="1:17" ht="24.75" customHeight="1">
      <c r="A20" s="48" t="s">
        <v>199</v>
      </c>
      <c r="B20" s="49" t="s">
        <v>200</v>
      </c>
      <c r="C20" s="50">
        <v>0</v>
      </c>
      <c r="D20" s="51">
        <v>0</v>
      </c>
      <c r="E20" s="51">
        <v>0</v>
      </c>
      <c r="F20" s="50">
        <v>0</v>
      </c>
      <c r="G20" s="50">
        <v>1429</v>
      </c>
      <c r="H20" s="50">
        <v>19212</v>
      </c>
      <c r="I20" s="50">
        <v>40912</v>
      </c>
      <c r="J20" s="50">
        <v>40576</v>
      </c>
      <c r="K20" s="50">
        <v>647</v>
      </c>
      <c r="L20" s="50">
        <v>0</v>
      </c>
      <c r="M20" s="50">
        <v>0</v>
      </c>
      <c r="N20" s="50">
        <v>0</v>
      </c>
      <c r="O20" s="50">
        <v>102776</v>
      </c>
      <c r="P20" s="64">
        <v>84315</v>
      </c>
      <c r="Q20" s="80">
        <v>1.2189527367609558</v>
      </c>
    </row>
    <row r="21" spans="1:17" ht="24.75" customHeight="1">
      <c r="A21" s="48" t="s">
        <v>201</v>
      </c>
      <c r="B21" s="49" t="s">
        <v>202</v>
      </c>
      <c r="C21" s="50">
        <v>0</v>
      </c>
      <c r="D21" s="51">
        <v>0</v>
      </c>
      <c r="E21" s="51">
        <v>0</v>
      </c>
      <c r="F21" s="50">
        <v>0</v>
      </c>
      <c r="G21" s="50">
        <v>0</v>
      </c>
      <c r="H21" s="50">
        <v>0</v>
      </c>
      <c r="I21" s="50">
        <v>45</v>
      </c>
      <c r="J21" s="50">
        <v>133</v>
      </c>
      <c r="K21" s="50">
        <v>635</v>
      </c>
      <c r="L21" s="50">
        <v>0</v>
      </c>
      <c r="M21" s="50">
        <v>0</v>
      </c>
      <c r="N21" s="50">
        <v>0</v>
      </c>
      <c r="O21" s="50">
        <v>813</v>
      </c>
      <c r="P21" s="64">
        <v>23</v>
      </c>
      <c r="Q21" s="80">
        <v>35.347826086956523</v>
      </c>
    </row>
    <row r="22" spans="1:17" ht="24.75" customHeight="1">
      <c r="A22" s="48" t="s">
        <v>203</v>
      </c>
      <c r="B22" s="49" t="s">
        <v>204</v>
      </c>
      <c r="C22" s="50">
        <v>248</v>
      </c>
      <c r="D22" s="51">
        <v>167</v>
      </c>
      <c r="E22" s="51">
        <v>135</v>
      </c>
      <c r="F22" s="50">
        <v>859</v>
      </c>
      <c r="G22" s="50">
        <v>2432</v>
      </c>
      <c r="H22" s="50">
        <v>14316</v>
      </c>
      <c r="I22" s="50">
        <v>21726</v>
      </c>
      <c r="J22" s="50">
        <v>20346</v>
      </c>
      <c r="K22" s="50">
        <v>6565</v>
      </c>
      <c r="L22" s="50">
        <v>1188</v>
      </c>
      <c r="M22" s="50">
        <v>974</v>
      </c>
      <c r="N22" s="50">
        <v>586</v>
      </c>
      <c r="O22" s="50">
        <v>69542</v>
      </c>
      <c r="P22" s="64">
        <v>64001</v>
      </c>
      <c r="Q22" s="80">
        <v>1.0865767722379338</v>
      </c>
    </row>
    <row r="23" spans="1:17" ht="24.75" customHeight="1">
      <c r="A23" s="48" t="s">
        <v>205</v>
      </c>
      <c r="B23" s="49" t="s">
        <v>206</v>
      </c>
      <c r="C23" s="50">
        <v>0</v>
      </c>
      <c r="D23" s="51">
        <v>0</v>
      </c>
      <c r="E23" s="51">
        <v>0</v>
      </c>
      <c r="F23" s="50">
        <v>973</v>
      </c>
      <c r="G23" s="50">
        <v>167</v>
      </c>
      <c r="H23" s="50">
        <v>7</v>
      </c>
      <c r="I23" s="50">
        <v>0</v>
      </c>
      <c r="J23" s="50">
        <v>0</v>
      </c>
      <c r="K23" s="50">
        <v>0</v>
      </c>
      <c r="L23" s="50">
        <v>0</v>
      </c>
      <c r="M23" s="50">
        <v>0</v>
      </c>
      <c r="N23" s="50">
        <v>0</v>
      </c>
      <c r="O23" s="50">
        <v>1147</v>
      </c>
      <c r="P23" s="64">
        <v>1575</v>
      </c>
      <c r="Q23" s="80">
        <v>0.72825396825396826</v>
      </c>
    </row>
    <row r="24" spans="1:17" ht="24.75" customHeight="1">
      <c r="A24" s="48" t="s">
        <v>207</v>
      </c>
      <c r="B24" s="49" t="s">
        <v>208</v>
      </c>
      <c r="C24" s="50">
        <v>325</v>
      </c>
      <c r="D24" s="51">
        <v>95</v>
      </c>
      <c r="E24" s="51">
        <v>51</v>
      </c>
      <c r="F24" s="50">
        <v>0</v>
      </c>
      <c r="G24" s="50">
        <v>0</v>
      </c>
      <c r="H24" s="50">
        <v>0</v>
      </c>
      <c r="I24" s="50">
        <v>0</v>
      </c>
      <c r="J24" s="50">
        <v>0</v>
      </c>
      <c r="K24" s="50">
        <v>0</v>
      </c>
      <c r="L24" s="50">
        <v>0</v>
      </c>
      <c r="M24" s="50">
        <v>0</v>
      </c>
      <c r="N24" s="50">
        <v>32</v>
      </c>
      <c r="O24" s="50">
        <v>503</v>
      </c>
      <c r="P24" s="64">
        <v>723</v>
      </c>
      <c r="Q24" s="80">
        <v>0.69571230982019361</v>
      </c>
    </row>
    <row r="25" spans="1:17" ht="24.75" customHeight="1">
      <c r="A25" s="65" t="s">
        <v>209</v>
      </c>
      <c r="B25" s="66" t="s">
        <v>210</v>
      </c>
      <c r="C25" s="67">
        <v>112</v>
      </c>
      <c r="D25" s="68">
        <v>901</v>
      </c>
      <c r="E25" s="68">
        <v>689</v>
      </c>
      <c r="F25" s="67">
        <v>1932</v>
      </c>
      <c r="G25" s="67">
        <v>532</v>
      </c>
      <c r="H25" s="67">
        <v>16014</v>
      </c>
      <c r="I25" s="67">
        <v>10465</v>
      </c>
      <c r="J25" s="67">
        <v>2643</v>
      </c>
      <c r="K25" s="67">
        <v>24</v>
      </c>
      <c r="L25" s="67">
        <v>63</v>
      </c>
      <c r="M25" s="67">
        <v>192</v>
      </c>
      <c r="N25" s="67">
        <v>87</v>
      </c>
      <c r="O25" s="67">
        <v>33654</v>
      </c>
      <c r="P25" s="69">
        <v>23262</v>
      </c>
      <c r="Q25" s="88">
        <v>1.446737167913335</v>
      </c>
    </row>
    <row r="26" spans="1:17" ht="24.75" customHeight="1">
      <c r="A26" s="620" t="s">
        <v>211</v>
      </c>
      <c r="B26" s="620"/>
      <c r="C26" s="70">
        <v>635905</v>
      </c>
      <c r="D26" s="71">
        <v>339803</v>
      </c>
      <c r="E26" s="71">
        <v>241583</v>
      </c>
      <c r="F26" s="70">
        <v>269908</v>
      </c>
      <c r="G26" s="70">
        <v>769831</v>
      </c>
      <c r="H26" s="70">
        <v>592020</v>
      </c>
      <c r="I26" s="70">
        <v>507213</v>
      </c>
      <c r="J26" s="70">
        <v>416036</v>
      </c>
      <c r="K26" s="70">
        <v>483255</v>
      </c>
      <c r="L26" s="70">
        <v>597150</v>
      </c>
      <c r="M26" s="70">
        <v>1229015</v>
      </c>
      <c r="N26" s="70">
        <v>643095</v>
      </c>
      <c r="O26" s="72">
        <v>6724814</v>
      </c>
      <c r="P26" s="73">
        <v>6174887</v>
      </c>
      <c r="Q26" s="84">
        <v>1.0890586337855253</v>
      </c>
    </row>
    <row r="27" spans="1:17" ht="24.75" customHeight="1">
      <c r="A27" s="621" t="s">
        <v>1256</v>
      </c>
      <c r="B27" s="621"/>
      <c r="C27" s="50">
        <v>699082</v>
      </c>
      <c r="D27" s="51">
        <v>322127</v>
      </c>
      <c r="E27" s="51">
        <v>139284</v>
      </c>
      <c r="F27" s="50">
        <v>286085</v>
      </c>
      <c r="G27" s="50">
        <v>447288</v>
      </c>
      <c r="H27" s="50">
        <v>1146896</v>
      </c>
      <c r="I27" s="50">
        <v>653471</v>
      </c>
      <c r="J27" s="50">
        <v>438694</v>
      </c>
      <c r="K27" s="50">
        <v>491758</v>
      </c>
      <c r="L27" s="50">
        <v>405040</v>
      </c>
      <c r="M27" s="50">
        <v>675835</v>
      </c>
      <c r="N27" s="50">
        <v>469327</v>
      </c>
      <c r="O27" s="50">
        <v>6174887</v>
      </c>
      <c r="P27" s="623"/>
      <c r="Q27" s="624"/>
    </row>
    <row r="28" spans="1:17" ht="24.75" customHeight="1">
      <c r="A28" s="622" t="s">
        <v>212</v>
      </c>
      <c r="B28" s="622"/>
      <c r="C28" s="75">
        <v>0.90962862725688831</v>
      </c>
      <c r="D28" s="76">
        <v>1.0548727675730381</v>
      </c>
      <c r="E28" s="76">
        <v>1.7344633985238793</v>
      </c>
      <c r="F28" s="75">
        <v>0.94345386860548441</v>
      </c>
      <c r="G28" s="75">
        <v>1.7211081003738085</v>
      </c>
      <c r="H28" s="75">
        <v>0.5161932729733123</v>
      </c>
      <c r="I28" s="75">
        <v>0.77618287575118106</v>
      </c>
      <c r="J28" s="75">
        <v>0.94835124255175585</v>
      </c>
      <c r="K28" s="75">
        <v>0.98270897473960772</v>
      </c>
      <c r="L28" s="75">
        <v>1.4742988346829942</v>
      </c>
      <c r="M28" s="75">
        <v>1.818513394541567</v>
      </c>
      <c r="N28" s="75">
        <v>1.3702493144438739</v>
      </c>
      <c r="O28" s="75">
        <v>1.0890586337855253</v>
      </c>
      <c r="P28" s="625"/>
      <c r="Q28" s="626"/>
    </row>
    <row r="29" spans="1:17" ht="24.75" customHeight="1">
      <c r="P29" s="616" t="s">
        <v>1787</v>
      </c>
      <c r="Q29" s="616"/>
    </row>
  </sheetData>
  <sheetProtection selectLockedCells="1" selectUnlockedCells="1"/>
  <mergeCells count="7">
    <mergeCell ref="P29:Q29"/>
    <mergeCell ref="O1:Q1"/>
    <mergeCell ref="A2:B2"/>
    <mergeCell ref="A26:B26"/>
    <mergeCell ref="A27:B27"/>
    <mergeCell ref="A28:B28"/>
    <mergeCell ref="P27:Q28"/>
  </mergeCells>
  <phoneticPr fontId="4"/>
  <pageMargins left="0.78740157480314965" right="0.39370078740157483" top="0.39370078740157483" bottom="0.39370078740157483" header="0" footer="0"/>
  <pageSetup paperSize="9" scale="77" firstPageNumber="0" orientation="landscape" horizontalDpi="300" verticalDpi="300" r:id="rId1"/>
  <headerFooter scaleWithDoc="0" alignWithMargins="0">
    <oddFooter>&amp;C&amp;"ＭＳ 明朝,標準"－８－</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Q26"/>
  <sheetViews>
    <sheetView view="pageLayout" zoomScaleNormal="100" workbookViewId="0">
      <selection activeCell="A3" sqref="A3:Q3"/>
    </sheetView>
  </sheetViews>
  <sheetFormatPr defaultColWidth="9" defaultRowHeight="14.4"/>
  <cols>
    <col min="1" max="1" width="4.33203125" style="44" customWidth="1"/>
    <col min="2" max="2" width="18.33203125" style="17" customWidth="1"/>
    <col min="3" max="14" width="8.77734375" style="17" customWidth="1"/>
    <col min="15" max="16" width="9.6640625" style="17" customWidth="1"/>
    <col min="17" max="17" width="8.77734375" style="17" customWidth="1"/>
    <col min="18" max="18" width="13.6640625" style="17" customWidth="1"/>
    <col min="19" max="16384" width="9" style="17"/>
  </cols>
  <sheetData>
    <row r="1" spans="1:17" ht="29.95" customHeight="1"/>
    <row r="2" spans="1:17" s="43" customFormat="1" ht="28" customHeight="1">
      <c r="A2" s="627" t="s">
        <v>213</v>
      </c>
      <c r="B2" s="627"/>
      <c r="C2" s="627"/>
    </row>
    <row r="3" spans="1:17" ht="24.9" customHeight="1">
      <c r="A3" s="628" t="s">
        <v>1258</v>
      </c>
      <c r="B3" s="629"/>
      <c r="C3" s="629"/>
      <c r="D3" s="629"/>
      <c r="E3" s="629"/>
      <c r="F3" s="629"/>
      <c r="G3" s="629"/>
      <c r="H3" s="629"/>
      <c r="I3" s="629"/>
      <c r="J3" s="629"/>
      <c r="K3" s="629"/>
      <c r="L3" s="629"/>
      <c r="M3" s="629"/>
      <c r="N3" s="629"/>
      <c r="O3" s="629"/>
      <c r="P3" s="629"/>
      <c r="Q3" s="629"/>
    </row>
    <row r="4" spans="1:17" ht="24.9" customHeight="1">
      <c r="A4" s="628" t="s">
        <v>1864</v>
      </c>
      <c r="B4" s="629"/>
      <c r="C4" s="629"/>
      <c r="D4" s="629"/>
      <c r="E4" s="629"/>
      <c r="F4" s="629"/>
      <c r="G4" s="629"/>
      <c r="H4" s="629"/>
      <c r="I4" s="629"/>
      <c r="J4" s="629"/>
      <c r="K4" s="629"/>
      <c r="L4" s="629"/>
      <c r="M4" s="629"/>
      <c r="N4" s="629"/>
      <c r="O4" s="629"/>
      <c r="P4" s="629"/>
      <c r="Q4" s="629"/>
    </row>
    <row r="5" spans="1:17" ht="24.55" customHeight="1">
      <c r="A5" s="628" t="s">
        <v>1865</v>
      </c>
      <c r="B5" s="629"/>
      <c r="C5" s="629"/>
      <c r="D5" s="629"/>
      <c r="E5" s="629"/>
      <c r="F5" s="629"/>
      <c r="G5" s="629"/>
      <c r="H5" s="629"/>
      <c r="I5" s="629"/>
      <c r="J5" s="629"/>
      <c r="K5" s="629"/>
      <c r="L5" s="629"/>
      <c r="M5" s="629"/>
      <c r="N5" s="629"/>
      <c r="O5" s="629"/>
      <c r="P5" s="629"/>
      <c r="Q5" s="629"/>
    </row>
    <row r="6" spans="1:17" ht="19.5" customHeight="1">
      <c r="O6" s="630" t="s">
        <v>1260</v>
      </c>
      <c r="P6" s="617"/>
      <c r="Q6" s="617"/>
    </row>
    <row r="7" spans="1:17" s="47" customFormat="1" ht="29.95" customHeight="1">
      <c r="A7" s="612" t="s">
        <v>1524</v>
      </c>
      <c r="B7" s="613"/>
      <c r="C7" s="56" t="s">
        <v>214</v>
      </c>
      <c r="D7" s="56" t="s">
        <v>215</v>
      </c>
      <c r="E7" s="56" t="s">
        <v>216</v>
      </c>
      <c r="F7" s="56" t="s">
        <v>217</v>
      </c>
      <c r="G7" s="56" t="s">
        <v>218</v>
      </c>
      <c r="H7" s="56" t="s">
        <v>219</v>
      </c>
      <c r="I7" s="56" t="s">
        <v>220</v>
      </c>
      <c r="J7" s="56" t="s">
        <v>221</v>
      </c>
      <c r="K7" s="56" t="s">
        <v>222</v>
      </c>
      <c r="L7" s="56" t="s">
        <v>223</v>
      </c>
      <c r="M7" s="56" t="s">
        <v>224</v>
      </c>
      <c r="N7" s="56" t="s">
        <v>225</v>
      </c>
      <c r="O7" s="56" t="s">
        <v>129</v>
      </c>
      <c r="P7" s="57" t="s">
        <v>1261</v>
      </c>
      <c r="Q7" s="58" t="s">
        <v>130</v>
      </c>
    </row>
    <row r="8" spans="1:17" ht="24.9" customHeight="1">
      <c r="A8" s="59" t="s">
        <v>131</v>
      </c>
      <c r="B8" s="60" t="s">
        <v>132</v>
      </c>
      <c r="C8" s="61">
        <v>0</v>
      </c>
      <c r="D8" s="62">
        <v>0</v>
      </c>
      <c r="E8" s="62">
        <v>0</v>
      </c>
      <c r="F8" s="61">
        <v>0</v>
      </c>
      <c r="G8" s="61">
        <v>0</v>
      </c>
      <c r="H8" s="61">
        <v>0</v>
      </c>
      <c r="I8" s="61">
        <v>0</v>
      </c>
      <c r="J8" s="61">
        <v>2</v>
      </c>
      <c r="K8" s="61">
        <v>990</v>
      </c>
      <c r="L8" s="61">
        <v>72035</v>
      </c>
      <c r="M8" s="61">
        <v>107071</v>
      </c>
      <c r="N8" s="61">
        <v>13470</v>
      </c>
      <c r="O8" s="61">
        <v>193568</v>
      </c>
      <c r="P8" s="63">
        <v>97805</v>
      </c>
      <c r="Q8" s="96">
        <v>1.9791217217933643</v>
      </c>
    </row>
    <row r="9" spans="1:17" ht="24.9" customHeight="1">
      <c r="A9" s="48" t="s">
        <v>133</v>
      </c>
      <c r="B9" s="49" t="s">
        <v>134</v>
      </c>
      <c r="C9" s="50">
        <v>0</v>
      </c>
      <c r="D9" s="51">
        <v>63</v>
      </c>
      <c r="E9" s="51">
        <v>356</v>
      </c>
      <c r="F9" s="50">
        <v>3101</v>
      </c>
      <c r="G9" s="50">
        <v>1587</v>
      </c>
      <c r="H9" s="50">
        <v>72</v>
      </c>
      <c r="I9" s="50">
        <v>3</v>
      </c>
      <c r="J9" s="50">
        <v>0</v>
      </c>
      <c r="K9" s="50">
        <v>0</v>
      </c>
      <c r="L9" s="50">
        <v>7</v>
      </c>
      <c r="M9" s="50">
        <v>0</v>
      </c>
      <c r="N9" s="50">
        <v>8</v>
      </c>
      <c r="O9" s="50">
        <v>5197</v>
      </c>
      <c r="P9" s="64">
        <v>9591</v>
      </c>
      <c r="Q9" s="80">
        <v>0.54186216244395791</v>
      </c>
    </row>
    <row r="10" spans="1:17" ht="24.9" customHeight="1">
      <c r="A10" s="48" t="s">
        <v>135</v>
      </c>
      <c r="B10" s="49" t="s">
        <v>136</v>
      </c>
      <c r="C10" s="50">
        <v>19509</v>
      </c>
      <c r="D10" s="51">
        <v>8059</v>
      </c>
      <c r="E10" s="51">
        <v>28246</v>
      </c>
      <c r="F10" s="50">
        <v>31159</v>
      </c>
      <c r="G10" s="50">
        <v>28608</v>
      </c>
      <c r="H10" s="50">
        <v>14093</v>
      </c>
      <c r="I10" s="50">
        <v>21224</v>
      </c>
      <c r="J10" s="50">
        <v>25367</v>
      </c>
      <c r="K10" s="50">
        <v>17739</v>
      </c>
      <c r="L10" s="50">
        <v>16510</v>
      </c>
      <c r="M10" s="50">
        <v>16681</v>
      </c>
      <c r="N10" s="50">
        <v>32187</v>
      </c>
      <c r="O10" s="50">
        <v>259382</v>
      </c>
      <c r="P10" s="64">
        <v>261113</v>
      </c>
      <c r="Q10" s="80">
        <v>0.99337068625461011</v>
      </c>
    </row>
    <row r="11" spans="1:17" ht="24.9" customHeight="1">
      <c r="A11" s="48" t="s">
        <v>137</v>
      </c>
      <c r="B11" s="49" t="s">
        <v>138</v>
      </c>
      <c r="C11" s="50">
        <v>287</v>
      </c>
      <c r="D11" s="51">
        <v>1651</v>
      </c>
      <c r="E11" s="51">
        <v>2532</v>
      </c>
      <c r="F11" s="50">
        <v>1692</v>
      </c>
      <c r="G11" s="50">
        <v>1220</v>
      </c>
      <c r="H11" s="50">
        <v>9224</v>
      </c>
      <c r="I11" s="50">
        <v>499</v>
      </c>
      <c r="J11" s="50">
        <v>5</v>
      </c>
      <c r="K11" s="50">
        <v>8724</v>
      </c>
      <c r="L11" s="50">
        <v>2007</v>
      </c>
      <c r="M11" s="50">
        <v>1812</v>
      </c>
      <c r="N11" s="50">
        <v>2064</v>
      </c>
      <c r="O11" s="50">
        <v>31717</v>
      </c>
      <c r="P11" s="64">
        <v>32505</v>
      </c>
      <c r="Q11" s="80">
        <v>0.97575757575757571</v>
      </c>
    </row>
    <row r="12" spans="1:17" ht="24.9" customHeight="1">
      <c r="A12" s="48" t="s">
        <v>139</v>
      </c>
      <c r="B12" s="49" t="s">
        <v>140</v>
      </c>
      <c r="C12" s="50">
        <v>3337</v>
      </c>
      <c r="D12" s="51">
        <v>2869</v>
      </c>
      <c r="E12" s="51">
        <v>5772</v>
      </c>
      <c r="F12" s="50">
        <v>7400</v>
      </c>
      <c r="G12" s="50">
        <v>7606</v>
      </c>
      <c r="H12" s="50">
        <v>16857</v>
      </c>
      <c r="I12" s="50">
        <v>3041</v>
      </c>
      <c r="J12" s="50">
        <v>993</v>
      </c>
      <c r="K12" s="50">
        <v>12467</v>
      </c>
      <c r="L12" s="50">
        <v>4512</v>
      </c>
      <c r="M12" s="50">
        <v>4130</v>
      </c>
      <c r="N12" s="50">
        <v>4177</v>
      </c>
      <c r="O12" s="50">
        <v>73161</v>
      </c>
      <c r="P12" s="64">
        <v>73745</v>
      </c>
      <c r="Q12" s="80">
        <v>0.99208081903857892</v>
      </c>
    </row>
    <row r="13" spans="1:17" ht="24.9" customHeight="1">
      <c r="A13" s="48" t="s">
        <v>141</v>
      </c>
      <c r="B13" s="49" t="s">
        <v>142</v>
      </c>
      <c r="C13" s="50">
        <v>2198</v>
      </c>
      <c r="D13" s="51">
        <v>1808</v>
      </c>
      <c r="E13" s="51">
        <v>4541</v>
      </c>
      <c r="F13" s="50">
        <v>6470</v>
      </c>
      <c r="G13" s="50">
        <v>5241</v>
      </c>
      <c r="H13" s="50">
        <v>5569</v>
      </c>
      <c r="I13" s="50">
        <v>509</v>
      </c>
      <c r="J13" s="50">
        <v>428</v>
      </c>
      <c r="K13" s="50">
        <v>3137</v>
      </c>
      <c r="L13" s="50">
        <v>3284</v>
      </c>
      <c r="M13" s="50">
        <v>4477</v>
      </c>
      <c r="N13" s="50">
        <v>4600</v>
      </c>
      <c r="O13" s="50">
        <v>42262</v>
      </c>
      <c r="P13" s="64">
        <v>51975</v>
      </c>
      <c r="Q13" s="80">
        <v>0.81312169312169313</v>
      </c>
    </row>
    <row r="14" spans="1:17" ht="24.9" customHeight="1">
      <c r="A14" s="48" t="s">
        <v>143</v>
      </c>
      <c r="B14" s="49" t="s">
        <v>144</v>
      </c>
      <c r="C14" s="50">
        <v>5</v>
      </c>
      <c r="D14" s="51">
        <v>117</v>
      </c>
      <c r="E14" s="51">
        <v>203</v>
      </c>
      <c r="F14" s="50">
        <v>84</v>
      </c>
      <c r="G14" s="50">
        <v>2</v>
      </c>
      <c r="H14" s="50">
        <v>560</v>
      </c>
      <c r="I14" s="50">
        <v>12</v>
      </c>
      <c r="J14" s="50">
        <v>0</v>
      </c>
      <c r="K14" s="50">
        <v>511</v>
      </c>
      <c r="L14" s="50">
        <v>434</v>
      </c>
      <c r="M14" s="50">
        <v>107</v>
      </c>
      <c r="N14" s="50">
        <v>19</v>
      </c>
      <c r="O14" s="50">
        <v>2054</v>
      </c>
      <c r="P14" s="64">
        <v>713</v>
      </c>
      <c r="Q14" s="80">
        <v>2.8807854137447406</v>
      </c>
    </row>
    <row r="15" spans="1:17" ht="24.9" customHeight="1">
      <c r="A15" s="48" t="s">
        <v>145</v>
      </c>
      <c r="B15" s="49" t="s">
        <v>146</v>
      </c>
      <c r="C15" s="50">
        <v>54593</v>
      </c>
      <c r="D15" s="51">
        <v>45538</v>
      </c>
      <c r="E15" s="51">
        <v>7621</v>
      </c>
      <c r="F15" s="50">
        <v>1894</v>
      </c>
      <c r="G15" s="50">
        <v>2213</v>
      </c>
      <c r="H15" s="50">
        <v>528</v>
      </c>
      <c r="I15" s="50">
        <v>105</v>
      </c>
      <c r="J15" s="50">
        <v>118</v>
      </c>
      <c r="K15" s="50">
        <v>13169</v>
      </c>
      <c r="L15" s="50">
        <v>12460</v>
      </c>
      <c r="M15" s="50">
        <v>12299</v>
      </c>
      <c r="N15" s="50">
        <v>29010</v>
      </c>
      <c r="O15" s="50">
        <v>179548</v>
      </c>
      <c r="P15" s="64">
        <v>130491</v>
      </c>
      <c r="Q15" s="80">
        <v>1.3759416358216277</v>
      </c>
    </row>
    <row r="16" spans="1:17" ht="24.9" customHeight="1">
      <c r="A16" s="48" t="s">
        <v>147</v>
      </c>
      <c r="B16" s="49" t="s">
        <v>148</v>
      </c>
      <c r="C16" s="50">
        <v>1720</v>
      </c>
      <c r="D16" s="51">
        <v>560</v>
      </c>
      <c r="E16" s="51">
        <v>21</v>
      </c>
      <c r="F16" s="50">
        <v>19</v>
      </c>
      <c r="G16" s="50">
        <v>118</v>
      </c>
      <c r="H16" s="50">
        <v>106</v>
      </c>
      <c r="I16" s="50">
        <v>3</v>
      </c>
      <c r="J16" s="50">
        <v>2</v>
      </c>
      <c r="K16" s="50">
        <v>658</v>
      </c>
      <c r="L16" s="50">
        <v>599</v>
      </c>
      <c r="M16" s="50">
        <v>166</v>
      </c>
      <c r="N16" s="50">
        <v>47</v>
      </c>
      <c r="O16" s="50">
        <v>4019</v>
      </c>
      <c r="P16" s="64">
        <v>5564</v>
      </c>
      <c r="Q16" s="80">
        <v>0.72232207045291152</v>
      </c>
    </row>
    <row r="17" spans="1:17" ht="24.9" customHeight="1">
      <c r="A17" s="48" t="s">
        <v>149</v>
      </c>
      <c r="B17" s="49" t="s">
        <v>150</v>
      </c>
      <c r="C17" s="50">
        <v>3</v>
      </c>
      <c r="D17" s="51">
        <v>15</v>
      </c>
      <c r="E17" s="51">
        <v>55</v>
      </c>
      <c r="F17" s="50">
        <v>3</v>
      </c>
      <c r="G17" s="50">
        <v>22</v>
      </c>
      <c r="H17" s="50">
        <v>420</v>
      </c>
      <c r="I17" s="50">
        <v>256</v>
      </c>
      <c r="J17" s="50">
        <v>56</v>
      </c>
      <c r="K17" s="50">
        <v>5444</v>
      </c>
      <c r="L17" s="50">
        <v>667</v>
      </c>
      <c r="M17" s="50">
        <v>60</v>
      </c>
      <c r="N17" s="50">
        <v>51</v>
      </c>
      <c r="O17" s="50">
        <v>7052</v>
      </c>
      <c r="P17" s="64">
        <v>3255</v>
      </c>
      <c r="Q17" s="80">
        <v>2.1665130568356377</v>
      </c>
    </row>
    <row r="18" spans="1:17" ht="24.9" customHeight="1">
      <c r="A18" s="48" t="s">
        <v>151</v>
      </c>
      <c r="B18" s="49" t="s">
        <v>152</v>
      </c>
      <c r="C18" s="50">
        <v>1108</v>
      </c>
      <c r="D18" s="51">
        <v>1474</v>
      </c>
      <c r="E18" s="51">
        <v>1642</v>
      </c>
      <c r="F18" s="50">
        <v>642</v>
      </c>
      <c r="G18" s="50">
        <v>2</v>
      </c>
      <c r="H18" s="50">
        <v>1</v>
      </c>
      <c r="I18" s="50">
        <v>0</v>
      </c>
      <c r="J18" s="50">
        <v>0</v>
      </c>
      <c r="K18" s="50">
        <v>0</v>
      </c>
      <c r="L18" s="50">
        <v>0</v>
      </c>
      <c r="M18" s="50">
        <v>0</v>
      </c>
      <c r="N18" s="50">
        <v>112</v>
      </c>
      <c r="O18" s="50">
        <v>4981</v>
      </c>
      <c r="P18" s="64">
        <v>2083</v>
      </c>
      <c r="Q18" s="80">
        <v>2.3912626020163228</v>
      </c>
    </row>
    <row r="19" spans="1:17" ht="24.9" customHeight="1">
      <c r="A19" s="48" t="s">
        <v>153</v>
      </c>
      <c r="B19" s="49" t="s">
        <v>154</v>
      </c>
      <c r="C19" s="50">
        <v>19184</v>
      </c>
      <c r="D19" s="51">
        <v>28898</v>
      </c>
      <c r="E19" s="51">
        <v>12987</v>
      </c>
      <c r="F19" s="50">
        <v>1677</v>
      </c>
      <c r="G19" s="50">
        <v>1549</v>
      </c>
      <c r="H19" s="50">
        <v>654</v>
      </c>
      <c r="I19" s="50">
        <v>0</v>
      </c>
      <c r="J19" s="50">
        <v>0</v>
      </c>
      <c r="K19" s="50">
        <v>131</v>
      </c>
      <c r="L19" s="50">
        <v>8152</v>
      </c>
      <c r="M19" s="50">
        <v>51129</v>
      </c>
      <c r="N19" s="50">
        <v>24191</v>
      </c>
      <c r="O19" s="50">
        <v>148552</v>
      </c>
      <c r="P19" s="64">
        <v>109838</v>
      </c>
      <c r="Q19" s="80">
        <v>1.352464538684244</v>
      </c>
    </row>
    <row r="20" spans="1:17" ht="24.9" customHeight="1">
      <c r="A20" s="48" t="s">
        <v>155</v>
      </c>
      <c r="B20" s="49" t="s">
        <v>156</v>
      </c>
      <c r="C20" s="50">
        <v>2364</v>
      </c>
      <c r="D20" s="51">
        <v>1980</v>
      </c>
      <c r="E20" s="51">
        <v>2401</v>
      </c>
      <c r="F20" s="50">
        <v>1459</v>
      </c>
      <c r="G20" s="50">
        <v>762</v>
      </c>
      <c r="H20" s="50">
        <v>1721</v>
      </c>
      <c r="I20" s="50">
        <v>87</v>
      </c>
      <c r="J20" s="50">
        <v>10</v>
      </c>
      <c r="K20" s="50">
        <v>3722</v>
      </c>
      <c r="L20" s="50">
        <v>2641</v>
      </c>
      <c r="M20" s="50">
        <v>2693</v>
      </c>
      <c r="N20" s="50">
        <v>5651</v>
      </c>
      <c r="O20" s="50">
        <v>25491</v>
      </c>
      <c r="P20" s="64">
        <v>29179</v>
      </c>
      <c r="Q20" s="80">
        <v>0.87360773158778571</v>
      </c>
    </row>
    <row r="21" spans="1:17" ht="24.9" customHeight="1">
      <c r="A21" s="48" t="s">
        <v>157</v>
      </c>
      <c r="B21" s="49" t="s">
        <v>158</v>
      </c>
      <c r="C21" s="50">
        <v>0</v>
      </c>
      <c r="D21" s="51">
        <v>12</v>
      </c>
      <c r="E21" s="51">
        <v>103</v>
      </c>
      <c r="F21" s="50">
        <v>1539</v>
      </c>
      <c r="G21" s="50">
        <v>0</v>
      </c>
      <c r="H21" s="50">
        <v>0</v>
      </c>
      <c r="I21" s="50">
        <v>0</v>
      </c>
      <c r="J21" s="50">
        <v>0</v>
      </c>
      <c r="K21" s="50">
        <v>1</v>
      </c>
      <c r="L21" s="50">
        <v>0</v>
      </c>
      <c r="M21" s="50">
        <v>0</v>
      </c>
      <c r="N21" s="50">
        <v>0</v>
      </c>
      <c r="O21" s="50">
        <v>1655</v>
      </c>
      <c r="P21" s="64">
        <v>457</v>
      </c>
      <c r="Q21" s="80">
        <v>3.6214442013129102</v>
      </c>
    </row>
    <row r="22" spans="1:17" ht="24.9" customHeight="1">
      <c r="A22" s="48" t="s">
        <v>159</v>
      </c>
      <c r="B22" s="49" t="s">
        <v>160</v>
      </c>
      <c r="C22" s="50">
        <v>264</v>
      </c>
      <c r="D22" s="51">
        <v>148</v>
      </c>
      <c r="E22" s="51">
        <v>399</v>
      </c>
      <c r="F22" s="50">
        <v>2138</v>
      </c>
      <c r="G22" s="50">
        <v>37300</v>
      </c>
      <c r="H22" s="50">
        <v>7762</v>
      </c>
      <c r="I22" s="50">
        <v>3420</v>
      </c>
      <c r="J22" s="50">
        <v>1633</v>
      </c>
      <c r="K22" s="50">
        <v>1021</v>
      </c>
      <c r="L22" s="50">
        <v>2387</v>
      </c>
      <c r="M22" s="50">
        <v>11824</v>
      </c>
      <c r="N22" s="50">
        <v>11157</v>
      </c>
      <c r="O22" s="50">
        <v>79453</v>
      </c>
      <c r="P22" s="64">
        <v>61706</v>
      </c>
      <c r="Q22" s="80">
        <v>1.2876057433636923</v>
      </c>
    </row>
    <row r="23" spans="1:17" ht="24.9" customHeight="1">
      <c r="A23" s="48" t="s">
        <v>161</v>
      </c>
      <c r="B23" s="49" t="s">
        <v>162</v>
      </c>
      <c r="C23" s="50">
        <v>1271</v>
      </c>
      <c r="D23" s="51">
        <v>3890</v>
      </c>
      <c r="E23" s="51">
        <v>5678</v>
      </c>
      <c r="F23" s="50">
        <v>11155</v>
      </c>
      <c r="G23" s="50">
        <v>6848</v>
      </c>
      <c r="H23" s="50">
        <v>3605</v>
      </c>
      <c r="I23" s="50">
        <v>5303</v>
      </c>
      <c r="J23" s="50">
        <v>3412</v>
      </c>
      <c r="K23" s="50">
        <v>6312</v>
      </c>
      <c r="L23" s="50">
        <v>4016</v>
      </c>
      <c r="M23" s="50">
        <v>2571</v>
      </c>
      <c r="N23" s="50">
        <v>3157</v>
      </c>
      <c r="O23" s="50">
        <v>57218</v>
      </c>
      <c r="P23" s="64">
        <v>50908</v>
      </c>
      <c r="Q23" s="80">
        <v>1.1239490846232418</v>
      </c>
    </row>
    <row r="24" spans="1:17" ht="24.9" customHeight="1">
      <c r="A24" s="52" t="s">
        <v>163</v>
      </c>
      <c r="B24" s="53" t="s">
        <v>164</v>
      </c>
      <c r="C24" s="54">
        <v>2</v>
      </c>
      <c r="D24" s="55">
        <v>10</v>
      </c>
      <c r="E24" s="55">
        <v>3</v>
      </c>
      <c r="F24" s="54">
        <v>10</v>
      </c>
      <c r="G24" s="54">
        <v>357</v>
      </c>
      <c r="H24" s="54">
        <v>1877</v>
      </c>
      <c r="I24" s="54">
        <v>2463</v>
      </c>
      <c r="J24" s="54">
        <v>1595</v>
      </c>
      <c r="K24" s="54">
        <v>713</v>
      </c>
      <c r="L24" s="54">
        <v>150</v>
      </c>
      <c r="M24" s="54">
        <v>14</v>
      </c>
      <c r="N24" s="54">
        <v>0</v>
      </c>
      <c r="O24" s="54">
        <v>7194</v>
      </c>
      <c r="P24" s="77">
        <v>7054</v>
      </c>
      <c r="Q24" s="78">
        <v>1.0198468953785087</v>
      </c>
    </row>
    <row r="25" spans="1:17" ht="22.75" customHeight="1"/>
    <row r="26" spans="1:17" ht="22.75" customHeight="1"/>
  </sheetData>
  <sheetProtection selectLockedCells="1" selectUnlockedCells="1"/>
  <mergeCells count="6">
    <mergeCell ref="A7:B7"/>
    <mergeCell ref="A2:C2"/>
    <mergeCell ref="A3:Q3"/>
    <mergeCell ref="A4:Q4"/>
    <mergeCell ref="A5:Q5"/>
    <mergeCell ref="O6:Q6"/>
  </mergeCells>
  <phoneticPr fontId="4"/>
  <pageMargins left="0.78740157480314965" right="0.39370078740157483" top="0.39370078740157483" bottom="0.39370078740157483" header="0" footer="0"/>
  <pageSetup paperSize="9" scale="86" firstPageNumber="0" orientation="landscape" r:id="rId1"/>
  <headerFooter scaleWithDoc="0" alignWithMargins="0">
    <oddFooter>&amp;C&amp;"ＭＳ 明朝,標準"－９－</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Q29"/>
  <sheetViews>
    <sheetView view="pageLayout" zoomScaleNormal="100" workbookViewId="0"/>
  </sheetViews>
  <sheetFormatPr defaultColWidth="9" defaultRowHeight="14.4"/>
  <cols>
    <col min="1" max="1" width="5.33203125" style="17" customWidth="1"/>
    <col min="2" max="2" width="18.33203125" style="17" customWidth="1"/>
    <col min="3" max="14" width="8.77734375" style="17" customWidth="1"/>
    <col min="15" max="16" width="9.88671875" style="17" customWidth="1"/>
    <col min="17" max="17" width="8.77734375" style="17" customWidth="1"/>
    <col min="18" max="16384" width="9" style="17"/>
  </cols>
  <sheetData>
    <row r="1" spans="1:17" ht="15.05" customHeight="1">
      <c r="O1" s="617" t="s">
        <v>1259</v>
      </c>
      <c r="P1" s="617"/>
      <c r="Q1" s="617"/>
    </row>
    <row r="2" spans="1:17" ht="24.05" customHeight="1">
      <c r="A2" s="612" t="s">
        <v>1525</v>
      </c>
      <c r="B2" s="613"/>
      <c r="C2" s="56" t="s">
        <v>214</v>
      </c>
      <c r="D2" s="56" t="s">
        <v>215</v>
      </c>
      <c r="E2" s="56" t="s">
        <v>216</v>
      </c>
      <c r="F2" s="56" t="s">
        <v>217</v>
      </c>
      <c r="G2" s="56" t="s">
        <v>218</v>
      </c>
      <c r="H2" s="56" t="s">
        <v>219</v>
      </c>
      <c r="I2" s="56" t="s">
        <v>220</v>
      </c>
      <c r="J2" s="56" t="s">
        <v>221</v>
      </c>
      <c r="K2" s="56" t="s">
        <v>222</v>
      </c>
      <c r="L2" s="56" t="s">
        <v>223</v>
      </c>
      <c r="M2" s="56" t="s">
        <v>224</v>
      </c>
      <c r="N2" s="56" t="s">
        <v>225</v>
      </c>
      <c r="O2" s="103" t="s">
        <v>129</v>
      </c>
      <c r="P2" s="102" t="s">
        <v>1255</v>
      </c>
      <c r="Q2" s="58" t="s">
        <v>130</v>
      </c>
    </row>
    <row r="3" spans="1:17" ht="24.05" customHeight="1">
      <c r="A3" s="101" t="s">
        <v>226</v>
      </c>
      <c r="B3" s="100" t="s">
        <v>166</v>
      </c>
      <c r="C3" s="99">
        <v>135</v>
      </c>
      <c r="D3" s="99">
        <v>1071</v>
      </c>
      <c r="E3" s="99">
        <v>910</v>
      </c>
      <c r="F3" s="99">
        <v>1869</v>
      </c>
      <c r="G3" s="99">
        <v>1274</v>
      </c>
      <c r="H3" s="99">
        <v>648</v>
      </c>
      <c r="I3" s="99">
        <v>754</v>
      </c>
      <c r="J3" s="99">
        <v>458</v>
      </c>
      <c r="K3" s="99">
        <v>1044</v>
      </c>
      <c r="L3" s="99">
        <v>851</v>
      </c>
      <c r="M3" s="99">
        <v>764</v>
      </c>
      <c r="N3" s="99">
        <v>469</v>
      </c>
      <c r="O3" s="98">
        <v>10247</v>
      </c>
      <c r="P3" s="97">
        <v>8175</v>
      </c>
      <c r="Q3" s="96">
        <v>1.2534556574923548</v>
      </c>
    </row>
    <row r="4" spans="1:17" ht="24.05" customHeight="1">
      <c r="A4" s="95" t="s">
        <v>167</v>
      </c>
      <c r="B4" s="94" t="s">
        <v>168</v>
      </c>
      <c r="C4" s="83">
        <v>248</v>
      </c>
      <c r="D4" s="83">
        <v>127</v>
      </c>
      <c r="E4" s="83">
        <v>633</v>
      </c>
      <c r="F4" s="83">
        <v>746</v>
      </c>
      <c r="G4" s="83">
        <v>1880</v>
      </c>
      <c r="H4" s="83">
        <v>1320</v>
      </c>
      <c r="I4" s="83">
        <v>277</v>
      </c>
      <c r="J4" s="83">
        <v>343</v>
      </c>
      <c r="K4" s="83">
        <v>437</v>
      </c>
      <c r="L4" s="83">
        <v>1569</v>
      </c>
      <c r="M4" s="83">
        <v>766</v>
      </c>
      <c r="N4" s="83">
        <v>1821</v>
      </c>
      <c r="O4" s="82">
        <v>10167</v>
      </c>
      <c r="P4" s="81">
        <v>8426</v>
      </c>
      <c r="Q4" s="80">
        <v>1.2066223593638736</v>
      </c>
    </row>
    <row r="5" spans="1:17" ht="24.05" customHeight="1">
      <c r="A5" s="95" t="s">
        <v>169</v>
      </c>
      <c r="B5" s="94" t="s">
        <v>170</v>
      </c>
      <c r="C5" s="83">
        <v>0</v>
      </c>
      <c r="D5" s="83">
        <v>0</v>
      </c>
      <c r="E5" s="83">
        <v>0</v>
      </c>
      <c r="F5" s="83">
        <v>0</v>
      </c>
      <c r="G5" s="83">
        <v>156</v>
      </c>
      <c r="H5" s="83">
        <v>9330</v>
      </c>
      <c r="I5" s="83">
        <v>1120</v>
      </c>
      <c r="J5" s="83">
        <v>5489</v>
      </c>
      <c r="K5" s="83">
        <v>3901</v>
      </c>
      <c r="L5" s="83">
        <v>403</v>
      </c>
      <c r="M5" s="83">
        <v>0</v>
      </c>
      <c r="N5" s="83">
        <v>0</v>
      </c>
      <c r="O5" s="82">
        <v>20399</v>
      </c>
      <c r="P5" s="81">
        <v>28841</v>
      </c>
      <c r="Q5" s="80">
        <v>0.70729170278423081</v>
      </c>
    </row>
    <row r="6" spans="1:17" ht="24.05" customHeight="1">
      <c r="A6" s="95" t="s">
        <v>171</v>
      </c>
      <c r="B6" s="94" t="s">
        <v>172</v>
      </c>
      <c r="C6" s="83">
        <v>3</v>
      </c>
      <c r="D6" s="83">
        <v>17</v>
      </c>
      <c r="E6" s="83">
        <v>199</v>
      </c>
      <c r="F6" s="83">
        <v>4757</v>
      </c>
      <c r="G6" s="83">
        <v>1208</v>
      </c>
      <c r="H6" s="83">
        <v>807</v>
      </c>
      <c r="I6" s="83">
        <v>304</v>
      </c>
      <c r="J6" s="83">
        <v>1392</v>
      </c>
      <c r="K6" s="83">
        <v>40703</v>
      </c>
      <c r="L6" s="83">
        <v>19328</v>
      </c>
      <c r="M6" s="83">
        <v>30181</v>
      </c>
      <c r="N6" s="83">
        <v>5035</v>
      </c>
      <c r="O6" s="82">
        <v>103934</v>
      </c>
      <c r="P6" s="81">
        <v>57983</v>
      </c>
      <c r="Q6" s="80">
        <v>1.7924909025059068</v>
      </c>
    </row>
    <row r="7" spans="1:17" ht="24.05" customHeight="1">
      <c r="A7" s="95" t="s">
        <v>173</v>
      </c>
      <c r="B7" s="94" t="s">
        <v>174</v>
      </c>
      <c r="C7" s="83">
        <v>8331</v>
      </c>
      <c r="D7" s="83">
        <v>9012</v>
      </c>
      <c r="E7" s="83">
        <v>9904</v>
      </c>
      <c r="F7" s="83">
        <v>15631</v>
      </c>
      <c r="G7" s="83">
        <v>16536</v>
      </c>
      <c r="H7" s="83">
        <v>23264</v>
      </c>
      <c r="I7" s="83">
        <v>23620</v>
      </c>
      <c r="J7" s="83">
        <v>25496</v>
      </c>
      <c r="K7" s="83">
        <v>19378</v>
      </c>
      <c r="L7" s="83">
        <v>16529</v>
      </c>
      <c r="M7" s="83">
        <v>18587</v>
      </c>
      <c r="N7" s="83">
        <v>15194</v>
      </c>
      <c r="O7" s="82">
        <v>201482</v>
      </c>
      <c r="P7" s="81">
        <v>189714</v>
      </c>
      <c r="Q7" s="80">
        <v>1.0620302139009246</v>
      </c>
    </row>
    <row r="8" spans="1:17" ht="24.05" customHeight="1">
      <c r="A8" s="95" t="s">
        <v>175</v>
      </c>
      <c r="B8" s="94" t="s">
        <v>176</v>
      </c>
      <c r="C8" s="83">
        <v>121425</v>
      </c>
      <c r="D8" s="83">
        <v>25</v>
      </c>
      <c r="E8" s="83">
        <v>9</v>
      </c>
      <c r="F8" s="83">
        <v>43</v>
      </c>
      <c r="G8" s="83">
        <v>53691</v>
      </c>
      <c r="H8" s="83">
        <v>96023</v>
      </c>
      <c r="I8" s="83">
        <v>93217</v>
      </c>
      <c r="J8" s="83">
        <v>80943</v>
      </c>
      <c r="K8" s="83">
        <v>56816</v>
      </c>
      <c r="L8" s="83">
        <v>64771</v>
      </c>
      <c r="M8" s="83">
        <v>224349</v>
      </c>
      <c r="N8" s="83">
        <v>101047</v>
      </c>
      <c r="O8" s="82">
        <v>892359</v>
      </c>
      <c r="P8" s="81">
        <v>798274</v>
      </c>
      <c r="Q8" s="80">
        <v>1.1178605341023258</v>
      </c>
    </row>
    <row r="9" spans="1:17" ht="24.05" customHeight="1">
      <c r="A9" s="95" t="s">
        <v>177</v>
      </c>
      <c r="B9" s="94" t="s">
        <v>178</v>
      </c>
      <c r="C9" s="83">
        <v>1629</v>
      </c>
      <c r="D9" s="83">
        <v>2070</v>
      </c>
      <c r="E9" s="83">
        <v>4781</v>
      </c>
      <c r="F9" s="83">
        <v>1323</v>
      </c>
      <c r="G9" s="83">
        <v>17</v>
      </c>
      <c r="H9" s="83">
        <v>9</v>
      </c>
      <c r="I9" s="83">
        <v>2</v>
      </c>
      <c r="J9" s="83">
        <v>0</v>
      </c>
      <c r="K9" s="83">
        <v>273</v>
      </c>
      <c r="L9" s="83">
        <v>736</v>
      </c>
      <c r="M9" s="83">
        <v>1681</v>
      </c>
      <c r="N9" s="83">
        <v>4570</v>
      </c>
      <c r="O9" s="82">
        <v>17091</v>
      </c>
      <c r="P9" s="81">
        <v>17184</v>
      </c>
      <c r="Q9" s="80">
        <v>0.99458798882681565</v>
      </c>
    </row>
    <row r="10" spans="1:17" ht="24.05" customHeight="1">
      <c r="A10" s="95" t="s">
        <v>179</v>
      </c>
      <c r="B10" s="94" t="s">
        <v>180</v>
      </c>
      <c r="C10" s="83">
        <v>3</v>
      </c>
      <c r="D10" s="83">
        <v>1</v>
      </c>
      <c r="E10" s="83">
        <v>54</v>
      </c>
      <c r="F10" s="83">
        <v>82</v>
      </c>
      <c r="G10" s="83">
        <v>39</v>
      </c>
      <c r="H10" s="83">
        <v>26</v>
      </c>
      <c r="I10" s="83">
        <v>56</v>
      </c>
      <c r="J10" s="83">
        <v>163</v>
      </c>
      <c r="K10" s="83">
        <v>128</v>
      </c>
      <c r="L10" s="83">
        <v>721</v>
      </c>
      <c r="M10" s="83">
        <v>374</v>
      </c>
      <c r="N10" s="83">
        <v>11</v>
      </c>
      <c r="O10" s="82">
        <v>1658</v>
      </c>
      <c r="P10" s="81">
        <v>3044</v>
      </c>
      <c r="Q10" s="80">
        <v>0.5446780551905388</v>
      </c>
    </row>
    <row r="11" spans="1:17" ht="24.05" customHeight="1">
      <c r="A11" s="95" t="s">
        <v>181</v>
      </c>
      <c r="B11" s="94" t="s">
        <v>182</v>
      </c>
      <c r="C11" s="83">
        <v>0</v>
      </c>
      <c r="D11" s="83">
        <v>1</v>
      </c>
      <c r="E11" s="83">
        <v>1</v>
      </c>
      <c r="F11" s="83">
        <v>4</v>
      </c>
      <c r="G11" s="83">
        <v>9</v>
      </c>
      <c r="H11" s="83">
        <v>388</v>
      </c>
      <c r="I11" s="83">
        <v>735</v>
      </c>
      <c r="J11" s="83">
        <v>483</v>
      </c>
      <c r="K11" s="83">
        <v>61</v>
      </c>
      <c r="L11" s="83">
        <v>0</v>
      </c>
      <c r="M11" s="83">
        <v>0</v>
      </c>
      <c r="N11" s="83">
        <v>1</v>
      </c>
      <c r="O11" s="82">
        <v>1683</v>
      </c>
      <c r="P11" s="81">
        <v>4094</v>
      </c>
      <c r="Q11" s="80">
        <v>0.41108939912066439</v>
      </c>
    </row>
    <row r="12" spans="1:17" ht="24.05" customHeight="1">
      <c r="A12" s="95" t="s">
        <v>183</v>
      </c>
      <c r="B12" s="94" t="s">
        <v>184</v>
      </c>
      <c r="C12" s="83">
        <v>15908</v>
      </c>
      <c r="D12" s="83">
        <v>5972</v>
      </c>
      <c r="E12" s="83">
        <v>15834</v>
      </c>
      <c r="F12" s="83">
        <v>13049</v>
      </c>
      <c r="G12" s="83">
        <v>10180</v>
      </c>
      <c r="H12" s="83">
        <v>9173</v>
      </c>
      <c r="I12" s="83">
        <v>88</v>
      </c>
      <c r="J12" s="83">
        <v>0</v>
      </c>
      <c r="K12" s="83">
        <v>8990</v>
      </c>
      <c r="L12" s="83">
        <v>9096</v>
      </c>
      <c r="M12" s="83">
        <v>14397</v>
      </c>
      <c r="N12" s="83">
        <v>7696</v>
      </c>
      <c r="O12" s="82">
        <v>110383</v>
      </c>
      <c r="P12" s="81">
        <v>149724</v>
      </c>
      <c r="Q12" s="80">
        <v>0.73724319414389139</v>
      </c>
    </row>
    <row r="13" spans="1:17" ht="24.05" customHeight="1">
      <c r="A13" s="95" t="s">
        <v>185</v>
      </c>
      <c r="B13" s="94" t="s">
        <v>186</v>
      </c>
      <c r="C13" s="83">
        <v>2473</v>
      </c>
      <c r="D13" s="83">
        <v>1531</v>
      </c>
      <c r="E13" s="83">
        <v>3040</v>
      </c>
      <c r="F13" s="83">
        <v>4723</v>
      </c>
      <c r="G13" s="83">
        <v>4281</v>
      </c>
      <c r="H13" s="83">
        <v>4722</v>
      </c>
      <c r="I13" s="83">
        <v>11</v>
      </c>
      <c r="J13" s="83">
        <v>0</v>
      </c>
      <c r="K13" s="83">
        <v>3288</v>
      </c>
      <c r="L13" s="83">
        <v>1952</v>
      </c>
      <c r="M13" s="83">
        <v>2105</v>
      </c>
      <c r="N13" s="83">
        <v>2570</v>
      </c>
      <c r="O13" s="82">
        <v>30696</v>
      </c>
      <c r="P13" s="81">
        <v>31819</v>
      </c>
      <c r="Q13" s="80">
        <v>0.96470662182972433</v>
      </c>
    </row>
    <row r="14" spans="1:17" ht="24.05" customHeight="1">
      <c r="A14" s="95" t="s">
        <v>187</v>
      </c>
      <c r="B14" s="94" t="s">
        <v>188</v>
      </c>
      <c r="C14" s="83">
        <v>10618</v>
      </c>
      <c r="D14" s="83">
        <v>9585</v>
      </c>
      <c r="E14" s="83">
        <v>6309</v>
      </c>
      <c r="F14" s="83">
        <v>1637</v>
      </c>
      <c r="G14" s="83">
        <v>0</v>
      </c>
      <c r="H14" s="83">
        <v>0</v>
      </c>
      <c r="I14" s="83">
        <v>0</v>
      </c>
      <c r="J14" s="83">
        <v>0</v>
      </c>
      <c r="K14" s="83">
        <v>0</v>
      </c>
      <c r="L14" s="83">
        <v>24574</v>
      </c>
      <c r="M14" s="83">
        <v>21234</v>
      </c>
      <c r="N14" s="83">
        <v>20039</v>
      </c>
      <c r="O14" s="82">
        <v>93996</v>
      </c>
      <c r="P14" s="81">
        <v>81228</v>
      </c>
      <c r="Q14" s="80">
        <v>1.1571871768355739</v>
      </c>
    </row>
    <row r="15" spans="1:17" ht="24.05" customHeight="1">
      <c r="A15" s="95" t="s">
        <v>189</v>
      </c>
      <c r="B15" s="94" t="s">
        <v>190</v>
      </c>
      <c r="C15" s="83">
        <v>842</v>
      </c>
      <c r="D15" s="83">
        <v>0</v>
      </c>
      <c r="E15" s="83">
        <v>0</v>
      </c>
      <c r="F15" s="83">
        <v>6804</v>
      </c>
      <c r="G15" s="83">
        <v>8312</v>
      </c>
      <c r="H15" s="83">
        <v>7417</v>
      </c>
      <c r="I15" s="83">
        <v>10416</v>
      </c>
      <c r="J15" s="83">
        <v>6523</v>
      </c>
      <c r="K15" s="83">
        <v>6737</v>
      </c>
      <c r="L15" s="83">
        <v>4028</v>
      </c>
      <c r="M15" s="83">
        <v>5548</v>
      </c>
      <c r="N15" s="83">
        <v>3973</v>
      </c>
      <c r="O15" s="82">
        <v>60600</v>
      </c>
      <c r="P15" s="81">
        <v>59432</v>
      </c>
      <c r="Q15" s="80">
        <v>1.0196527123435186</v>
      </c>
    </row>
    <row r="16" spans="1:17" ht="24.05" customHeight="1">
      <c r="A16" s="95" t="s">
        <v>191</v>
      </c>
      <c r="B16" s="94" t="s">
        <v>192</v>
      </c>
      <c r="C16" s="83">
        <v>0</v>
      </c>
      <c r="D16" s="83">
        <v>1</v>
      </c>
      <c r="E16" s="83">
        <v>5</v>
      </c>
      <c r="F16" s="83">
        <v>57</v>
      </c>
      <c r="G16" s="83">
        <v>100</v>
      </c>
      <c r="H16" s="83">
        <v>71</v>
      </c>
      <c r="I16" s="83">
        <v>135</v>
      </c>
      <c r="J16" s="83">
        <v>222</v>
      </c>
      <c r="K16" s="83">
        <v>252</v>
      </c>
      <c r="L16" s="83">
        <v>195</v>
      </c>
      <c r="M16" s="83">
        <v>71</v>
      </c>
      <c r="N16" s="83">
        <v>22</v>
      </c>
      <c r="O16" s="82">
        <v>1131</v>
      </c>
      <c r="P16" s="81">
        <v>5995</v>
      </c>
      <c r="Q16" s="80">
        <v>0.18865721434528773</v>
      </c>
    </row>
    <row r="17" spans="1:17" ht="24.05" customHeight="1">
      <c r="A17" s="95" t="s">
        <v>193</v>
      </c>
      <c r="B17" s="94" t="s">
        <v>194</v>
      </c>
      <c r="C17" s="83">
        <v>8143</v>
      </c>
      <c r="D17" s="83">
        <v>6661</v>
      </c>
      <c r="E17" s="83">
        <v>5021</v>
      </c>
      <c r="F17" s="83">
        <v>5899</v>
      </c>
      <c r="G17" s="83">
        <v>7445</v>
      </c>
      <c r="H17" s="83">
        <v>4375</v>
      </c>
      <c r="I17" s="83">
        <v>203</v>
      </c>
      <c r="J17" s="83">
        <v>57</v>
      </c>
      <c r="K17" s="83">
        <v>2308</v>
      </c>
      <c r="L17" s="83">
        <v>2570</v>
      </c>
      <c r="M17" s="83">
        <v>3822</v>
      </c>
      <c r="N17" s="83">
        <v>2132</v>
      </c>
      <c r="O17" s="82">
        <v>48636</v>
      </c>
      <c r="P17" s="81">
        <v>55714</v>
      </c>
      <c r="Q17" s="80">
        <v>0.87295832286319419</v>
      </c>
    </row>
    <row r="18" spans="1:17" ht="24.05" customHeight="1">
      <c r="A18" s="95" t="s">
        <v>195</v>
      </c>
      <c r="B18" s="94" t="s">
        <v>196</v>
      </c>
      <c r="C18" s="83">
        <v>8090</v>
      </c>
      <c r="D18" s="83">
        <v>12045</v>
      </c>
      <c r="E18" s="83">
        <v>16519</v>
      </c>
      <c r="F18" s="83">
        <v>18311</v>
      </c>
      <c r="G18" s="83">
        <v>6044</v>
      </c>
      <c r="H18" s="83">
        <v>5320</v>
      </c>
      <c r="I18" s="83">
        <v>7307</v>
      </c>
      <c r="J18" s="83">
        <v>15592</v>
      </c>
      <c r="K18" s="83">
        <v>5510</v>
      </c>
      <c r="L18" s="83">
        <v>0</v>
      </c>
      <c r="M18" s="83">
        <v>0</v>
      </c>
      <c r="N18" s="83">
        <v>18605</v>
      </c>
      <c r="O18" s="82">
        <v>113343</v>
      </c>
      <c r="P18" s="81">
        <v>71475</v>
      </c>
      <c r="Q18" s="80">
        <v>1.5857712486883526</v>
      </c>
    </row>
    <row r="19" spans="1:17" ht="24.05" customHeight="1">
      <c r="A19" s="95" t="s">
        <v>197</v>
      </c>
      <c r="B19" s="94" t="s">
        <v>198</v>
      </c>
      <c r="C19" s="83">
        <v>1633</v>
      </c>
      <c r="D19" s="83">
        <v>1073</v>
      </c>
      <c r="E19" s="83">
        <v>191</v>
      </c>
      <c r="F19" s="83">
        <v>297</v>
      </c>
      <c r="G19" s="83">
        <v>783</v>
      </c>
      <c r="H19" s="83">
        <v>2204</v>
      </c>
      <c r="I19" s="83">
        <v>6992</v>
      </c>
      <c r="J19" s="83">
        <v>10252</v>
      </c>
      <c r="K19" s="83">
        <v>7815</v>
      </c>
      <c r="L19" s="83">
        <v>3214</v>
      </c>
      <c r="M19" s="83">
        <v>3209</v>
      </c>
      <c r="N19" s="83">
        <v>3359</v>
      </c>
      <c r="O19" s="82">
        <v>41022</v>
      </c>
      <c r="P19" s="81">
        <v>30228</v>
      </c>
      <c r="Q19" s="80">
        <v>1.3570861452957523</v>
      </c>
    </row>
    <row r="20" spans="1:17" ht="24.05" customHeight="1">
      <c r="A20" s="95" t="s">
        <v>199</v>
      </c>
      <c r="B20" s="94" t="s">
        <v>200</v>
      </c>
      <c r="C20" s="83">
        <v>0</v>
      </c>
      <c r="D20" s="83">
        <v>0</v>
      </c>
      <c r="E20" s="83">
        <v>0</v>
      </c>
      <c r="F20" s="83">
        <v>0</v>
      </c>
      <c r="G20" s="83">
        <v>993</v>
      </c>
      <c r="H20" s="83">
        <v>11270</v>
      </c>
      <c r="I20" s="83">
        <v>24445</v>
      </c>
      <c r="J20" s="83">
        <v>24614</v>
      </c>
      <c r="K20" s="83">
        <v>305</v>
      </c>
      <c r="L20" s="83">
        <v>0</v>
      </c>
      <c r="M20" s="83">
        <v>0</v>
      </c>
      <c r="N20" s="83">
        <v>0</v>
      </c>
      <c r="O20" s="82">
        <v>61627</v>
      </c>
      <c r="P20" s="81">
        <v>53830</v>
      </c>
      <c r="Q20" s="80">
        <v>1.1448448820360393</v>
      </c>
    </row>
    <row r="21" spans="1:17" ht="24.05" customHeight="1">
      <c r="A21" s="95" t="s">
        <v>201</v>
      </c>
      <c r="B21" s="94" t="s">
        <v>202</v>
      </c>
      <c r="C21" s="83">
        <v>0</v>
      </c>
      <c r="D21" s="83">
        <v>0</v>
      </c>
      <c r="E21" s="83">
        <v>0</v>
      </c>
      <c r="F21" s="83">
        <v>0</v>
      </c>
      <c r="G21" s="83">
        <v>0</v>
      </c>
      <c r="H21" s="83">
        <v>0</v>
      </c>
      <c r="I21" s="83">
        <v>39</v>
      </c>
      <c r="J21" s="83">
        <v>120</v>
      </c>
      <c r="K21" s="83">
        <v>457</v>
      </c>
      <c r="L21" s="83">
        <v>0</v>
      </c>
      <c r="M21" s="83">
        <v>0</v>
      </c>
      <c r="N21" s="83">
        <v>0</v>
      </c>
      <c r="O21" s="82">
        <v>616</v>
      </c>
      <c r="P21" s="81">
        <v>17</v>
      </c>
      <c r="Q21" s="80">
        <v>36.235294117647058</v>
      </c>
    </row>
    <row r="22" spans="1:17" ht="24.05" customHeight="1">
      <c r="A22" s="95" t="s">
        <v>203</v>
      </c>
      <c r="B22" s="94" t="s">
        <v>204</v>
      </c>
      <c r="C22" s="83">
        <v>327</v>
      </c>
      <c r="D22" s="83">
        <v>242</v>
      </c>
      <c r="E22" s="83">
        <v>236</v>
      </c>
      <c r="F22" s="83">
        <v>943</v>
      </c>
      <c r="G22" s="83">
        <v>1468</v>
      </c>
      <c r="H22" s="83">
        <v>9416</v>
      </c>
      <c r="I22" s="83">
        <v>15255</v>
      </c>
      <c r="J22" s="83">
        <v>15009</v>
      </c>
      <c r="K22" s="83">
        <v>3852</v>
      </c>
      <c r="L22" s="83">
        <v>1146</v>
      </c>
      <c r="M22" s="83">
        <v>907</v>
      </c>
      <c r="N22" s="83">
        <v>637</v>
      </c>
      <c r="O22" s="82">
        <v>49438</v>
      </c>
      <c r="P22" s="81">
        <v>46674</v>
      </c>
      <c r="Q22" s="80">
        <v>1.059219265543986</v>
      </c>
    </row>
    <row r="23" spans="1:17" ht="24.05" customHeight="1">
      <c r="A23" s="95" t="s">
        <v>205</v>
      </c>
      <c r="B23" s="94" t="s">
        <v>206</v>
      </c>
      <c r="C23" s="83">
        <v>0</v>
      </c>
      <c r="D23" s="83">
        <v>0</v>
      </c>
      <c r="E23" s="83">
        <v>0</v>
      </c>
      <c r="F23" s="83">
        <v>752</v>
      </c>
      <c r="G23" s="83">
        <v>145</v>
      </c>
      <c r="H23" s="83">
        <v>25</v>
      </c>
      <c r="I23" s="83">
        <v>0</v>
      </c>
      <c r="J23" s="83">
        <v>0</v>
      </c>
      <c r="K23" s="83">
        <v>0</v>
      </c>
      <c r="L23" s="83">
        <v>0</v>
      </c>
      <c r="M23" s="83">
        <v>0</v>
      </c>
      <c r="N23" s="83">
        <v>0</v>
      </c>
      <c r="O23" s="82">
        <v>922</v>
      </c>
      <c r="P23" s="81">
        <v>846</v>
      </c>
      <c r="Q23" s="80">
        <v>1.0898345153664302</v>
      </c>
    </row>
    <row r="24" spans="1:17" ht="24.05" customHeight="1">
      <c r="A24" s="95" t="s">
        <v>207</v>
      </c>
      <c r="B24" s="94" t="s">
        <v>208</v>
      </c>
      <c r="C24" s="83">
        <v>2062</v>
      </c>
      <c r="D24" s="83">
        <v>760</v>
      </c>
      <c r="E24" s="83">
        <v>413</v>
      </c>
      <c r="F24" s="83">
        <v>0</v>
      </c>
      <c r="G24" s="83">
        <v>0</v>
      </c>
      <c r="H24" s="83">
        <v>0</v>
      </c>
      <c r="I24" s="83">
        <v>0</v>
      </c>
      <c r="J24" s="83">
        <v>0</v>
      </c>
      <c r="K24" s="83">
        <v>0</v>
      </c>
      <c r="L24" s="83">
        <v>0</v>
      </c>
      <c r="M24" s="83">
        <v>0</v>
      </c>
      <c r="N24" s="83">
        <v>357</v>
      </c>
      <c r="O24" s="82">
        <v>3592</v>
      </c>
      <c r="P24" s="81">
        <v>3580</v>
      </c>
      <c r="Q24" s="80">
        <v>1.0033519553072625</v>
      </c>
    </row>
    <row r="25" spans="1:17" ht="24.05" customHeight="1">
      <c r="A25" s="93" t="s">
        <v>209</v>
      </c>
      <c r="B25" s="92" t="s">
        <v>210</v>
      </c>
      <c r="C25" s="91">
        <v>210</v>
      </c>
      <c r="D25" s="91">
        <v>618</v>
      </c>
      <c r="E25" s="91">
        <v>1508</v>
      </c>
      <c r="F25" s="91">
        <v>2711</v>
      </c>
      <c r="G25" s="91">
        <v>895</v>
      </c>
      <c r="H25" s="91">
        <v>14171</v>
      </c>
      <c r="I25" s="91">
        <v>8310</v>
      </c>
      <c r="J25" s="91">
        <v>2260</v>
      </c>
      <c r="K25" s="91">
        <v>110</v>
      </c>
      <c r="L25" s="91">
        <v>180</v>
      </c>
      <c r="M25" s="91">
        <v>312</v>
      </c>
      <c r="N25" s="91">
        <v>168</v>
      </c>
      <c r="O25" s="90">
        <v>31453</v>
      </c>
      <c r="P25" s="89">
        <v>29243</v>
      </c>
      <c r="Q25" s="88">
        <v>1.0755736415552439</v>
      </c>
    </row>
    <row r="26" spans="1:17" ht="24.05" customHeight="1">
      <c r="A26" s="632" t="s">
        <v>211</v>
      </c>
      <c r="B26" s="632"/>
      <c r="C26" s="87">
        <v>287925</v>
      </c>
      <c r="D26" s="87">
        <v>147904</v>
      </c>
      <c r="E26" s="87">
        <v>138127</v>
      </c>
      <c r="F26" s="87">
        <v>150080</v>
      </c>
      <c r="G26" s="87">
        <v>208891</v>
      </c>
      <c r="H26" s="87">
        <v>263028</v>
      </c>
      <c r="I26" s="87">
        <v>230211</v>
      </c>
      <c r="J26" s="87">
        <v>223037</v>
      </c>
      <c r="K26" s="87">
        <v>237104</v>
      </c>
      <c r="L26" s="87">
        <v>281724</v>
      </c>
      <c r="M26" s="87">
        <v>543341</v>
      </c>
      <c r="N26" s="87">
        <v>317607</v>
      </c>
      <c r="O26" s="86">
        <v>3028979</v>
      </c>
      <c r="P26" s="85">
        <v>2663522</v>
      </c>
      <c r="Q26" s="84">
        <v>1.1372081777436041</v>
      </c>
    </row>
    <row r="27" spans="1:17" ht="24.05" customHeight="1">
      <c r="A27" s="605" t="s">
        <v>1256</v>
      </c>
      <c r="B27" s="605"/>
      <c r="C27" s="83">
        <v>299031</v>
      </c>
      <c r="D27" s="83">
        <v>143289</v>
      </c>
      <c r="E27" s="83">
        <v>93601</v>
      </c>
      <c r="F27" s="83">
        <v>164038</v>
      </c>
      <c r="G27" s="83">
        <v>165055</v>
      </c>
      <c r="H27" s="83">
        <v>367259</v>
      </c>
      <c r="I27" s="83">
        <v>267403</v>
      </c>
      <c r="J27" s="83">
        <v>211884</v>
      </c>
      <c r="K27" s="83">
        <v>232518</v>
      </c>
      <c r="L27" s="83">
        <v>223401</v>
      </c>
      <c r="M27" s="83">
        <v>298395</v>
      </c>
      <c r="N27" s="83">
        <v>197648</v>
      </c>
      <c r="O27" s="82">
        <v>2663522</v>
      </c>
      <c r="P27" s="633"/>
      <c r="Q27" s="634"/>
    </row>
    <row r="28" spans="1:17" ht="24.05" customHeight="1">
      <c r="A28" s="622" t="s">
        <v>212</v>
      </c>
      <c r="B28" s="622"/>
      <c r="C28" s="75">
        <v>0.96286003792248964</v>
      </c>
      <c r="D28" s="75">
        <v>1.0322076363154185</v>
      </c>
      <c r="E28" s="75">
        <v>1.4757000459396801</v>
      </c>
      <c r="F28" s="75">
        <v>0.91490995988734314</v>
      </c>
      <c r="G28" s="75">
        <v>1.2655841992063253</v>
      </c>
      <c r="H28" s="75">
        <v>0.71619211510133174</v>
      </c>
      <c r="I28" s="75">
        <v>0.86091405107646513</v>
      </c>
      <c r="J28" s="75">
        <v>1.0526372921032263</v>
      </c>
      <c r="K28" s="75">
        <v>1.0197232042250493</v>
      </c>
      <c r="L28" s="75">
        <v>1.2610686612862072</v>
      </c>
      <c r="M28" s="75">
        <v>1.8208783659243619</v>
      </c>
      <c r="N28" s="75">
        <v>1.6069325265117784</v>
      </c>
      <c r="O28" s="79">
        <v>1.1372081777436041</v>
      </c>
      <c r="P28" s="635"/>
      <c r="Q28" s="636"/>
    </row>
    <row r="29" spans="1:17" ht="22.75" customHeight="1">
      <c r="P29" s="631" t="s">
        <v>1787</v>
      </c>
      <c r="Q29" s="631"/>
    </row>
  </sheetData>
  <sheetProtection selectLockedCells="1" selectUnlockedCells="1"/>
  <mergeCells count="7">
    <mergeCell ref="A28:B28"/>
    <mergeCell ref="P29:Q29"/>
    <mergeCell ref="O1:Q1"/>
    <mergeCell ref="A2:B2"/>
    <mergeCell ref="A26:B26"/>
    <mergeCell ref="A27:B27"/>
    <mergeCell ref="P27:Q28"/>
  </mergeCells>
  <phoneticPr fontId="4"/>
  <pageMargins left="0.78740157480314965" right="0.39370078740157483" top="0.39370078740157483" bottom="0.39370078740157483" header="0" footer="0"/>
  <pageSetup paperSize="9" scale="81" firstPageNumber="0" orientation="landscape" horizontalDpi="300" verticalDpi="300" r:id="rId1"/>
  <headerFooter scaleWithDoc="0" alignWithMargins="0">
    <oddFooter>&amp;C&amp;"ＭＳ 明朝,標準"－１０－</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Q24"/>
  <sheetViews>
    <sheetView view="pageLayout" zoomScaleNormal="100" zoomScaleSheetLayoutView="100" workbookViewId="0">
      <selection sqref="A1:D1"/>
    </sheetView>
  </sheetViews>
  <sheetFormatPr defaultColWidth="9" defaultRowHeight="14.4"/>
  <cols>
    <col min="1" max="1" width="6.33203125" style="17" customWidth="1"/>
    <col min="2" max="2" width="23" style="17" customWidth="1"/>
    <col min="3" max="17" width="10.33203125" style="17" customWidth="1"/>
    <col min="18" max="16384" width="9" style="17"/>
  </cols>
  <sheetData>
    <row r="1" spans="1:17" s="43" customFormat="1" ht="30.8" customHeight="1">
      <c r="A1" s="637" t="s">
        <v>227</v>
      </c>
      <c r="B1" s="638"/>
      <c r="C1" s="638"/>
      <c r="D1" s="638"/>
      <c r="E1" s="8"/>
      <c r="F1" s="8"/>
      <c r="G1" s="8"/>
      <c r="H1" s="8"/>
      <c r="I1" s="8"/>
      <c r="J1" s="8"/>
      <c r="K1" s="8"/>
      <c r="L1" s="8"/>
      <c r="M1" s="8"/>
      <c r="N1" s="8"/>
      <c r="O1" s="8"/>
      <c r="P1" s="8"/>
      <c r="Q1" s="8"/>
    </row>
    <row r="2" spans="1:17" ht="30.8" customHeight="1">
      <c r="A2" s="639" t="s">
        <v>1866</v>
      </c>
      <c r="B2" s="523"/>
      <c r="C2" s="523"/>
      <c r="D2" s="523"/>
      <c r="E2" s="523"/>
      <c r="F2" s="523"/>
      <c r="G2" s="523"/>
      <c r="H2" s="523"/>
      <c r="I2" s="523"/>
      <c r="J2" s="523"/>
      <c r="K2" s="523"/>
      <c r="L2" s="523"/>
      <c r="M2" s="523"/>
      <c r="N2" s="523"/>
      <c r="O2" s="523"/>
      <c r="P2" s="523"/>
      <c r="Q2" s="523"/>
    </row>
    <row r="3" spans="1:17" s="3" customFormat="1" ht="30.8" customHeight="1">
      <c r="A3" s="639" t="s">
        <v>1867</v>
      </c>
      <c r="B3" s="523"/>
      <c r="C3" s="523"/>
      <c r="D3" s="523"/>
      <c r="E3" s="523"/>
      <c r="F3" s="523"/>
      <c r="G3" s="523"/>
      <c r="H3" s="523"/>
      <c r="I3" s="523"/>
      <c r="J3" s="523"/>
      <c r="K3" s="523"/>
      <c r="L3" s="523"/>
      <c r="M3" s="523"/>
      <c r="N3" s="523"/>
      <c r="O3" s="523"/>
      <c r="P3" s="523"/>
      <c r="Q3" s="523"/>
    </row>
    <row r="4" spans="1:17" ht="30.8" customHeight="1">
      <c r="A4" s="3"/>
      <c r="B4" s="3"/>
      <c r="C4" s="3"/>
      <c r="D4" s="3"/>
      <c r="E4" s="3"/>
      <c r="F4" s="3"/>
      <c r="G4" s="3"/>
      <c r="H4" s="3"/>
      <c r="I4" s="3"/>
      <c r="J4" s="3"/>
      <c r="K4" s="3"/>
      <c r="L4" s="3"/>
      <c r="M4" s="3"/>
      <c r="N4" s="3"/>
      <c r="O4" s="630" t="s">
        <v>1615</v>
      </c>
      <c r="P4" s="617"/>
      <c r="Q4" s="617"/>
    </row>
    <row r="5" spans="1:17" ht="38.65" customHeight="1">
      <c r="A5" s="640" t="s">
        <v>1526</v>
      </c>
      <c r="B5" s="640"/>
      <c r="C5" s="104" t="s">
        <v>228</v>
      </c>
      <c r="D5" s="104" t="s">
        <v>229</v>
      </c>
      <c r="E5" s="104" t="s">
        <v>230</v>
      </c>
      <c r="F5" s="104" t="s">
        <v>231</v>
      </c>
      <c r="G5" s="104" t="s">
        <v>232</v>
      </c>
      <c r="H5" s="104" t="s">
        <v>233</v>
      </c>
      <c r="I5" s="104" t="s">
        <v>234</v>
      </c>
      <c r="J5" s="104" t="s">
        <v>235</v>
      </c>
      <c r="K5" s="104" t="s">
        <v>236</v>
      </c>
      <c r="L5" s="104" t="s">
        <v>237</v>
      </c>
      <c r="M5" s="104" t="s">
        <v>238</v>
      </c>
      <c r="N5" s="104" t="s">
        <v>239</v>
      </c>
      <c r="O5" s="104" t="s">
        <v>240</v>
      </c>
      <c r="P5" s="57" t="s">
        <v>1255</v>
      </c>
      <c r="Q5" s="105" t="s">
        <v>241</v>
      </c>
    </row>
    <row r="6" spans="1:17" ht="30.95" customHeight="1">
      <c r="A6" s="106">
        <v>1</v>
      </c>
      <c r="B6" s="107" t="s">
        <v>242</v>
      </c>
      <c r="C6" s="108">
        <v>257141</v>
      </c>
      <c r="D6" s="108">
        <v>304836</v>
      </c>
      <c r="E6" s="108">
        <v>183866</v>
      </c>
      <c r="F6" s="108">
        <v>104536</v>
      </c>
      <c r="G6" s="108">
        <v>100567</v>
      </c>
      <c r="H6" s="108">
        <v>121665</v>
      </c>
      <c r="I6" s="108">
        <v>3055</v>
      </c>
      <c r="J6" s="108">
        <v>179</v>
      </c>
      <c r="K6" s="108">
        <v>173165</v>
      </c>
      <c r="L6" s="108">
        <v>132196</v>
      </c>
      <c r="M6" s="108">
        <v>217066</v>
      </c>
      <c r="N6" s="108">
        <v>217234</v>
      </c>
      <c r="O6" s="108">
        <v>1815506</v>
      </c>
      <c r="P6" s="109">
        <v>1529589</v>
      </c>
      <c r="Q6" s="96">
        <v>1.1869240691453717</v>
      </c>
    </row>
    <row r="7" spans="1:17" ht="30.95" customHeight="1">
      <c r="A7" s="110">
        <v>2</v>
      </c>
      <c r="B7" s="111" t="s">
        <v>243</v>
      </c>
      <c r="C7" s="34">
        <v>0</v>
      </c>
      <c r="D7" s="34">
        <v>0</v>
      </c>
      <c r="E7" s="34">
        <v>0</v>
      </c>
      <c r="F7" s="34">
        <v>0</v>
      </c>
      <c r="G7" s="34">
        <v>0</v>
      </c>
      <c r="H7" s="34">
        <v>0</v>
      </c>
      <c r="I7" s="34">
        <v>30</v>
      </c>
      <c r="J7" s="34">
        <v>133</v>
      </c>
      <c r="K7" s="34">
        <v>635</v>
      </c>
      <c r="L7" s="34">
        <v>0</v>
      </c>
      <c r="M7" s="34">
        <v>0</v>
      </c>
      <c r="N7" s="34">
        <v>0</v>
      </c>
      <c r="O7" s="34">
        <v>798</v>
      </c>
      <c r="P7" s="74">
        <v>4295</v>
      </c>
      <c r="Q7" s="80">
        <v>0.18579743888242142</v>
      </c>
    </row>
    <row r="8" spans="1:17" ht="30.95" customHeight="1">
      <c r="A8" s="110">
        <v>3</v>
      </c>
      <c r="B8" s="111" t="s">
        <v>244</v>
      </c>
      <c r="C8" s="34">
        <v>0</v>
      </c>
      <c r="D8" s="34">
        <v>0</v>
      </c>
      <c r="E8" s="34">
        <v>0</v>
      </c>
      <c r="F8" s="34">
        <v>0</v>
      </c>
      <c r="G8" s="34">
        <v>0</v>
      </c>
      <c r="H8" s="34">
        <v>5800</v>
      </c>
      <c r="I8" s="34">
        <v>33484</v>
      </c>
      <c r="J8" s="34">
        <v>31933</v>
      </c>
      <c r="K8" s="34">
        <v>11660</v>
      </c>
      <c r="L8" s="34">
        <v>8820</v>
      </c>
      <c r="M8" s="34">
        <v>9288</v>
      </c>
      <c r="N8" s="34">
        <v>0</v>
      </c>
      <c r="O8" s="34">
        <v>100985</v>
      </c>
      <c r="P8" s="74">
        <v>123624</v>
      </c>
      <c r="Q8" s="80">
        <v>0.81687212838930956</v>
      </c>
    </row>
    <row r="9" spans="1:17" ht="30.95" customHeight="1">
      <c r="A9" s="110">
        <v>4</v>
      </c>
      <c r="B9" s="111" t="s">
        <v>245</v>
      </c>
      <c r="C9" s="34">
        <v>0</v>
      </c>
      <c r="D9" s="34">
        <v>0</v>
      </c>
      <c r="E9" s="34">
        <v>0</v>
      </c>
      <c r="F9" s="34">
        <v>0</v>
      </c>
      <c r="G9" s="34">
        <v>0</v>
      </c>
      <c r="H9" s="34">
        <v>0</v>
      </c>
      <c r="I9" s="34">
        <v>0</v>
      </c>
      <c r="J9" s="34">
        <v>0</v>
      </c>
      <c r="K9" s="34">
        <v>0</v>
      </c>
      <c r="L9" s="34">
        <v>0</v>
      </c>
      <c r="M9" s="34">
        <v>0</v>
      </c>
      <c r="N9" s="34">
        <v>0</v>
      </c>
      <c r="O9" s="34">
        <v>0</v>
      </c>
      <c r="P9" s="74">
        <v>0</v>
      </c>
      <c r="Q9" s="272" t="s">
        <v>1262</v>
      </c>
    </row>
    <row r="10" spans="1:17" ht="30.95" customHeight="1">
      <c r="A10" s="110">
        <v>5</v>
      </c>
      <c r="B10" s="111" t="s">
        <v>247</v>
      </c>
      <c r="C10" s="34">
        <v>0</v>
      </c>
      <c r="D10" s="34">
        <v>0</v>
      </c>
      <c r="E10" s="34">
        <v>12</v>
      </c>
      <c r="F10" s="34">
        <v>15</v>
      </c>
      <c r="G10" s="34">
        <v>0</v>
      </c>
      <c r="H10" s="34">
        <v>0</v>
      </c>
      <c r="I10" s="34">
        <v>0</v>
      </c>
      <c r="J10" s="34">
        <v>0</v>
      </c>
      <c r="K10" s="34">
        <v>0</v>
      </c>
      <c r="L10" s="34">
        <v>0</v>
      </c>
      <c r="M10" s="34">
        <v>0</v>
      </c>
      <c r="N10" s="34">
        <v>0</v>
      </c>
      <c r="O10" s="34">
        <v>27</v>
      </c>
      <c r="P10" s="74">
        <v>0</v>
      </c>
      <c r="Q10" s="80" t="s">
        <v>1262</v>
      </c>
    </row>
    <row r="11" spans="1:17" ht="30.95" customHeight="1">
      <c r="A11" s="110">
        <v>6</v>
      </c>
      <c r="B11" s="111" t="s">
        <v>248</v>
      </c>
      <c r="C11" s="34">
        <v>2988</v>
      </c>
      <c r="D11" s="34">
        <v>10848</v>
      </c>
      <c r="E11" s="34">
        <v>14553</v>
      </c>
      <c r="F11" s="34">
        <v>24057</v>
      </c>
      <c r="G11" s="34">
        <v>22247</v>
      </c>
      <c r="H11" s="34">
        <v>13185</v>
      </c>
      <c r="I11" s="34">
        <v>17234</v>
      </c>
      <c r="J11" s="34">
        <v>12770</v>
      </c>
      <c r="K11" s="34">
        <v>8806</v>
      </c>
      <c r="L11" s="34">
        <v>7938</v>
      </c>
      <c r="M11" s="34">
        <v>12222</v>
      </c>
      <c r="N11" s="34">
        <v>8690</v>
      </c>
      <c r="O11" s="34">
        <v>155538</v>
      </c>
      <c r="P11" s="74">
        <v>183636</v>
      </c>
      <c r="Q11" s="80">
        <v>0.8469907861203686</v>
      </c>
    </row>
    <row r="12" spans="1:17" ht="30.95" customHeight="1">
      <c r="A12" s="110">
        <v>7</v>
      </c>
      <c r="B12" s="111" t="s">
        <v>249</v>
      </c>
      <c r="C12" s="34">
        <v>0</v>
      </c>
      <c r="D12" s="34">
        <v>0</v>
      </c>
      <c r="E12" s="34">
        <v>0</v>
      </c>
      <c r="F12" s="34">
        <v>0</v>
      </c>
      <c r="G12" s="34">
        <v>0</v>
      </c>
      <c r="H12" s="34">
        <v>0</v>
      </c>
      <c r="I12" s="34">
        <v>0</v>
      </c>
      <c r="J12" s="34">
        <v>0</v>
      </c>
      <c r="K12" s="34">
        <v>0</v>
      </c>
      <c r="L12" s="34">
        <v>0</v>
      </c>
      <c r="M12" s="34">
        <v>0</v>
      </c>
      <c r="N12" s="34">
        <v>0</v>
      </c>
      <c r="O12" s="34">
        <v>0</v>
      </c>
      <c r="P12" s="74">
        <v>0</v>
      </c>
      <c r="Q12" s="272" t="s">
        <v>1262</v>
      </c>
    </row>
    <row r="13" spans="1:17" ht="30.95" customHeight="1">
      <c r="A13" s="110">
        <v>8</v>
      </c>
      <c r="B13" s="111" t="s">
        <v>250</v>
      </c>
      <c r="C13" s="34">
        <v>14063</v>
      </c>
      <c r="D13" s="34">
        <v>9672</v>
      </c>
      <c r="E13" s="34">
        <v>25088</v>
      </c>
      <c r="F13" s="34">
        <v>20128</v>
      </c>
      <c r="G13" s="34">
        <v>33282</v>
      </c>
      <c r="H13" s="34">
        <v>21873</v>
      </c>
      <c r="I13" s="34">
        <v>13292</v>
      </c>
      <c r="J13" s="34">
        <v>14385</v>
      </c>
      <c r="K13" s="34">
        <v>61477</v>
      </c>
      <c r="L13" s="34">
        <v>23934</v>
      </c>
      <c r="M13" s="34">
        <v>42974</v>
      </c>
      <c r="N13" s="34">
        <v>31784</v>
      </c>
      <c r="O13" s="34">
        <v>311952</v>
      </c>
      <c r="P13" s="74">
        <v>234256</v>
      </c>
      <c r="Q13" s="80">
        <v>1.3316713339252784</v>
      </c>
    </row>
    <row r="14" spans="1:17" ht="30.95" customHeight="1">
      <c r="A14" s="110">
        <v>9</v>
      </c>
      <c r="B14" s="111" t="s">
        <v>251</v>
      </c>
      <c r="C14" s="34">
        <v>340150</v>
      </c>
      <c r="D14" s="34">
        <v>60</v>
      </c>
      <c r="E14" s="34">
        <v>0</v>
      </c>
      <c r="F14" s="34">
        <v>0</v>
      </c>
      <c r="G14" s="34">
        <v>169080</v>
      </c>
      <c r="H14" s="34">
        <v>236071</v>
      </c>
      <c r="I14" s="34">
        <v>261002</v>
      </c>
      <c r="J14" s="34">
        <v>220902</v>
      </c>
      <c r="K14" s="34">
        <v>148904</v>
      </c>
      <c r="L14" s="34">
        <v>173032</v>
      </c>
      <c r="M14" s="34">
        <v>581848</v>
      </c>
      <c r="N14" s="34">
        <v>253654</v>
      </c>
      <c r="O14" s="34">
        <v>2384703</v>
      </c>
      <c r="P14" s="74">
        <v>2545912</v>
      </c>
      <c r="Q14" s="80">
        <v>0.9366792724964571</v>
      </c>
    </row>
    <row r="15" spans="1:17" ht="30.95" customHeight="1">
      <c r="A15" s="110">
        <v>10</v>
      </c>
      <c r="B15" s="111" t="s">
        <v>252</v>
      </c>
      <c r="C15" s="34">
        <v>1641</v>
      </c>
      <c r="D15" s="34">
        <v>2026</v>
      </c>
      <c r="E15" s="34">
        <v>7199</v>
      </c>
      <c r="F15" s="34">
        <v>5993</v>
      </c>
      <c r="G15" s="34">
        <v>6424</v>
      </c>
      <c r="H15" s="34">
        <v>7934</v>
      </c>
      <c r="I15" s="34">
        <v>7969</v>
      </c>
      <c r="J15" s="34">
        <v>4520</v>
      </c>
      <c r="K15" s="34">
        <v>6035</v>
      </c>
      <c r="L15" s="34">
        <v>8877</v>
      </c>
      <c r="M15" s="34">
        <v>30295</v>
      </c>
      <c r="N15" s="34">
        <v>22934</v>
      </c>
      <c r="O15" s="34">
        <v>111847</v>
      </c>
      <c r="P15" s="74">
        <v>107525</v>
      </c>
      <c r="Q15" s="80">
        <v>1.0401953034178097</v>
      </c>
    </row>
    <row r="16" spans="1:17" ht="30.95" customHeight="1">
      <c r="A16" s="110">
        <v>11</v>
      </c>
      <c r="B16" s="111" t="s">
        <v>253</v>
      </c>
      <c r="C16" s="34">
        <v>10252</v>
      </c>
      <c r="D16" s="34">
        <v>2014</v>
      </c>
      <c r="E16" s="34">
        <v>1248</v>
      </c>
      <c r="F16" s="34">
        <v>49871</v>
      </c>
      <c r="G16" s="34">
        <v>61657</v>
      </c>
      <c r="H16" s="34">
        <v>65744</v>
      </c>
      <c r="I16" s="34">
        <v>92051</v>
      </c>
      <c r="J16" s="34">
        <v>61033</v>
      </c>
      <c r="K16" s="34">
        <v>53122</v>
      </c>
      <c r="L16" s="34">
        <v>28990</v>
      </c>
      <c r="M16" s="34">
        <v>39739</v>
      </c>
      <c r="N16" s="34">
        <v>28380</v>
      </c>
      <c r="O16" s="34">
        <v>494101</v>
      </c>
      <c r="P16" s="74">
        <v>485721</v>
      </c>
      <c r="Q16" s="80">
        <v>1.0172527026832276</v>
      </c>
    </row>
    <row r="17" spans="1:17" ht="30.95" customHeight="1">
      <c r="A17" s="110">
        <v>12</v>
      </c>
      <c r="B17" s="111" t="s">
        <v>254</v>
      </c>
      <c r="C17" s="34">
        <v>0</v>
      </c>
      <c r="D17" s="34">
        <v>0</v>
      </c>
      <c r="E17" s="34">
        <v>2863</v>
      </c>
      <c r="F17" s="34">
        <v>51812</v>
      </c>
      <c r="G17" s="34">
        <v>367292</v>
      </c>
      <c r="H17" s="34">
        <v>77672</v>
      </c>
      <c r="I17" s="34">
        <v>14361</v>
      </c>
      <c r="J17" s="34">
        <v>5634</v>
      </c>
      <c r="K17" s="34">
        <v>4305</v>
      </c>
      <c r="L17" s="34">
        <v>206114</v>
      </c>
      <c r="M17" s="34">
        <v>288010</v>
      </c>
      <c r="N17" s="34">
        <v>62799</v>
      </c>
      <c r="O17" s="34">
        <v>1080862</v>
      </c>
      <c r="P17" s="74">
        <v>741747</v>
      </c>
      <c r="Q17" s="80">
        <v>1.4571841881396217</v>
      </c>
    </row>
    <row r="18" spans="1:17" ht="30.95" customHeight="1">
      <c r="A18" s="110">
        <v>13</v>
      </c>
      <c r="B18" s="111" t="s">
        <v>255</v>
      </c>
      <c r="C18" s="34">
        <v>2436</v>
      </c>
      <c r="D18" s="34">
        <v>2268</v>
      </c>
      <c r="E18" s="34">
        <v>1870</v>
      </c>
      <c r="F18" s="34">
        <v>2291</v>
      </c>
      <c r="G18" s="34">
        <v>1120</v>
      </c>
      <c r="H18" s="34">
        <v>678</v>
      </c>
      <c r="I18" s="34">
        <v>187</v>
      </c>
      <c r="J18" s="34">
        <v>0</v>
      </c>
      <c r="K18" s="34">
        <v>186</v>
      </c>
      <c r="L18" s="34">
        <v>2098</v>
      </c>
      <c r="M18" s="34">
        <v>1931</v>
      </c>
      <c r="N18" s="34">
        <v>8335</v>
      </c>
      <c r="O18" s="34">
        <v>23400</v>
      </c>
      <c r="P18" s="74">
        <v>22222</v>
      </c>
      <c r="Q18" s="80">
        <v>1.053010530105301</v>
      </c>
    </row>
    <row r="19" spans="1:17" ht="30.95" customHeight="1">
      <c r="A19" s="110">
        <v>14</v>
      </c>
      <c r="B19" s="111" t="s">
        <v>256</v>
      </c>
      <c r="C19" s="34">
        <v>7126</v>
      </c>
      <c r="D19" s="34">
        <v>7919</v>
      </c>
      <c r="E19" s="34">
        <v>4608</v>
      </c>
      <c r="F19" s="34">
        <v>8079</v>
      </c>
      <c r="G19" s="34">
        <v>7546</v>
      </c>
      <c r="H19" s="34">
        <v>40565</v>
      </c>
      <c r="I19" s="34">
        <v>54295</v>
      </c>
      <c r="J19" s="34">
        <v>51374</v>
      </c>
      <c r="K19" s="34">
        <v>14301</v>
      </c>
      <c r="L19" s="34">
        <v>4801</v>
      </c>
      <c r="M19" s="34">
        <v>5341</v>
      </c>
      <c r="N19" s="34">
        <v>8960</v>
      </c>
      <c r="O19" s="34">
        <v>214915</v>
      </c>
      <c r="P19" s="74">
        <v>171749</v>
      </c>
      <c r="Q19" s="80">
        <v>1.2513318854840494</v>
      </c>
    </row>
    <row r="20" spans="1:17" ht="30.95" customHeight="1">
      <c r="A20" s="112">
        <v>15</v>
      </c>
      <c r="B20" s="113" t="s">
        <v>257</v>
      </c>
      <c r="C20" s="114">
        <v>108</v>
      </c>
      <c r="D20" s="114">
        <v>160</v>
      </c>
      <c r="E20" s="114">
        <v>276</v>
      </c>
      <c r="F20" s="114">
        <v>3126</v>
      </c>
      <c r="G20" s="114">
        <v>616</v>
      </c>
      <c r="H20" s="114">
        <v>833</v>
      </c>
      <c r="I20" s="114">
        <v>10253</v>
      </c>
      <c r="J20" s="114">
        <v>13173</v>
      </c>
      <c r="K20" s="114">
        <v>659</v>
      </c>
      <c r="L20" s="114">
        <v>350</v>
      </c>
      <c r="M20" s="114">
        <v>301</v>
      </c>
      <c r="N20" s="114">
        <v>325</v>
      </c>
      <c r="O20" s="114">
        <v>30180</v>
      </c>
      <c r="P20" s="115">
        <v>24611</v>
      </c>
      <c r="Q20" s="88">
        <v>1.2262809312908862</v>
      </c>
    </row>
    <row r="21" spans="1:17" ht="30.95" customHeight="1">
      <c r="A21" s="641" t="s">
        <v>240</v>
      </c>
      <c r="B21" s="641"/>
      <c r="C21" s="116">
        <v>635905</v>
      </c>
      <c r="D21" s="116">
        <v>339803</v>
      </c>
      <c r="E21" s="116">
        <v>241583</v>
      </c>
      <c r="F21" s="116">
        <v>269908</v>
      </c>
      <c r="G21" s="116">
        <v>769831</v>
      </c>
      <c r="H21" s="116">
        <v>592020</v>
      </c>
      <c r="I21" s="116">
        <v>507213</v>
      </c>
      <c r="J21" s="116">
        <v>416036</v>
      </c>
      <c r="K21" s="116">
        <v>483255</v>
      </c>
      <c r="L21" s="116">
        <v>597150</v>
      </c>
      <c r="M21" s="116">
        <v>1229015</v>
      </c>
      <c r="N21" s="116">
        <v>643095</v>
      </c>
      <c r="O21" s="116">
        <v>6724814</v>
      </c>
      <c r="P21" s="117">
        <v>6174887</v>
      </c>
      <c r="Q21" s="84">
        <v>1.0890586337855253</v>
      </c>
    </row>
    <row r="22" spans="1:17" ht="30.95" customHeight="1">
      <c r="A22" s="605" t="s">
        <v>1256</v>
      </c>
      <c r="B22" s="605"/>
      <c r="C22" s="34">
        <v>699082</v>
      </c>
      <c r="D22" s="34">
        <v>322127</v>
      </c>
      <c r="E22" s="34">
        <v>139284</v>
      </c>
      <c r="F22" s="34">
        <v>286085</v>
      </c>
      <c r="G22" s="34">
        <v>447288</v>
      </c>
      <c r="H22" s="34">
        <v>1146896</v>
      </c>
      <c r="I22" s="34">
        <v>653471</v>
      </c>
      <c r="J22" s="34">
        <v>438694</v>
      </c>
      <c r="K22" s="34">
        <v>491758</v>
      </c>
      <c r="L22" s="34">
        <v>405040</v>
      </c>
      <c r="M22" s="34">
        <v>675835</v>
      </c>
      <c r="N22" s="34">
        <v>469327</v>
      </c>
      <c r="O22" s="34">
        <v>6174887</v>
      </c>
      <c r="P22" s="623"/>
      <c r="Q22" s="624"/>
    </row>
    <row r="23" spans="1:17" ht="30.95" customHeight="1">
      <c r="A23" s="606" t="s">
        <v>241</v>
      </c>
      <c r="B23" s="606"/>
      <c r="C23" s="75">
        <v>0.90962862725688831</v>
      </c>
      <c r="D23" s="75">
        <v>1.0548727675730381</v>
      </c>
      <c r="E23" s="75">
        <v>1.7344633985238793</v>
      </c>
      <c r="F23" s="75">
        <v>0.94345386860548441</v>
      </c>
      <c r="G23" s="75">
        <v>1.7211081003738085</v>
      </c>
      <c r="H23" s="75">
        <v>0.5161932729733123</v>
      </c>
      <c r="I23" s="75">
        <v>0.77618287575118106</v>
      </c>
      <c r="J23" s="75">
        <v>0.94835124255175585</v>
      </c>
      <c r="K23" s="75">
        <v>0.98270897473960772</v>
      </c>
      <c r="L23" s="75">
        <v>1.4742988346829942</v>
      </c>
      <c r="M23" s="75">
        <v>1.818513394541567</v>
      </c>
      <c r="N23" s="75">
        <v>1.3702493144438739</v>
      </c>
      <c r="O23" s="75">
        <v>1.0890586337855253</v>
      </c>
      <c r="P23" s="625"/>
      <c r="Q23" s="626"/>
    </row>
    <row r="24" spans="1:17" ht="30.8" customHeight="1">
      <c r="A24" s="3"/>
      <c r="B24" s="3"/>
      <c r="C24" s="3"/>
      <c r="D24" s="3"/>
      <c r="E24" s="3"/>
      <c r="F24" s="3"/>
      <c r="G24" s="3"/>
      <c r="H24" s="3"/>
      <c r="I24" s="3"/>
      <c r="J24" s="3"/>
      <c r="K24" s="3"/>
      <c r="L24" s="3"/>
      <c r="M24" s="3"/>
      <c r="N24" s="3"/>
      <c r="O24" s="3"/>
      <c r="P24" s="533" t="s">
        <v>1788</v>
      </c>
      <c r="Q24" s="533"/>
    </row>
  </sheetData>
  <sheetProtection selectLockedCells="1" selectUnlockedCells="1"/>
  <mergeCells count="10">
    <mergeCell ref="A22:B22"/>
    <mergeCell ref="A23:B23"/>
    <mergeCell ref="P24:Q24"/>
    <mergeCell ref="A1:D1"/>
    <mergeCell ref="A2:Q2"/>
    <mergeCell ref="A3:Q3"/>
    <mergeCell ref="O4:Q4"/>
    <mergeCell ref="A5:B5"/>
    <mergeCell ref="A21:B21"/>
    <mergeCell ref="P22:Q23"/>
  </mergeCells>
  <phoneticPr fontId="4"/>
  <pageMargins left="0.78740157480314965" right="0.39370078740157483" top="0.39370078740157483" bottom="0.39370078740157483" header="0" footer="0"/>
  <pageSetup paperSize="9" scale="74" firstPageNumber="0" orientation="landscape" horizontalDpi="300" verticalDpi="300" r:id="rId1"/>
  <headerFooter scaleWithDoc="0" alignWithMargins="0">
    <oddFooter>&amp;C&amp;"ＭＳ 明朝,標準"－１１－</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Q24"/>
  <sheetViews>
    <sheetView view="pageLayout" zoomScaleNormal="100" zoomScaleSheetLayoutView="100" workbookViewId="0">
      <selection sqref="A1:D1"/>
    </sheetView>
  </sheetViews>
  <sheetFormatPr defaultColWidth="9" defaultRowHeight="14.4"/>
  <cols>
    <col min="1" max="1" width="5.88671875" style="17" customWidth="1"/>
    <col min="2" max="2" width="22.33203125" style="17" customWidth="1"/>
    <col min="3" max="14" width="9.109375" style="17" customWidth="1"/>
    <col min="15" max="16" width="10.44140625" style="17" customWidth="1"/>
    <col min="17" max="17" width="9.21875" style="17" customWidth="1"/>
    <col min="18" max="16384" width="9" style="17"/>
  </cols>
  <sheetData>
    <row r="1" spans="1:17" ht="29.95" customHeight="1">
      <c r="A1" s="638" t="s">
        <v>258</v>
      </c>
      <c r="B1" s="638"/>
      <c r="C1" s="638"/>
      <c r="D1" s="638"/>
      <c r="E1" s="3"/>
      <c r="F1" s="3"/>
      <c r="G1" s="3"/>
      <c r="H1" s="3"/>
      <c r="I1" s="3"/>
      <c r="J1" s="3"/>
      <c r="K1" s="3"/>
      <c r="L1" s="3"/>
      <c r="M1" s="3"/>
      <c r="N1" s="3"/>
      <c r="O1" s="3"/>
      <c r="P1" s="3"/>
      <c r="Q1" s="3"/>
    </row>
    <row r="2" spans="1:17" ht="29.95" customHeight="1">
      <c r="A2" s="643" t="s">
        <v>1868</v>
      </c>
      <c r="B2" s="528"/>
      <c r="C2" s="528"/>
      <c r="D2" s="528"/>
      <c r="E2" s="528"/>
      <c r="F2" s="528"/>
      <c r="G2" s="528"/>
      <c r="H2" s="528"/>
      <c r="I2" s="528"/>
      <c r="J2" s="528"/>
      <c r="K2" s="528"/>
      <c r="L2" s="528"/>
      <c r="M2" s="528"/>
      <c r="N2" s="528"/>
      <c r="O2" s="528"/>
      <c r="P2" s="528"/>
      <c r="Q2" s="528"/>
    </row>
    <row r="3" spans="1:17" ht="29.95" customHeight="1">
      <c r="A3" s="643" t="s">
        <v>1869</v>
      </c>
      <c r="B3" s="528"/>
      <c r="C3" s="528"/>
      <c r="D3" s="528"/>
      <c r="E3" s="528"/>
      <c r="F3" s="528"/>
      <c r="G3" s="528"/>
      <c r="H3" s="528"/>
      <c r="I3" s="528"/>
      <c r="J3" s="528"/>
      <c r="K3" s="528"/>
      <c r="L3" s="528"/>
      <c r="M3" s="528"/>
      <c r="N3" s="528"/>
      <c r="O3" s="528"/>
      <c r="P3" s="528"/>
      <c r="Q3" s="528"/>
    </row>
    <row r="4" spans="1:17" ht="29.95" customHeight="1">
      <c r="A4" s="3"/>
      <c r="B4" s="3"/>
      <c r="C4" s="3"/>
      <c r="D4" s="3"/>
      <c r="E4" s="3"/>
      <c r="F4" s="3"/>
      <c r="G4" s="3"/>
      <c r="H4" s="3"/>
      <c r="I4" s="3"/>
      <c r="J4" s="3"/>
      <c r="K4" s="3"/>
      <c r="L4" s="3"/>
      <c r="M4" s="3"/>
      <c r="N4" s="3"/>
      <c r="O4" s="630" t="s">
        <v>1260</v>
      </c>
      <c r="P4" s="617"/>
      <c r="Q4" s="617"/>
    </row>
    <row r="5" spans="1:17" ht="29.95" customHeight="1">
      <c r="A5" s="644" t="s">
        <v>1527</v>
      </c>
      <c r="B5" s="640"/>
      <c r="C5" s="104" t="s">
        <v>228</v>
      </c>
      <c r="D5" s="104" t="s">
        <v>229</v>
      </c>
      <c r="E5" s="104" t="s">
        <v>230</v>
      </c>
      <c r="F5" s="104" t="s">
        <v>231</v>
      </c>
      <c r="G5" s="104" t="s">
        <v>232</v>
      </c>
      <c r="H5" s="104" t="s">
        <v>233</v>
      </c>
      <c r="I5" s="104" t="s">
        <v>234</v>
      </c>
      <c r="J5" s="104" t="s">
        <v>235</v>
      </c>
      <c r="K5" s="104" t="s">
        <v>236</v>
      </c>
      <c r="L5" s="104" t="s">
        <v>237</v>
      </c>
      <c r="M5" s="104" t="s">
        <v>238</v>
      </c>
      <c r="N5" s="104" t="s">
        <v>239</v>
      </c>
      <c r="O5" s="119" t="s">
        <v>240</v>
      </c>
      <c r="P5" s="120" t="s">
        <v>1263</v>
      </c>
      <c r="Q5" s="105" t="s">
        <v>241</v>
      </c>
    </row>
    <row r="6" spans="1:17" ht="29.95" customHeight="1">
      <c r="A6" s="106">
        <v>1</v>
      </c>
      <c r="B6" s="107" t="s">
        <v>242</v>
      </c>
      <c r="C6" s="108">
        <v>129854</v>
      </c>
      <c r="D6" s="108">
        <v>108531</v>
      </c>
      <c r="E6" s="108">
        <v>81024</v>
      </c>
      <c r="F6" s="108">
        <v>60669</v>
      </c>
      <c r="G6" s="108">
        <v>46483</v>
      </c>
      <c r="H6" s="108">
        <v>67180</v>
      </c>
      <c r="I6" s="108">
        <v>1968</v>
      </c>
      <c r="J6" s="108">
        <v>63</v>
      </c>
      <c r="K6" s="108">
        <v>82360</v>
      </c>
      <c r="L6" s="108">
        <v>91404</v>
      </c>
      <c r="M6" s="108">
        <v>127830</v>
      </c>
      <c r="N6" s="108">
        <v>127559</v>
      </c>
      <c r="O6" s="121">
        <v>924925</v>
      </c>
      <c r="P6" s="122">
        <v>842838</v>
      </c>
      <c r="Q6" s="96">
        <v>1.0973935679217122</v>
      </c>
    </row>
    <row r="7" spans="1:17" ht="29.95" customHeight="1">
      <c r="A7" s="110">
        <v>2</v>
      </c>
      <c r="B7" s="111" t="s">
        <v>243</v>
      </c>
      <c r="C7" s="34">
        <v>0</v>
      </c>
      <c r="D7" s="34">
        <v>0</v>
      </c>
      <c r="E7" s="34">
        <v>0</v>
      </c>
      <c r="F7" s="34">
        <v>0</v>
      </c>
      <c r="G7" s="34">
        <v>0</v>
      </c>
      <c r="H7" s="34">
        <v>0</v>
      </c>
      <c r="I7" s="34">
        <v>26</v>
      </c>
      <c r="J7" s="34">
        <v>120</v>
      </c>
      <c r="K7" s="34">
        <v>457</v>
      </c>
      <c r="L7" s="34">
        <v>0</v>
      </c>
      <c r="M7" s="34">
        <v>0</v>
      </c>
      <c r="N7" s="34">
        <v>0</v>
      </c>
      <c r="O7" s="123">
        <v>603</v>
      </c>
      <c r="P7" s="124">
        <v>543</v>
      </c>
      <c r="Q7" s="80">
        <v>1.1104972375690607</v>
      </c>
    </row>
    <row r="8" spans="1:17" ht="29.95" customHeight="1">
      <c r="A8" s="110">
        <v>3</v>
      </c>
      <c r="B8" s="111" t="s">
        <v>244</v>
      </c>
      <c r="C8" s="34">
        <v>0</v>
      </c>
      <c r="D8" s="34">
        <v>0</v>
      </c>
      <c r="E8" s="34">
        <v>0</v>
      </c>
      <c r="F8" s="34">
        <v>0</v>
      </c>
      <c r="G8" s="34">
        <v>0</v>
      </c>
      <c r="H8" s="34">
        <v>3421</v>
      </c>
      <c r="I8" s="34">
        <v>22628</v>
      </c>
      <c r="J8" s="34">
        <v>23132</v>
      </c>
      <c r="K8" s="34">
        <v>9956</v>
      </c>
      <c r="L8" s="34">
        <v>7797</v>
      </c>
      <c r="M8" s="34">
        <v>8074</v>
      </c>
      <c r="N8" s="34">
        <v>0</v>
      </c>
      <c r="O8" s="123">
        <v>75008</v>
      </c>
      <c r="P8" s="124">
        <v>84984</v>
      </c>
      <c r="Q8" s="80">
        <v>0.8826131977784053</v>
      </c>
    </row>
    <row r="9" spans="1:17" ht="29.95" customHeight="1">
      <c r="A9" s="110">
        <v>4</v>
      </c>
      <c r="B9" s="111" t="s">
        <v>245</v>
      </c>
      <c r="C9" s="34">
        <v>0</v>
      </c>
      <c r="D9" s="34">
        <v>0</v>
      </c>
      <c r="E9" s="34">
        <v>0</v>
      </c>
      <c r="F9" s="34">
        <v>0</v>
      </c>
      <c r="G9" s="34">
        <v>0</v>
      </c>
      <c r="H9" s="34">
        <v>0</v>
      </c>
      <c r="I9" s="34">
        <v>0</v>
      </c>
      <c r="J9" s="34">
        <v>0</v>
      </c>
      <c r="K9" s="34">
        <v>0</v>
      </c>
      <c r="L9" s="34">
        <v>0</v>
      </c>
      <c r="M9" s="34">
        <v>0</v>
      </c>
      <c r="N9" s="34">
        <v>0</v>
      </c>
      <c r="O9" s="123">
        <v>0</v>
      </c>
      <c r="P9" s="124">
        <v>0</v>
      </c>
      <c r="Q9" s="275" t="s">
        <v>1262</v>
      </c>
    </row>
    <row r="10" spans="1:17" ht="29.95" customHeight="1">
      <c r="A10" s="110">
        <v>5</v>
      </c>
      <c r="B10" s="111" t="s">
        <v>247</v>
      </c>
      <c r="C10" s="34">
        <v>0</v>
      </c>
      <c r="D10" s="34">
        <v>0</v>
      </c>
      <c r="E10" s="34">
        <v>4</v>
      </c>
      <c r="F10" s="34">
        <v>7</v>
      </c>
      <c r="G10" s="34">
        <v>0</v>
      </c>
      <c r="H10" s="34">
        <v>0</v>
      </c>
      <c r="I10" s="34">
        <v>0</v>
      </c>
      <c r="J10" s="34">
        <v>0</v>
      </c>
      <c r="K10" s="34">
        <v>0</v>
      </c>
      <c r="L10" s="34">
        <v>0</v>
      </c>
      <c r="M10" s="34">
        <v>0</v>
      </c>
      <c r="N10" s="34">
        <v>0</v>
      </c>
      <c r="O10" s="123">
        <v>11</v>
      </c>
      <c r="P10" s="124">
        <v>0</v>
      </c>
      <c r="Q10" s="80" t="s">
        <v>1262</v>
      </c>
    </row>
    <row r="11" spans="1:17" ht="29.95" customHeight="1">
      <c r="A11" s="110">
        <v>6</v>
      </c>
      <c r="B11" s="111" t="s">
        <v>248</v>
      </c>
      <c r="C11" s="34">
        <v>2190</v>
      </c>
      <c r="D11" s="34">
        <v>6306</v>
      </c>
      <c r="E11" s="34">
        <v>8685</v>
      </c>
      <c r="F11" s="34">
        <v>17925</v>
      </c>
      <c r="G11" s="34">
        <v>13714</v>
      </c>
      <c r="H11" s="34">
        <v>8347</v>
      </c>
      <c r="I11" s="34">
        <v>17941</v>
      </c>
      <c r="J11" s="34">
        <v>14872</v>
      </c>
      <c r="K11" s="34">
        <v>11667</v>
      </c>
      <c r="L11" s="34">
        <v>9462</v>
      </c>
      <c r="M11" s="34">
        <v>13924</v>
      </c>
      <c r="N11" s="34">
        <v>6366</v>
      </c>
      <c r="O11" s="123">
        <v>131399</v>
      </c>
      <c r="P11" s="124">
        <v>145465</v>
      </c>
      <c r="Q11" s="80">
        <v>0.9033032000824941</v>
      </c>
    </row>
    <row r="12" spans="1:17" ht="29.95" customHeight="1">
      <c r="A12" s="110">
        <v>7</v>
      </c>
      <c r="B12" s="111" t="s">
        <v>249</v>
      </c>
      <c r="C12" s="34">
        <v>0</v>
      </c>
      <c r="D12" s="34">
        <v>0</v>
      </c>
      <c r="E12" s="34">
        <v>0</v>
      </c>
      <c r="F12" s="34">
        <v>0</v>
      </c>
      <c r="G12" s="34">
        <v>0</v>
      </c>
      <c r="H12" s="34">
        <v>0</v>
      </c>
      <c r="I12" s="34">
        <v>0</v>
      </c>
      <c r="J12" s="34">
        <v>0</v>
      </c>
      <c r="K12" s="34">
        <v>0</v>
      </c>
      <c r="L12" s="34">
        <v>0</v>
      </c>
      <c r="M12" s="34">
        <v>0</v>
      </c>
      <c r="N12" s="34">
        <v>0</v>
      </c>
      <c r="O12" s="123">
        <v>0</v>
      </c>
      <c r="P12" s="124">
        <v>0</v>
      </c>
      <c r="Q12" s="275" t="s">
        <v>1262</v>
      </c>
    </row>
    <row r="13" spans="1:17" ht="29.95" customHeight="1">
      <c r="A13" s="110">
        <v>8</v>
      </c>
      <c r="B13" s="111" t="s">
        <v>250</v>
      </c>
      <c r="C13" s="34">
        <v>13603</v>
      </c>
      <c r="D13" s="34">
        <v>11429</v>
      </c>
      <c r="E13" s="34">
        <v>18067</v>
      </c>
      <c r="F13" s="34">
        <v>17580</v>
      </c>
      <c r="G13" s="34">
        <v>20798</v>
      </c>
      <c r="H13" s="34">
        <v>18136</v>
      </c>
      <c r="I13" s="34">
        <v>13838</v>
      </c>
      <c r="J13" s="34">
        <v>24023</v>
      </c>
      <c r="K13" s="34">
        <v>47129</v>
      </c>
      <c r="L13" s="34">
        <v>21331</v>
      </c>
      <c r="M13" s="34">
        <v>34837</v>
      </c>
      <c r="N13" s="34">
        <v>24033</v>
      </c>
      <c r="O13" s="123">
        <v>264804</v>
      </c>
      <c r="P13" s="124">
        <v>231206</v>
      </c>
      <c r="Q13" s="80">
        <v>1.1453162980199476</v>
      </c>
    </row>
    <row r="14" spans="1:17" ht="29.95" customHeight="1">
      <c r="A14" s="110">
        <v>9</v>
      </c>
      <c r="B14" s="111" t="s">
        <v>251</v>
      </c>
      <c r="C14" s="34">
        <v>121275</v>
      </c>
      <c r="D14" s="34">
        <v>21</v>
      </c>
      <c r="E14" s="34">
        <v>0</v>
      </c>
      <c r="F14" s="34">
        <v>0</v>
      </c>
      <c r="G14" s="34">
        <v>53587</v>
      </c>
      <c r="H14" s="34">
        <v>94013</v>
      </c>
      <c r="I14" s="34">
        <v>93208</v>
      </c>
      <c r="J14" s="34">
        <v>80941</v>
      </c>
      <c r="K14" s="34">
        <v>55825</v>
      </c>
      <c r="L14" s="34">
        <v>63855</v>
      </c>
      <c r="M14" s="34">
        <v>223951</v>
      </c>
      <c r="N14" s="34">
        <v>100140</v>
      </c>
      <c r="O14" s="123">
        <v>886816</v>
      </c>
      <c r="P14" s="124">
        <v>793710</v>
      </c>
      <c r="Q14" s="80">
        <v>1.1173048090612441</v>
      </c>
    </row>
    <row r="15" spans="1:17" ht="29.95" customHeight="1">
      <c r="A15" s="110">
        <v>10</v>
      </c>
      <c r="B15" s="111" t="s">
        <v>252</v>
      </c>
      <c r="C15" s="34">
        <v>1524</v>
      </c>
      <c r="D15" s="34">
        <v>2570</v>
      </c>
      <c r="E15" s="34">
        <v>8021</v>
      </c>
      <c r="F15" s="34">
        <v>5885</v>
      </c>
      <c r="G15" s="34">
        <v>3157</v>
      </c>
      <c r="H15" s="34">
        <v>4349</v>
      </c>
      <c r="I15" s="34">
        <v>4862</v>
      </c>
      <c r="J15" s="34">
        <v>4231</v>
      </c>
      <c r="K15" s="34">
        <v>4357</v>
      </c>
      <c r="L15" s="34">
        <v>2765</v>
      </c>
      <c r="M15" s="34">
        <v>8867</v>
      </c>
      <c r="N15" s="34">
        <v>9092</v>
      </c>
      <c r="O15" s="123">
        <v>59680</v>
      </c>
      <c r="P15" s="124">
        <v>52387</v>
      </c>
      <c r="Q15" s="80">
        <v>1.1392139271193236</v>
      </c>
    </row>
    <row r="16" spans="1:17" ht="29.95" customHeight="1">
      <c r="A16" s="110">
        <v>11</v>
      </c>
      <c r="B16" s="111" t="s">
        <v>253</v>
      </c>
      <c r="C16" s="34">
        <v>4294</v>
      </c>
      <c r="D16" s="34">
        <v>1388</v>
      </c>
      <c r="E16" s="34">
        <v>1046</v>
      </c>
      <c r="F16" s="34">
        <v>7968</v>
      </c>
      <c r="G16" s="34">
        <v>9692</v>
      </c>
      <c r="H16" s="34">
        <v>15988</v>
      </c>
      <c r="I16" s="34">
        <v>23201</v>
      </c>
      <c r="J16" s="34">
        <v>18082</v>
      </c>
      <c r="K16" s="34">
        <v>9642</v>
      </c>
      <c r="L16" s="34">
        <v>4191</v>
      </c>
      <c r="M16" s="34">
        <v>5635</v>
      </c>
      <c r="N16" s="34">
        <v>3973</v>
      </c>
      <c r="O16" s="123">
        <v>105100</v>
      </c>
      <c r="P16" s="124">
        <v>103540</v>
      </c>
      <c r="Q16" s="80">
        <v>1.0150666409117248</v>
      </c>
    </row>
    <row r="17" spans="1:17" ht="29.95" customHeight="1">
      <c r="A17" s="110">
        <v>12</v>
      </c>
      <c r="B17" s="111" t="s">
        <v>254</v>
      </c>
      <c r="C17" s="34">
        <v>0</v>
      </c>
      <c r="D17" s="34">
        <v>0</v>
      </c>
      <c r="E17" s="34">
        <v>881</v>
      </c>
      <c r="F17" s="34">
        <v>12335</v>
      </c>
      <c r="G17" s="34">
        <v>49020</v>
      </c>
      <c r="H17" s="34">
        <v>17346</v>
      </c>
      <c r="I17" s="34">
        <v>4071</v>
      </c>
      <c r="J17" s="34">
        <v>2168</v>
      </c>
      <c r="K17" s="34">
        <v>1352</v>
      </c>
      <c r="L17" s="34">
        <v>75404</v>
      </c>
      <c r="M17" s="34">
        <v>114982</v>
      </c>
      <c r="N17" s="34">
        <v>20609</v>
      </c>
      <c r="O17" s="123">
        <v>298168</v>
      </c>
      <c r="P17" s="124">
        <v>187142</v>
      </c>
      <c r="Q17" s="80">
        <v>1.5932714195637536</v>
      </c>
    </row>
    <row r="18" spans="1:17" ht="29.95" customHeight="1">
      <c r="A18" s="110">
        <v>13</v>
      </c>
      <c r="B18" s="111" t="s">
        <v>255</v>
      </c>
      <c r="C18" s="34">
        <v>1572</v>
      </c>
      <c r="D18" s="34">
        <v>1471</v>
      </c>
      <c r="E18" s="34">
        <v>1141</v>
      </c>
      <c r="F18" s="34">
        <v>2006</v>
      </c>
      <c r="G18" s="34">
        <v>618</v>
      </c>
      <c r="H18" s="34">
        <v>367</v>
      </c>
      <c r="I18" s="34">
        <v>141</v>
      </c>
      <c r="J18" s="34">
        <v>0</v>
      </c>
      <c r="K18" s="34">
        <v>177</v>
      </c>
      <c r="L18" s="34">
        <v>1857</v>
      </c>
      <c r="M18" s="34">
        <v>1517</v>
      </c>
      <c r="N18" s="34">
        <v>2765</v>
      </c>
      <c r="O18" s="123">
        <v>13632</v>
      </c>
      <c r="P18" s="124">
        <v>14716</v>
      </c>
      <c r="Q18" s="80">
        <v>0.92633867898885569</v>
      </c>
    </row>
    <row r="19" spans="1:17" ht="29.95" customHeight="1">
      <c r="A19" s="110">
        <v>14</v>
      </c>
      <c r="B19" s="111" t="s">
        <v>256</v>
      </c>
      <c r="C19" s="34">
        <v>13439</v>
      </c>
      <c r="D19" s="34">
        <v>15975</v>
      </c>
      <c r="E19" s="34">
        <v>18993</v>
      </c>
      <c r="F19" s="34">
        <v>23411</v>
      </c>
      <c r="G19" s="34">
        <v>11226</v>
      </c>
      <c r="H19" s="34">
        <v>33357</v>
      </c>
      <c r="I19" s="34">
        <v>41148</v>
      </c>
      <c r="J19" s="34">
        <v>46836</v>
      </c>
      <c r="K19" s="34">
        <v>13596</v>
      </c>
      <c r="L19" s="34">
        <v>3267</v>
      </c>
      <c r="M19" s="34">
        <v>3403</v>
      </c>
      <c r="N19" s="34">
        <v>22694</v>
      </c>
      <c r="O19" s="123">
        <v>247345</v>
      </c>
      <c r="P19" s="124">
        <v>188056</v>
      </c>
      <c r="Q19" s="80">
        <v>1.3152731101374058</v>
      </c>
    </row>
    <row r="20" spans="1:17" ht="29.95" customHeight="1">
      <c r="A20" s="112">
        <v>15</v>
      </c>
      <c r="B20" s="113" t="s">
        <v>257</v>
      </c>
      <c r="C20" s="114">
        <v>174</v>
      </c>
      <c r="D20" s="114">
        <v>213</v>
      </c>
      <c r="E20" s="114">
        <v>265</v>
      </c>
      <c r="F20" s="114">
        <v>2294</v>
      </c>
      <c r="G20" s="114">
        <v>596</v>
      </c>
      <c r="H20" s="114">
        <v>524</v>
      </c>
      <c r="I20" s="114">
        <v>7179</v>
      </c>
      <c r="J20" s="114">
        <v>8569</v>
      </c>
      <c r="K20" s="114">
        <v>586</v>
      </c>
      <c r="L20" s="114">
        <v>391</v>
      </c>
      <c r="M20" s="114">
        <v>321</v>
      </c>
      <c r="N20" s="114">
        <v>376</v>
      </c>
      <c r="O20" s="125">
        <v>21488</v>
      </c>
      <c r="P20" s="126">
        <v>18935</v>
      </c>
      <c r="Q20" s="88">
        <v>1.1348296804858726</v>
      </c>
    </row>
    <row r="21" spans="1:17" ht="29.95" customHeight="1">
      <c r="A21" s="645" t="s">
        <v>240</v>
      </c>
      <c r="B21" s="645"/>
      <c r="C21" s="127">
        <v>287925</v>
      </c>
      <c r="D21" s="127">
        <v>147904</v>
      </c>
      <c r="E21" s="127">
        <v>138127</v>
      </c>
      <c r="F21" s="127">
        <v>150080</v>
      </c>
      <c r="G21" s="127">
        <v>208891</v>
      </c>
      <c r="H21" s="127">
        <v>263028</v>
      </c>
      <c r="I21" s="127">
        <v>230211</v>
      </c>
      <c r="J21" s="127">
        <v>223037</v>
      </c>
      <c r="K21" s="127">
        <v>237104</v>
      </c>
      <c r="L21" s="127">
        <v>281724</v>
      </c>
      <c r="M21" s="127">
        <v>543341</v>
      </c>
      <c r="N21" s="127">
        <v>317607</v>
      </c>
      <c r="O21" s="128">
        <v>3028979</v>
      </c>
      <c r="P21" s="129">
        <v>2663522</v>
      </c>
      <c r="Q21" s="274">
        <v>1.1372081777436041</v>
      </c>
    </row>
    <row r="22" spans="1:17" ht="29.95" customHeight="1">
      <c r="A22" s="642" t="s">
        <v>1263</v>
      </c>
      <c r="B22" s="642"/>
      <c r="C22" s="130">
        <v>299031</v>
      </c>
      <c r="D22" s="130">
        <v>143289</v>
      </c>
      <c r="E22" s="130">
        <v>93601</v>
      </c>
      <c r="F22" s="130">
        <v>164038</v>
      </c>
      <c r="G22" s="130">
        <v>165055</v>
      </c>
      <c r="H22" s="130">
        <v>367259</v>
      </c>
      <c r="I22" s="130">
        <v>267403</v>
      </c>
      <c r="J22" s="130">
        <v>211884</v>
      </c>
      <c r="K22" s="130">
        <v>232518</v>
      </c>
      <c r="L22" s="130">
        <v>223401</v>
      </c>
      <c r="M22" s="130">
        <v>298395</v>
      </c>
      <c r="N22" s="130">
        <v>197648</v>
      </c>
      <c r="O22" s="131">
        <v>2663522</v>
      </c>
      <c r="P22" s="646"/>
      <c r="Q22" s="647"/>
    </row>
    <row r="23" spans="1:17" ht="29.95" customHeight="1">
      <c r="A23" s="606" t="s">
        <v>241</v>
      </c>
      <c r="B23" s="606"/>
      <c r="C23" s="75">
        <v>0.96286003792248964</v>
      </c>
      <c r="D23" s="75">
        <v>1.0322076363154185</v>
      </c>
      <c r="E23" s="75">
        <v>1.4757000459396801</v>
      </c>
      <c r="F23" s="75">
        <v>0.91490995988734314</v>
      </c>
      <c r="G23" s="75">
        <v>1.2655841992063253</v>
      </c>
      <c r="H23" s="75">
        <v>0.71619211510133174</v>
      </c>
      <c r="I23" s="75">
        <v>0.86091405107646513</v>
      </c>
      <c r="J23" s="75">
        <v>1.0526372921032263</v>
      </c>
      <c r="K23" s="75">
        <v>1.0197232042250493</v>
      </c>
      <c r="L23" s="75">
        <v>1.2610686612862072</v>
      </c>
      <c r="M23" s="75">
        <v>1.8208783659243619</v>
      </c>
      <c r="N23" s="75">
        <v>1.6069325265117784</v>
      </c>
      <c r="O23" s="273">
        <v>1.1372081777436041</v>
      </c>
      <c r="P23" s="648"/>
      <c r="Q23" s="626"/>
    </row>
    <row r="24" spans="1:17" ht="29.95" customHeight="1">
      <c r="A24" s="3"/>
      <c r="B24" s="3"/>
      <c r="C24" s="3"/>
      <c r="D24" s="3"/>
      <c r="E24" s="3"/>
      <c r="F24" s="3"/>
      <c r="G24" s="3"/>
      <c r="H24" s="3"/>
      <c r="I24" s="3"/>
      <c r="J24" s="3"/>
      <c r="K24" s="3"/>
      <c r="L24" s="3"/>
      <c r="M24" s="3"/>
      <c r="N24" s="3"/>
      <c r="O24" s="3"/>
      <c r="P24" s="533" t="s">
        <v>1788</v>
      </c>
      <c r="Q24" s="533"/>
    </row>
  </sheetData>
  <sheetProtection selectLockedCells="1" selectUnlockedCells="1"/>
  <mergeCells count="10">
    <mergeCell ref="A22:B22"/>
    <mergeCell ref="A23:B23"/>
    <mergeCell ref="P24:Q24"/>
    <mergeCell ref="A1:D1"/>
    <mergeCell ref="A2:Q2"/>
    <mergeCell ref="A3:Q3"/>
    <mergeCell ref="O4:Q4"/>
    <mergeCell ref="A5:B5"/>
    <mergeCell ref="A21:B21"/>
    <mergeCell ref="P22:Q23"/>
  </mergeCells>
  <phoneticPr fontId="4"/>
  <pageMargins left="0.78740157480314965" right="0.39370078740157483" top="0.39370078740157483" bottom="0.39370078740157483" header="0" footer="0"/>
  <pageSetup paperSize="9" scale="80" firstPageNumber="0" orientation="landscape" copies="17" r:id="rId1"/>
  <headerFooter scaleWithDoc="0" alignWithMargins="0">
    <oddFooter>&amp;C&amp;"ＭＳ 明朝,標準"－１２－</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L20"/>
  <sheetViews>
    <sheetView view="pageLayout" zoomScaleNormal="100" zoomScaleSheetLayoutView="100" workbookViewId="0">
      <selection sqref="A1:D1"/>
    </sheetView>
  </sheetViews>
  <sheetFormatPr defaultColWidth="9" defaultRowHeight="14.4"/>
  <cols>
    <col min="1" max="1" width="17.21875" style="17" customWidth="1"/>
    <col min="2" max="12" width="10.44140625" style="17" customWidth="1"/>
    <col min="13" max="16384" width="9" style="17"/>
  </cols>
  <sheetData>
    <row r="1" spans="1:12" s="43" customFormat="1" ht="30.8" customHeight="1">
      <c r="A1" s="638" t="s">
        <v>1005</v>
      </c>
      <c r="B1" s="638"/>
      <c r="C1" s="638"/>
      <c r="D1" s="638"/>
      <c r="E1" s="8"/>
      <c r="F1" s="8"/>
      <c r="G1" s="8"/>
      <c r="H1" s="8"/>
      <c r="I1" s="8"/>
      <c r="J1" s="8"/>
      <c r="K1" s="8"/>
      <c r="L1" s="8"/>
    </row>
    <row r="2" spans="1:12" ht="20.95" customHeight="1">
      <c r="A2" s="3"/>
      <c r="B2" s="3"/>
      <c r="C2" s="3"/>
      <c r="D2" s="3"/>
      <c r="E2" s="3"/>
      <c r="F2" s="3"/>
      <c r="G2" s="3"/>
      <c r="H2" s="3"/>
      <c r="I2" s="3"/>
      <c r="J2" s="3"/>
      <c r="K2" s="630" t="s">
        <v>1265</v>
      </c>
      <c r="L2" s="617"/>
    </row>
    <row r="3" spans="1:12" s="47" customFormat="1" ht="30.8" customHeight="1">
      <c r="A3" s="276" t="s">
        <v>1264</v>
      </c>
      <c r="B3" s="104" t="s">
        <v>1006</v>
      </c>
      <c r="C3" s="104" t="s">
        <v>1007</v>
      </c>
      <c r="D3" s="104" t="s">
        <v>1008</v>
      </c>
      <c r="E3" s="104" t="s">
        <v>1009</v>
      </c>
      <c r="F3" s="104" t="s">
        <v>580</v>
      </c>
      <c r="G3" s="104" t="s">
        <v>1010</v>
      </c>
      <c r="H3" s="104" t="s">
        <v>1011</v>
      </c>
      <c r="I3" s="104" t="s">
        <v>1012</v>
      </c>
      <c r="J3" s="104" t="s">
        <v>1013</v>
      </c>
      <c r="K3" s="57" t="s">
        <v>1263</v>
      </c>
      <c r="L3" s="105" t="s">
        <v>241</v>
      </c>
    </row>
    <row r="4" spans="1:12" ht="30.8" customHeight="1">
      <c r="A4" s="106">
        <v>1</v>
      </c>
      <c r="B4" s="108">
        <v>409131</v>
      </c>
      <c r="C4" s="108">
        <v>12801</v>
      </c>
      <c r="D4" s="108">
        <v>15170</v>
      </c>
      <c r="E4" s="108">
        <v>7402</v>
      </c>
      <c r="F4" s="108">
        <v>46296</v>
      </c>
      <c r="G4" s="108">
        <v>21220</v>
      </c>
      <c r="H4" s="108">
        <v>2100</v>
      </c>
      <c r="I4" s="108">
        <v>121785</v>
      </c>
      <c r="J4" s="108">
        <v>635905</v>
      </c>
      <c r="K4" s="109">
        <v>699082</v>
      </c>
      <c r="L4" s="96">
        <v>0.90962862725688831</v>
      </c>
    </row>
    <row r="5" spans="1:12" ht="30.8" customHeight="1">
      <c r="A5" s="110">
        <v>2</v>
      </c>
      <c r="B5" s="34">
        <v>71361</v>
      </c>
      <c r="C5" s="34">
        <v>12033</v>
      </c>
      <c r="D5" s="34">
        <v>20741</v>
      </c>
      <c r="E5" s="34">
        <v>2145</v>
      </c>
      <c r="F5" s="34">
        <v>59497</v>
      </c>
      <c r="G5" s="34">
        <v>25753</v>
      </c>
      <c r="H5" s="34">
        <v>1284</v>
      </c>
      <c r="I5" s="34">
        <v>146989</v>
      </c>
      <c r="J5" s="34">
        <v>339803</v>
      </c>
      <c r="K5" s="74">
        <v>322127</v>
      </c>
      <c r="L5" s="80">
        <v>1.0548727675730381</v>
      </c>
    </row>
    <row r="6" spans="1:12" ht="30.8" customHeight="1">
      <c r="A6" s="110">
        <v>3</v>
      </c>
      <c r="B6" s="34">
        <v>48050</v>
      </c>
      <c r="C6" s="34">
        <v>7579</v>
      </c>
      <c r="D6" s="34">
        <v>12522</v>
      </c>
      <c r="E6" s="34">
        <v>2473</v>
      </c>
      <c r="F6" s="34">
        <v>40725</v>
      </c>
      <c r="G6" s="34">
        <v>17324</v>
      </c>
      <c r="H6" s="34">
        <v>6402</v>
      </c>
      <c r="I6" s="34">
        <v>106508</v>
      </c>
      <c r="J6" s="34">
        <v>241583</v>
      </c>
      <c r="K6" s="74">
        <v>139284</v>
      </c>
      <c r="L6" s="80">
        <v>1.7344633985238793</v>
      </c>
    </row>
    <row r="7" spans="1:12" ht="30.8" customHeight="1">
      <c r="A7" s="110">
        <v>4</v>
      </c>
      <c r="B7" s="34">
        <v>47757</v>
      </c>
      <c r="C7" s="34">
        <v>8062</v>
      </c>
      <c r="D7" s="34">
        <v>9044</v>
      </c>
      <c r="E7" s="34">
        <v>75371</v>
      </c>
      <c r="F7" s="34">
        <v>35695</v>
      </c>
      <c r="G7" s="34">
        <v>26900</v>
      </c>
      <c r="H7" s="34">
        <v>6092</v>
      </c>
      <c r="I7" s="34">
        <v>60987</v>
      </c>
      <c r="J7" s="34">
        <v>269908</v>
      </c>
      <c r="K7" s="74">
        <v>286085</v>
      </c>
      <c r="L7" s="80">
        <v>0.94345386860548441</v>
      </c>
    </row>
    <row r="8" spans="1:12" ht="30.8" customHeight="1">
      <c r="A8" s="110">
        <v>5</v>
      </c>
      <c r="B8" s="34">
        <v>180059</v>
      </c>
      <c r="C8" s="34">
        <v>12644</v>
      </c>
      <c r="D8" s="34">
        <v>7937</v>
      </c>
      <c r="E8" s="34">
        <v>107558</v>
      </c>
      <c r="F8" s="34">
        <v>194859</v>
      </c>
      <c r="G8" s="34">
        <v>118856</v>
      </c>
      <c r="H8" s="34">
        <v>7837</v>
      </c>
      <c r="I8" s="34">
        <v>140081</v>
      </c>
      <c r="J8" s="34">
        <v>769831</v>
      </c>
      <c r="K8" s="74">
        <v>447288</v>
      </c>
      <c r="L8" s="80">
        <v>1.7211081003738085</v>
      </c>
    </row>
    <row r="9" spans="1:12" ht="30.8" customHeight="1">
      <c r="A9" s="110">
        <v>6</v>
      </c>
      <c r="B9" s="34">
        <v>246121</v>
      </c>
      <c r="C9" s="34">
        <v>25383</v>
      </c>
      <c r="D9" s="34">
        <v>18027</v>
      </c>
      <c r="E9" s="34">
        <v>66793</v>
      </c>
      <c r="F9" s="34">
        <v>79100</v>
      </c>
      <c r="G9" s="34">
        <v>53241</v>
      </c>
      <c r="H9" s="34">
        <v>9872</v>
      </c>
      <c r="I9" s="34">
        <v>93483</v>
      </c>
      <c r="J9" s="34">
        <v>592020</v>
      </c>
      <c r="K9" s="74">
        <v>1146896</v>
      </c>
      <c r="L9" s="80">
        <v>0.5161932729733123</v>
      </c>
    </row>
    <row r="10" spans="1:12" ht="30.8" customHeight="1">
      <c r="A10" s="110">
        <v>7</v>
      </c>
      <c r="B10" s="34">
        <v>254284</v>
      </c>
      <c r="C10" s="34">
        <v>53475</v>
      </c>
      <c r="D10" s="34">
        <v>18064</v>
      </c>
      <c r="E10" s="34">
        <v>85090</v>
      </c>
      <c r="F10" s="34">
        <v>29851</v>
      </c>
      <c r="G10" s="34">
        <v>26943</v>
      </c>
      <c r="H10" s="34">
        <v>8158</v>
      </c>
      <c r="I10" s="34">
        <v>31348</v>
      </c>
      <c r="J10" s="34">
        <v>507213</v>
      </c>
      <c r="K10" s="74">
        <v>653471</v>
      </c>
      <c r="L10" s="80">
        <v>0.77618287575118106</v>
      </c>
    </row>
    <row r="11" spans="1:12" ht="30.8" customHeight="1">
      <c r="A11" s="110">
        <v>8</v>
      </c>
      <c r="B11" s="34">
        <v>247434</v>
      </c>
      <c r="C11" s="34">
        <v>27037</v>
      </c>
      <c r="D11" s="34">
        <v>11626</v>
      </c>
      <c r="E11" s="34">
        <v>55828</v>
      </c>
      <c r="F11" s="34">
        <v>20567</v>
      </c>
      <c r="G11" s="34">
        <v>19617</v>
      </c>
      <c r="H11" s="34">
        <v>6910</v>
      </c>
      <c r="I11" s="34">
        <v>27017</v>
      </c>
      <c r="J11" s="34">
        <v>416036</v>
      </c>
      <c r="K11" s="74">
        <v>438694</v>
      </c>
      <c r="L11" s="80">
        <v>0.94835124255175585</v>
      </c>
    </row>
    <row r="12" spans="1:12" ht="30.8" customHeight="1">
      <c r="A12" s="110">
        <v>9</v>
      </c>
      <c r="B12" s="34">
        <v>208241</v>
      </c>
      <c r="C12" s="34">
        <v>12916</v>
      </c>
      <c r="D12" s="34">
        <v>11440</v>
      </c>
      <c r="E12" s="34">
        <v>54749</v>
      </c>
      <c r="F12" s="34">
        <v>32940</v>
      </c>
      <c r="G12" s="34">
        <v>24388</v>
      </c>
      <c r="H12" s="34">
        <v>18636</v>
      </c>
      <c r="I12" s="34">
        <v>119945</v>
      </c>
      <c r="J12" s="34">
        <v>483255</v>
      </c>
      <c r="K12" s="74">
        <v>491758</v>
      </c>
      <c r="L12" s="80">
        <v>0.98270897473960772</v>
      </c>
    </row>
    <row r="13" spans="1:12" ht="30.8" customHeight="1">
      <c r="A13" s="110">
        <v>10</v>
      </c>
      <c r="B13" s="34">
        <v>212069</v>
      </c>
      <c r="C13" s="34">
        <v>6047</v>
      </c>
      <c r="D13" s="34">
        <v>10100</v>
      </c>
      <c r="E13" s="34">
        <v>69493</v>
      </c>
      <c r="F13" s="34">
        <v>127155</v>
      </c>
      <c r="G13" s="34">
        <v>64737</v>
      </c>
      <c r="H13" s="34">
        <v>7320</v>
      </c>
      <c r="I13" s="34">
        <v>100229</v>
      </c>
      <c r="J13" s="34">
        <v>597150</v>
      </c>
      <c r="K13" s="74">
        <v>405040</v>
      </c>
      <c r="L13" s="80">
        <v>1.4742988346829942</v>
      </c>
    </row>
    <row r="14" spans="1:12" ht="30.8" customHeight="1">
      <c r="A14" s="110">
        <v>11</v>
      </c>
      <c r="B14" s="34">
        <v>655975</v>
      </c>
      <c r="C14" s="34">
        <v>19298</v>
      </c>
      <c r="D14" s="34">
        <v>24491</v>
      </c>
      <c r="E14" s="34">
        <v>86285</v>
      </c>
      <c r="F14" s="34">
        <v>167193</v>
      </c>
      <c r="G14" s="34">
        <v>107567</v>
      </c>
      <c r="H14" s="34">
        <v>9727</v>
      </c>
      <c r="I14" s="34">
        <v>158479</v>
      </c>
      <c r="J14" s="34">
        <v>1229015</v>
      </c>
      <c r="K14" s="74">
        <v>675835</v>
      </c>
      <c r="L14" s="80">
        <v>1.818513394541567</v>
      </c>
    </row>
    <row r="15" spans="1:12" ht="30.8" customHeight="1">
      <c r="A15" s="112">
        <v>12</v>
      </c>
      <c r="B15" s="114">
        <v>309953</v>
      </c>
      <c r="C15" s="114">
        <v>18174</v>
      </c>
      <c r="D15" s="114">
        <v>24171</v>
      </c>
      <c r="E15" s="114">
        <v>32840</v>
      </c>
      <c r="F15" s="114">
        <v>86786</v>
      </c>
      <c r="G15" s="114">
        <v>47413</v>
      </c>
      <c r="H15" s="114">
        <v>6834</v>
      </c>
      <c r="I15" s="114">
        <v>116924</v>
      </c>
      <c r="J15" s="114">
        <v>643095</v>
      </c>
      <c r="K15" s="115">
        <v>469327</v>
      </c>
      <c r="L15" s="88">
        <v>1.3702493144438739</v>
      </c>
    </row>
    <row r="16" spans="1:12" ht="30.8" customHeight="1">
      <c r="A16" s="259" t="s">
        <v>1013</v>
      </c>
      <c r="B16" s="116">
        <v>2890435</v>
      </c>
      <c r="C16" s="116">
        <v>215449</v>
      </c>
      <c r="D16" s="116">
        <v>183333</v>
      </c>
      <c r="E16" s="116">
        <v>646027</v>
      </c>
      <c r="F16" s="116">
        <v>920664</v>
      </c>
      <c r="G16" s="116">
        <v>553959</v>
      </c>
      <c r="H16" s="116">
        <v>91172</v>
      </c>
      <c r="I16" s="116">
        <v>1223775</v>
      </c>
      <c r="J16" s="116">
        <v>6724814</v>
      </c>
      <c r="K16" s="117">
        <v>6174887</v>
      </c>
      <c r="L16" s="84">
        <v>1.0890586337855253</v>
      </c>
    </row>
    <row r="17" spans="1:12" ht="30.8" customHeight="1">
      <c r="A17" s="110" t="s">
        <v>1266</v>
      </c>
      <c r="B17" s="34">
        <v>2889445</v>
      </c>
      <c r="C17" s="34">
        <v>198262</v>
      </c>
      <c r="D17" s="34">
        <v>171315</v>
      </c>
      <c r="E17" s="34">
        <v>572345</v>
      </c>
      <c r="F17" s="34">
        <v>803157</v>
      </c>
      <c r="G17" s="34">
        <v>454257</v>
      </c>
      <c r="H17" s="34">
        <v>63896</v>
      </c>
      <c r="I17" s="34">
        <v>1022210</v>
      </c>
      <c r="J17" s="34">
        <v>6174887</v>
      </c>
      <c r="K17" s="623"/>
      <c r="L17" s="624"/>
    </row>
    <row r="18" spans="1:12" ht="30.8" customHeight="1">
      <c r="A18" s="118" t="s">
        <v>241</v>
      </c>
      <c r="B18" s="75">
        <v>1.0003426263521196</v>
      </c>
      <c r="C18" s="75">
        <v>1.0866883215139562</v>
      </c>
      <c r="D18" s="75">
        <v>1.0701514753524211</v>
      </c>
      <c r="E18" s="75">
        <v>1.128737037975347</v>
      </c>
      <c r="F18" s="75">
        <v>1.1463063884147184</v>
      </c>
      <c r="G18" s="75">
        <v>1.2194836843460861</v>
      </c>
      <c r="H18" s="75">
        <v>1.4268811819206211</v>
      </c>
      <c r="I18" s="75">
        <v>1.1971855098267479</v>
      </c>
      <c r="J18" s="75">
        <v>1.0890586337855253</v>
      </c>
      <c r="K18" s="625"/>
      <c r="L18" s="626"/>
    </row>
    <row r="19" spans="1:12" ht="18.350000000000001" customHeight="1">
      <c r="A19" s="3"/>
      <c r="B19" s="3"/>
      <c r="C19" s="3"/>
      <c r="D19" s="3"/>
      <c r="E19" s="3"/>
      <c r="F19" s="3"/>
      <c r="G19" s="3"/>
      <c r="H19" s="3"/>
      <c r="I19" s="3"/>
      <c r="J19" s="3"/>
      <c r="K19" s="649" t="s">
        <v>1870</v>
      </c>
      <c r="L19" s="649"/>
    </row>
    <row r="20" spans="1:12">
      <c r="A20" s="3"/>
      <c r="B20" s="3"/>
      <c r="C20" s="3"/>
      <c r="D20" s="3"/>
      <c r="E20" s="3"/>
      <c r="F20" s="3"/>
      <c r="G20" s="3"/>
      <c r="H20" s="3"/>
      <c r="I20" s="3"/>
      <c r="J20" s="3"/>
      <c r="K20" s="3"/>
      <c r="L20" s="3"/>
    </row>
  </sheetData>
  <sheetProtection selectLockedCells="1" selectUnlockedCells="1"/>
  <mergeCells count="4">
    <mergeCell ref="A1:D1"/>
    <mergeCell ref="K2:L2"/>
    <mergeCell ref="K19:L19"/>
    <mergeCell ref="K17:L18"/>
  </mergeCells>
  <phoneticPr fontId="4"/>
  <pageMargins left="0.78740157480314965" right="0.39370078740157483" top="0.39370078740157483" bottom="0.39370078740157483" header="0" footer="0"/>
  <pageSetup paperSize="9" firstPageNumber="0" orientation="landscape" horizontalDpi="300" verticalDpi="300" r:id="rId1"/>
  <headerFooter scaleWithDoc="0" alignWithMargins="0">
    <oddFooter>&amp;C&amp;"ＭＳ 明朝,標準"－１３－</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M20"/>
  <sheetViews>
    <sheetView view="pageLayout" zoomScaleNormal="100" zoomScaleSheetLayoutView="100" workbookViewId="0">
      <selection sqref="A1:D1"/>
    </sheetView>
  </sheetViews>
  <sheetFormatPr defaultColWidth="9" defaultRowHeight="14.4"/>
  <cols>
    <col min="1" max="1" width="17.21875" style="17" customWidth="1"/>
    <col min="2" max="12" width="10.44140625" style="17" customWidth="1"/>
    <col min="13" max="16384" width="9" style="17"/>
  </cols>
  <sheetData>
    <row r="1" spans="1:13" s="43" customFormat="1" ht="29.3" customHeight="1">
      <c r="A1" s="638" t="s">
        <v>269</v>
      </c>
      <c r="B1" s="638"/>
      <c r="C1" s="638"/>
      <c r="D1" s="638"/>
      <c r="E1" s="8"/>
      <c r="F1" s="8"/>
      <c r="G1" s="8"/>
      <c r="H1" s="8"/>
      <c r="I1" s="8"/>
      <c r="J1" s="8"/>
      <c r="L1" s="8"/>
      <c r="M1" s="8"/>
    </row>
    <row r="2" spans="1:13" ht="29.3" customHeight="1">
      <c r="A2" s="3"/>
      <c r="B2" s="3"/>
      <c r="C2" s="3"/>
      <c r="D2" s="3"/>
      <c r="E2" s="3"/>
      <c r="F2" s="3"/>
      <c r="G2" s="3"/>
      <c r="H2" s="3"/>
      <c r="I2" s="3"/>
      <c r="J2" s="3"/>
      <c r="K2" s="8"/>
      <c r="L2" s="420" t="s">
        <v>1267</v>
      </c>
      <c r="M2" s="3"/>
    </row>
    <row r="3" spans="1:13" s="47" customFormat="1" ht="29.3" customHeight="1">
      <c r="A3" s="276" t="s">
        <v>1014</v>
      </c>
      <c r="B3" s="104" t="s">
        <v>259</v>
      </c>
      <c r="C3" s="104" t="s">
        <v>260</v>
      </c>
      <c r="D3" s="104" t="s">
        <v>261</v>
      </c>
      <c r="E3" s="104" t="s">
        <v>262</v>
      </c>
      <c r="F3" s="104" t="s">
        <v>263</v>
      </c>
      <c r="G3" s="104" t="s">
        <v>264</v>
      </c>
      <c r="H3" s="104" t="s">
        <v>265</v>
      </c>
      <c r="I3" s="104" t="s">
        <v>266</v>
      </c>
      <c r="J3" s="104" t="s">
        <v>267</v>
      </c>
      <c r="K3" s="57" t="s">
        <v>1266</v>
      </c>
      <c r="L3" s="105" t="s">
        <v>268</v>
      </c>
      <c r="M3" s="191"/>
    </row>
    <row r="4" spans="1:13" ht="29.3" customHeight="1">
      <c r="A4" s="106">
        <v>1</v>
      </c>
      <c r="B4" s="108">
        <v>158898</v>
      </c>
      <c r="C4" s="108">
        <v>9964</v>
      </c>
      <c r="D4" s="108">
        <v>9045</v>
      </c>
      <c r="E4" s="108">
        <v>2730</v>
      </c>
      <c r="F4" s="108">
        <v>26273</v>
      </c>
      <c r="G4" s="108">
        <v>13524</v>
      </c>
      <c r="H4" s="108">
        <v>4091</v>
      </c>
      <c r="I4" s="108">
        <v>63400</v>
      </c>
      <c r="J4" s="108">
        <v>287925</v>
      </c>
      <c r="K4" s="109">
        <v>299031</v>
      </c>
      <c r="L4" s="96">
        <v>0.96286003792248964</v>
      </c>
      <c r="M4" s="3"/>
    </row>
    <row r="5" spans="1:13" ht="29.3" customHeight="1">
      <c r="A5" s="110">
        <v>2</v>
      </c>
      <c r="B5" s="34">
        <v>28353</v>
      </c>
      <c r="C5" s="34">
        <v>8925</v>
      </c>
      <c r="D5" s="34">
        <v>8713</v>
      </c>
      <c r="E5" s="34">
        <v>3234</v>
      </c>
      <c r="F5" s="34">
        <v>23582</v>
      </c>
      <c r="G5" s="34">
        <v>12612</v>
      </c>
      <c r="H5" s="34">
        <v>3627</v>
      </c>
      <c r="I5" s="34">
        <v>58858</v>
      </c>
      <c r="J5" s="34">
        <v>147904</v>
      </c>
      <c r="K5" s="74">
        <v>143289</v>
      </c>
      <c r="L5" s="80">
        <v>1.0322076363154185</v>
      </c>
      <c r="M5" s="3"/>
    </row>
    <row r="6" spans="1:13" ht="29.3" customHeight="1">
      <c r="A6" s="110">
        <v>3</v>
      </c>
      <c r="B6" s="34">
        <v>20203</v>
      </c>
      <c r="C6" s="34">
        <v>5683</v>
      </c>
      <c r="D6" s="34">
        <v>5185</v>
      </c>
      <c r="E6" s="34">
        <v>4662</v>
      </c>
      <c r="F6" s="34">
        <v>22371</v>
      </c>
      <c r="G6" s="34">
        <v>10257</v>
      </c>
      <c r="H6" s="34">
        <v>9400</v>
      </c>
      <c r="I6" s="34">
        <v>60366</v>
      </c>
      <c r="J6" s="34">
        <v>138127</v>
      </c>
      <c r="K6" s="74">
        <v>93601</v>
      </c>
      <c r="L6" s="80">
        <v>1.4757000459396801</v>
      </c>
      <c r="M6" s="3"/>
    </row>
    <row r="7" spans="1:13" ht="29.3" customHeight="1">
      <c r="A7" s="110">
        <v>4</v>
      </c>
      <c r="B7" s="34">
        <v>30576</v>
      </c>
      <c r="C7" s="34">
        <v>8101</v>
      </c>
      <c r="D7" s="34">
        <v>7000</v>
      </c>
      <c r="E7" s="34">
        <v>14913</v>
      </c>
      <c r="F7" s="34">
        <v>23111</v>
      </c>
      <c r="G7" s="34">
        <v>16386</v>
      </c>
      <c r="H7" s="34">
        <v>8796</v>
      </c>
      <c r="I7" s="34">
        <v>41197</v>
      </c>
      <c r="J7" s="34">
        <v>150080</v>
      </c>
      <c r="K7" s="74">
        <v>164038</v>
      </c>
      <c r="L7" s="80">
        <v>0.91490995988734314</v>
      </c>
      <c r="M7" s="3"/>
    </row>
    <row r="8" spans="1:13" ht="29.3" customHeight="1">
      <c r="A8" s="110">
        <v>5</v>
      </c>
      <c r="B8" s="34">
        <v>66968</v>
      </c>
      <c r="C8" s="34">
        <v>7621</v>
      </c>
      <c r="D8" s="34">
        <v>5967</v>
      </c>
      <c r="E8" s="34">
        <v>17310</v>
      </c>
      <c r="F8" s="34">
        <v>39969</v>
      </c>
      <c r="G8" s="34">
        <v>22840</v>
      </c>
      <c r="H8" s="34">
        <v>5214</v>
      </c>
      <c r="I8" s="34">
        <v>43002</v>
      </c>
      <c r="J8" s="34">
        <v>208891</v>
      </c>
      <c r="K8" s="74">
        <v>165055</v>
      </c>
      <c r="L8" s="80">
        <v>1.2655841992063253</v>
      </c>
      <c r="M8" s="3"/>
    </row>
    <row r="9" spans="1:13" ht="29.3" customHeight="1">
      <c r="A9" s="110">
        <v>6</v>
      </c>
      <c r="B9" s="34">
        <v>102436</v>
      </c>
      <c r="C9" s="34">
        <v>13516</v>
      </c>
      <c r="D9" s="34">
        <v>12266</v>
      </c>
      <c r="E9" s="34">
        <v>12541</v>
      </c>
      <c r="F9" s="34">
        <v>37821</v>
      </c>
      <c r="G9" s="34">
        <v>26205</v>
      </c>
      <c r="H9" s="34">
        <v>8544</v>
      </c>
      <c r="I9" s="34">
        <v>49699</v>
      </c>
      <c r="J9" s="34">
        <v>263028</v>
      </c>
      <c r="K9" s="74">
        <v>367259</v>
      </c>
      <c r="L9" s="80">
        <v>0.71619211510133174</v>
      </c>
      <c r="M9" s="3"/>
    </row>
    <row r="10" spans="1:13" ht="29.3" customHeight="1">
      <c r="A10" s="110">
        <v>7</v>
      </c>
      <c r="B10" s="34">
        <v>103510</v>
      </c>
      <c r="C10" s="34">
        <v>26376</v>
      </c>
      <c r="D10" s="34">
        <v>13759</v>
      </c>
      <c r="E10" s="34">
        <v>17543</v>
      </c>
      <c r="F10" s="34">
        <v>18276</v>
      </c>
      <c r="G10" s="34">
        <v>19301</v>
      </c>
      <c r="H10" s="34">
        <v>6850</v>
      </c>
      <c r="I10" s="34">
        <v>24596</v>
      </c>
      <c r="J10" s="34">
        <v>230211</v>
      </c>
      <c r="K10" s="74">
        <v>267403</v>
      </c>
      <c r="L10" s="80">
        <v>0.86091405107646513</v>
      </c>
      <c r="M10" s="3"/>
    </row>
    <row r="11" spans="1:13" ht="29.3" customHeight="1">
      <c r="A11" s="110">
        <v>8</v>
      </c>
      <c r="B11" s="34">
        <v>103791</v>
      </c>
      <c r="C11" s="34">
        <v>19666</v>
      </c>
      <c r="D11" s="34">
        <v>14426</v>
      </c>
      <c r="E11" s="34">
        <v>14551</v>
      </c>
      <c r="F11" s="34">
        <v>16607</v>
      </c>
      <c r="G11" s="34">
        <v>17969</v>
      </c>
      <c r="H11" s="34">
        <v>8266</v>
      </c>
      <c r="I11" s="34">
        <v>27761</v>
      </c>
      <c r="J11" s="34">
        <v>223037</v>
      </c>
      <c r="K11" s="74">
        <v>211884</v>
      </c>
      <c r="L11" s="80">
        <v>1.0526372921032263</v>
      </c>
      <c r="M11" s="3"/>
    </row>
    <row r="12" spans="1:13" ht="29.3" customHeight="1">
      <c r="A12" s="110">
        <v>9</v>
      </c>
      <c r="B12" s="34">
        <v>88537</v>
      </c>
      <c r="C12" s="34">
        <v>13930</v>
      </c>
      <c r="D12" s="34">
        <v>11394</v>
      </c>
      <c r="E12" s="34">
        <v>12885</v>
      </c>
      <c r="F12" s="34">
        <v>20975</v>
      </c>
      <c r="G12" s="34">
        <v>17643</v>
      </c>
      <c r="H12" s="34">
        <v>12848</v>
      </c>
      <c r="I12" s="34">
        <v>58892</v>
      </c>
      <c r="J12" s="34">
        <v>237104</v>
      </c>
      <c r="K12" s="74">
        <v>232518</v>
      </c>
      <c r="L12" s="80">
        <v>1.0197232042250493</v>
      </c>
      <c r="M12" s="3"/>
    </row>
    <row r="13" spans="1:13" ht="29.3" customHeight="1">
      <c r="A13" s="110">
        <v>10</v>
      </c>
      <c r="B13" s="34">
        <v>93839</v>
      </c>
      <c r="C13" s="34">
        <v>3999</v>
      </c>
      <c r="D13" s="34">
        <v>9620</v>
      </c>
      <c r="E13" s="34">
        <v>21179</v>
      </c>
      <c r="F13" s="34">
        <v>57755</v>
      </c>
      <c r="G13" s="34">
        <v>32120</v>
      </c>
      <c r="H13" s="34">
        <v>5706</v>
      </c>
      <c r="I13" s="34">
        <v>57506</v>
      </c>
      <c r="J13" s="34">
        <v>281724</v>
      </c>
      <c r="K13" s="74">
        <v>223401</v>
      </c>
      <c r="L13" s="80">
        <v>1.2610686612862072</v>
      </c>
      <c r="M13" s="3"/>
    </row>
    <row r="14" spans="1:13" ht="29.3" customHeight="1">
      <c r="A14" s="110">
        <v>11</v>
      </c>
      <c r="B14" s="34">
        <v>264404</v>
      </c>
      <c r="C14" s="34">
        <v>6111</v>
      </c>
      <c r="D14" s="34">
        <v>15947</v>
      </c>
      <c r="E14" s="34">
        <v>27906</v>
      </c>
      <c r="F14" s="34">
        <v>75593</v>
      </c>
      <c r="G14" s="34">
        <v>52421</v>
      </c>
      <c r="H14" s="34">
        <v>7834</v>
      </c>
      <c r="I14" s="34">
        <v>93125</v>
      </c>
      <c r="J14" s="34">
        <v>543341</v>
      </c>
      <c r="K14" s="74">
        <v>298395</v>
      </c>
      <c r="L14" s="80">
        <v>1.8208783659243619</v>
      </c>
      <c r="M14" s="3"/>
    </row>
    <row r="15" spans="1:13" ht="29.3" customHeight="1">
      <c r="A15" s="112">
        <v>12</v>
      </c>
      <c r="B15" s="114">
        <v>134459</v>
      </c>
      <c r="C15" s="114">
        <v>9349</v>
      </c>
      <c r="D15" s="114">
        <v>15705</v>
      </c>
      <c r="E15" s="114">
        <v>9014</v>
      </c>
      <c r="F15" s="114">
        <v>40791</v>
      </c>
      <c r="G15" s="114">
        <v>23918</v>
      </c>
      <c r="H15" s="114">
        <v>9046</v>
      </c>
      <c r="I15" s="114">
        <v>75325</v>
      </c>
      <c r="J15" s="114">
        <v>317607</v>
      </c>
      <c r="K15" s="115">
        <v>197648</v>
      </c>
      <c r="L15" s="88">
        <v>1.6069325265117784</v>
      </c>
      <c r="M15" s="3"/>
    </row>
    <row r="16" spans="1:13" ht="29.3" customHeight="1">
      <c r="A16" s="259" t="s">
        <v>267</v>
      </c>
      <c r="B16" s="116">
        <v>1195974</v>
      </c>
      <c r="C16" s="116">
        <v>133241</v>
      </c>
      <c r="D16" s="116">
        <v>129027</v>
      </c>
      <c r="E16" s="116">
        <v>158468</v>
      </c>
      <c r="F16" s="116">
        <v>403124</v>
      </c>
      <c r="G16" s="116">
        <v>265196</v>
      </c>
      <c r="H16" s="116">
        <v>90222</v>
      </c>
      <c r="I16" s="116">
        <v>653727</v>
      </c>
      <c r="J16" s="116">
        <v>3028979</v>
      </c>
      <c r="K16" s="117">
        <v>2663522</v>
      </c>
      <c r="L16" s="84">
        <v>1.1372081777436041</v>
      </c>
      <c r="M16" s="3"/>
    </row>
    <row r="17" spans="1:13" ht="29.3" customHeight="1">
      <c r="A17" s="110" t="s">
        <v>1266</v>
      </c>
      <c r="B17" s="34">
        <v>1066378</v>
      </c>
      <c r="C17" s="34">
        <v>119497</v>
      </c>
      <c r="D17" s="34">
        <v>118637</v>
      </c>
      <c r="E17" s="34">
        <v>135550</v>
      </c>
      <c r="F17" s="34">
        <v>343929</v>
      </c>
      <c r="G17" s="34">
        <v>211297</v>
      </c>
      <c r="H17" s="34">
        <v>76004</v>
      </c>
      <c r="I17" s="34">
        <v>592230</v>
      </c>
      <c r="J17" s="34">
        <v>2663522</v>
      </c>
      <c r="K17" s="623"/>
      <c r="L17" s="624"/>
      <c r="M17" s="3"/>
    </row>
    <row r="18" spans="1:13" ht="29.3" customHeight="1">
      <c r="A18" s="118" t="s">
        <v>268</v>
      </c>
      <c r="B18" s="75">
        <v>1.121529138823194</v>
      </c>
      <c r="C18" s="75">
        <v>1.115015439718152</v>
      </c>
      <c r="D18" s="75">
        <v>1.0875780742938543</v>
      </c>
      <c r="E18" s="75">
        <v>1.1690741423828845</v>
      </c>
      <c r="F18" s="75">
        <v>1.1721140119036197</v>
      </c>
      <c r="G18" s="75">
        <v>1.255086442306327</v>
      </c>
      <c r="H18" s="75">
        <v>1.1870691016262302</v>
      </c>
      <c r="I18" s="75">
        <v>1.1038397244313864</v>
      </c>
      <c r="J18" s="75">
        <v>1.1372081777436041</v>
      </c>
      <c r="K18" s="625"/>
      <c r="L18" s="626"/>
      <c r="M18" s="3"/>
    </row>
    <row r="19" spans="1:13" ht="29.3" customHeight="1">
      <c r="A19" s="3"/>
      <c r="B19" s="3"/>
      <c r="C19" s="3"/>
      <c r="D19" s="3"/>
      <c r="E19" s="3"/>
      <c r="F19" s="3"/>
      <c r="G19" s="3"/>
      <c r="H19" s="3"/>
      <c r="I19" s="3"/>
      <c r="J19" s="3"/>
      <c r="K19" s="527" t="s">
        <v>1870</v>
      </c>
      <c r="L19" s="527"/>
      <c r="M19" s="3"/>
    </row>
    <row r="20" spans="1:13">
      <c r="A20" s="3"/>
      <c r="B20" s="3"/>
      <c r="C20" s="3"/>
      <c r="D20" s="3"/>
      <c r="E20" s="3"/>
      <c r="F20" s="3"/>
      <c r="G20" s="3"/>
      <c r="H20" s="3"/>
      <c r="I20" s="3"/>
      <c r="J20" s="3"/>
      <c r="K20" s="3"/>
      <c r="L20" s="3"/>
      <c r="M20" s="3"/>
    </row>
  </sheetData>
  <sheetProtection selectLockedCells="1" selectUnlockedCells="1"/>
  <mergeCells count="3">
    <mergeCell ref="A1:D1"/>
    <mergeCell ref="K19:L19"/>
    <mergeCell ref="K17:L18"/>
  </mergeCells>
  <phoneticPr fontId="4"/>
  <pageMargins left="0.78740157480314965" right="0.39370078740157483" top="0.39370078740157483" bottom="0.39370078740157483" header="0" footer="0"/>
  <pageSetup paperSize="9" firstPageNumber="0" orientation="landscape" horizontalDpi="300" verticalDpi="300" r:id="rId1"/>
  <headerFooter scaleWithDoc="0" alignWithMargins="0">
    <oddFooter>&amp;C&amp;"ＭＳ 明朝,標準"－１４－</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V43"/>
  <sheetViews>
    <sheetView view="pageLayout" topLeftCell="A25" zoomScaleNormal="100" workbookViewId="0">
      <selection sqref="A1:D1"/>
    </sheetView>
  </sheetViews>
  <sheetFormatPr defaultColWidth="9" defaultRowHeight="14.4"/>
  <cols>
    <col min="1" max="1" width="12.21875" style="132" customWidth="1"/>
    <col min="2" max="2" width="16.77734375" style="132" customWidth="1"/>
    <col min="3" max="22" width="9.88671875" style="132" customWidth="1"/>
    <col min="23" max="23" width="11.6640625" style="132" customWidth="1"/>
    <col min="24" max="49" width="10.6640625" style="132" customWidth="1"/>
    <col min="50" max="16384" width="9" style="132"/>
  </cols>
  <sheetData>
    <row r="1" spans="1:22" ht="21.6" customHeight="1">
      <c r="A1" s="528" t="s">
        <v>1789</v>
      </c>
      <c r="B1" s="528"/>
      <c r="C1" s="528"/>
      <c r="D1" s="528"/>
    </row>
    <row r="2" spans="1:22" ht="21.6" customHeight="1">
      <c r="A2" s="652" t="s">
        <v>270</v>
      </c>
      <c r="B2" s="653"/>
      <c r="C2" s="653"/>
      <c r="D2" s="653"/>
      <c r="E2" s="653"/>
      <c r="F2" s="653"/>
      <c r="G2" s="653"/>
      <c r="S2" s="654" t="s">
        <v>1268</v>
      </c>
      <c r="T2" s="655" t="s">
        <v>271</v>
      </c>
      <c r="U2" s="655"/>
      <c r="V2" s="655"/>
    </row>
    <row r="3" spans="1:22" s="138" customFormat="1" ht="32.9" customHeight="1">
      <c r="A3" s="133" t="s">
        <v>272</v>
      </c>
      <c r="B3" s="429" t="s">
        <v>1528</v>
      </c>
      <c r="C3" s="134" t="s">
        <v>273</v>
      </c>
      <c r="D3" s="135" t="s">
        <v>274</v>
      </c>
      <c r="E3" s="135" t="s">
        <v>275</v>
      </c>
      <c r="F3" s="135" t="s">
        <v>276</v>
      </c>
      <c r="G3" s="135" t="s">
        <v>277</v>
      </c>
      <c r="H3" s="135" t="s">
        <v>278</v>
      </c>
      <c r="I3" s="135" t="s">
        <v>279</v>
      </c>
      <c r="J3" s="135" t="s">
        <v>280</v>
      </c>
      <c r="K3" s="136" t="s">
        <v>281</v>
      </c>
      <c r="L3" s="135" t="s">
        <v>282</v>
      </c>
      <c r="M3" s="136" t="s">
        <v>283</v>
      </c>
      <c r="N3" s="135" t="s">
        <v>284</v>
      </c>
      <c r="O3" s="135" t="s">
        <v>285</v>
      </c>
      <c r="P3" s="135" t="s">
        <v>286</v>
      </c>
      <c r="Q3" s="135" t="s">
        <v>287</v>
      </c>
      <c r="R3" s="135" t="s">
        <v>288</v>
      </c>
      <c r="S3" s="136" t="s">
        <v>289</v>
      </c>
      <c r="T3" s="136" t="s">
        <v>290</v>
      </c>
      <c r="U3" s="135" t="s">
        <v>288</v>
      </c>
      <c r="V3" s="137" t="s">
        <v>291</v>
      </c>
    </row>
    <row r="4" spans="1:22" ht="21.6" customHeight="1">
      <c r="A4" s="650" t="s">
        <v>292</v>
      </c>
      <c r="B4" s="139" t="s">
        <v>293</v>
      </c>
      <c r="C4" s="140">
        <v>0</v>
      </c>
      <c r="D4" s="140">
        <v>0</v>
      </c>
      <c r="E4" s="140">
        <v>7</v>
      </c>
      <c r="F4" s="140">
        <v>1</v>
      </c>
      <c r="G4" s="140">
        <v>0</v>
      </c>
      <c r="H4" s="140">
        <v>0</v>
      </c>
      <c r="I4" s="140">
        <v>0</v>
      </c>
      <c r="J4" s="140">
        <v>1</v>
      </c>
      <c r="K4" s="140">
        <v>20</v>
      </c>
      <c r="L4" s="140">
        <v>0</v>
      </c>
      <c r="M4" s="140">
        <v>0</v>
      </c>
      <c r="N4" s="140">
        <v>0</v>
      </c>
      <c r="O4" s="140">
        <v>0</v>
      </c>
      <c r="P4" s="140">
        <v>0</v>
      </c>
      <c r="Q4" s="140">
        <v>0</v>
      </c>
      <c r="R4" s="140">
        <v>0</v>
      </c>
      <c r="S4" s="141">
        <f t="shared" ref="S4:S41" si="0">SUM(C4:R4)</f>
        <v>29</v>
      </c>
      <c r="T4" s="140">
        <v>0</v>
      </c>
      <c r="U4" s="140">
        <v>0</v>
      </c>
      <c r="V4" s="142">
        <f t="shared" ref="V4:V41" si="1">SUM(S4:U4)</f>
        <v>29</v>
      </c>
    </row>
    <row r="5" spans="1:22" ht="21.6" customHeight="1">
      <c r="A5" s="650"/>
      <c r="B5" s="139" t="s">
        <v>294</v>
      </c>
      <c r="C5" s="140">
        <v>0</v>
      </c>
      <c r="D5" s="140">
        <v>0</v>
      </c>
      <c r="E5" s="140">
        <v>40</v>
      </c>
      <c r="F5" s="140">
        <v>10</v>
      </c>
      <c r="G5" s="140">
        <v>0</v>
      </c>
      <c r="H5" s="140">
        <v>33</v>
      </c>
      <c r="I5" s="140">
        <v>0</v>
      </c>
      <c r="J5" s="140">
        <v>2</v>
      </c>
      <c r="K5" s="140">
        <v>60</v>
      </c>
      <c r="L5" s="140">
        <v>0</v>
      </c>
      <c r="M5" s="140">
        <v>0</v>
      </c>
      <c r="N5" s="140">
        <v>0</v>
      </c>
      <c r="O5" s="140">
        <v>0</v>
      </c>
      <c r="P5" s="140">
        <v>0</v>
      </c>
      <c r="Q5" s="140">
        <v>0</v>
      </c>
      <c r="R5" s="140">
        <v>0</v>
      </c>
      <c r="S5" s="141">
        <f t="shared" si="0"/>
        <v>145</v>
      </c>
      <c r="T5" s="140">
        <v>0</v>
      </c>
      <c r="U5" s="140">
        <v>0</v>
      </c>
      <c r="V5" s="142">
        <f t="shared" si="1"/>
        <v>145</v>
      </c>
    </row>
    <row r="6" spans="1:22" ht="21.6" customHeight="1">
      <c r="A6" s="650"/>
      <c r="B6" s="139" t="s">
        <v>295</v>
      </c>
      <c r="C6" s="140"/>
      <c r="D6" s="140">
        <v>200</v>
      </c>
      <c r="E6" s="140">
        <v>140</v>
      </c>
      <c r="F6" s="140">
        <v>60</v>
      </c>
      <c r="G6" s="140">
        <v>0</v>
      </c>
      <c r="H6" s="140">
        <v>80</v>
      </c>
      <c r="I6" s="140">
        <v>0</v>
      </c>
      <c r="J6" s="140">
        <v>0</v>
      </c>
      <c r="K6" s="140">
        <v>95</v>
      </c>
      <c r="L6" s="140">
        <v>0</v>
      </c>
      <c r="M6" s="140">
        <v>0</v>
      </c>
      <c r="N6" s="140">
        <v>0</v>
      </c>
      <c r="O6" s="140">
        <v>0</v>
      </c>
      <c r="P6" s="140">
        <v>0</v>
      </c>
      <c r="Q6" s="140">
        <v>0</v>
      </c>
      <c r="R6" s="140">
        <v>0</v>
      </c>
      <c r="S6" s="141">
        <f t="shared" si="0"/>
        <v>575</v>
      </c>
      <c r="T6" s="140">
        <v>0</v>
      </c>
      <c r="U6" s="140">
        <v>0</v>
      </c>
      <c r="V6" s="142">
        <f t="shared" si="1"/>
        <v>575</v>
      </c>
    </row>
    <row r="7" spans="1:22" ht="21.6" customHeight="1">
      <c r="A7" s="650" t="s">
        <v>296</v>
      </c>
      <c r="B7" s="139" t="s">
        <v>293</v>
      </c>
      <c r="C7" s="140"/>
      <c r="D7" s="140">
        <v>0</v>
      </c>
      <c r="E7" s="140">
        <v>56</v>
      </c>
      <c r="F7" s="140">
        <v>53</v>
      </c>
      <c r="G7" s="140">
        <v>0</v>
      </c>
      <c r="H7" s="140">
        <v>50</v>
      </c>
      <c r="I7" s="140">
        <v>0</v>
      </c>
      <c r="J7" s="140">
        <v>107</v>
      </c>
      <c r="K7" s="140">
        <v>91</v>
      </c>
      <c r="L7" s="140">
        <v>0</v>
      </c>
      <c r="M7" s="140">
        <v>0</v>
      </c>
      <c r="N7" s="140">
        <v>0</v>
      </c>
      <c r="O7" s="140">
        <v>0</v>
      </c>
      <c r="P7" s="140">
        <v>0</v>
      </c>
      <c r="Q7" s="140">
        <v>80</v>
      </c>
      <c r="R7" s="140">
        <v>162</v>
      </c>
      <c r="S7" s="141">
        <f t="shared" si="0"/>
        <v>599</v>
      </c>
      <c r="T7" s="140">
        <v>0</v>
      </c>
      <c r="U7" s="140">
        <v>0</v>
      </c>
      <c r="V7" s="142">
        <f t="shared" si="1"/>
        <v>599</v>
      </c>
    </row>
    <row r="8" spans="1:22" ht="21.6" customHeight="1">
      <c r="A8" s="650"/>
      <c r="B8" s="139" t="s">
        <v>297</v>
      </c>
      <c r="C8" s="140">
        <v>0</v>
      </c>
      <c r="D8" s="140">
        <v>62</v>
      </c>
      <c r="E8" s="140">
        <v>146</v>
      </c>
      <c r="F8" s="140">
        <v>180</v>
      </c>
      <c r="G8" s="140">
        <v>0</v>
      </c>
      <c r="H8" s="140">
        <v>154</v>
      </c>
      <c r="I8" s="140">
        <v>45</v>
      </c>
      <c r="J8" s="140">
        <v>72</v>
      </c>
      <c r="K8" s="140">
        <v>125</v>
      </c>
      <c r="L8" s="140"/>
      <c r="M8" s="140">
        <v>0</v>
      </c>
      <c r="N8" s="140">
        <v>0</v>
      </c>
      <c r="O8" s="140">
        <v>0</v>
      </c>
      <c r="P8" s="140">
        <v>0</v>
      </c>
      <c r="Q8" s="140">
        <v>10</v>
      </c>
      <c r="R8" s="140"/>
      <c r="S8" s="141">
        <f t="shared" si="0"/>
        <v>794</v>
      </c>
      <c r="T8" s="140">
        <v>0</v>
      </c>
      <c r="U8" s="140">
        <v>0</v>
      </c>
      <c r="V8" s="142">
        <f t="shared" si="1"/>
        <v>794</v>
      </c>
    </row>
    <row r="9" spans="1:22" ht="21.6" customHeight="1">
      <c r="A9" s="650" t="s">
        <v>298</v>
      </c>
      <c r="B9" s="139" t="s">
        <v>293</v>
      </c>
      <c r="C9" s="140">
        <v>8</v>
      </c>
      <c r="D9" s="140">
        <v>0</v>
      </c>
      <c r="E9" s="140">
        <v>9</v>
      </c>
      <c r="F9" s="140">
        <v>2</v>
      </c>
      <c r="G9" s="140"/>
      <c r="H9" s="140">
        <v>353</v>
      </c>
      <c r="I9" s="140"/>
      <c r="J9" s="140">
        <v>8</v>
      </c>
      <c r="K9" s="140">
        <v>63</v>
      </c>
      <c r="L9" s="140">
        <v>5</v>
      </c>
      <c r="M9" s="140">
        <v>0</v>
      </c>
      <c r="N9" s="140">
        <v>0</v>
      </c>
      <c r="O9" s="140">
        <v>0</v>
      </c>
      <c r="P9" s="140">
        <v>0</v>
      </c>
      <c r="Q9" s="140">
        <v>23</v>
      </c>
      <c r="R9" s="140">
        <v>50</v>
      </c>
      <c r="S9" s="141">
        <f t="shared" si="0"/>
        <v>521</v>
      </c>
      <c r="T9" s="140"/>
      <c r="U9" s="140">
        <v>0</v>
      </c>
      <c r="V9" s="142">
        <f t="shared" si="1"/>
        <v>521</v>
      </c>
    </row>
    <row r="10" spans="1:22" ht="21.6" customHeight="1">
      <c r="A10" s="650"/>
      <c r="B10" s="139" t="s">
        <v>299</v>
      </c>
      <c r="C10" s="140"/>
      <c r="D10" s="140"/>
      <c r="E10" s="140">
        <v>38</v>
      </c>
      <c r="F10" s="140">
        <v>38</v>
      </c>
      <c r="G10" s="140">
        <v>0</v>
      </c>
      <c r="H10" s="140">
        <v>16</v>
      </c>
      <c r="I10" s="140"/>
      <c r="J10" s="140">
        <v>0</v>
      </c>
      <c r="K10" s="140">
        <v>6</v>
      </c>
      <c r="L10" s="140">
        <v>0</v>
      </c>
      <c r="M10" s="140">
        <v>0</v>
      </c>
      <c r="N10" s="140">
        <v>0</v>
      </c>
      <c r="O10" s="140">
        <v>0</v>
      </c>
      <c r="P10" s="140">
        <v>0</v>
      </c>
      <c r="Q10" s="140"/>
      <c r="R10" s="140"/>
      <c r="S10" s="141">
        <f t="shared" si="0"/>
        <v>98</v>
      </c>
      <c r="T10" s="140">
        <v>0</v>
      </c>
      <c r="U10" s="140">
        <v>0</v>
      </c>
      <c r="V10" s="142">
        <f t="shared" si="1"/>
        <v>98</v>
      </c>
    </row>
    <row r="11" spans="1:22" ht="21.6" customHeight="1">
      <c r="A11" s="650"/>
      <c r="B11" s="139" t="s">
        <v>300</v>
      </c>
      <c r="C11" s="140"/>
      <c r="D11" s="140"/>
      <c r="E11" s="140">
        <v>4</v>
      </c>
      <c r="F11" s="140">
        <v>29</v>
      </c>
      <c r="G11" s="140">
        <v>0</v>
      </c>
      <c r="H11" s="140">
        <v>173</v>
      </c>
      <c r="I11" s="140">
        <v>0</v>
      </c>
      <c r="J11" s="140">
        <v>20</v>
      </c>
      <c r="K11" s="140">
        <v>11</v>
      </c>
      <c r="L11" s="140">
        <v>0</v>
      </c>
      <c r="M11" s="140">
        <v>0</v>
      </c>
      <c r="N11" s="140">
        <v>11</v>
      </c>
      <c r="O11" s="140">
        <v>0</v>
      </c>
      <c r="P11" s="140">
        <v>0</v>
      </c>
      <c r="Q11" s="140">
        <v>0</v>
      </c>
      <c r="R11" s="140">
        <v>9</v>
      </c>
      <c r="S11" s="141">
        <f t="shared" si="0"/>
        <v>257</v>
      </c>
      <c r="T11" s="140">
        <v>0</v>
      </c>
      <c r="U11" s="140">
        <v>0</v>
      </c>
      <c r="V11" s="142">
        <f t="shared" si="1"/>
        <v>257</v>
      </c>
    </row>
    <row r="12" spans="1:22" ht="21.6" customHeight="1">
      <c r="A12" s="650" t="s">
        <v>301</v>
      </c>
      <c r="B12" s="139" t="s">
        <v>293</v>
      </c>
      <c r="C12" s="140">
        <v>0</v>
      </c>
      <c r="D12" s="140">
        <v>25</v>
      </c>
      <c r="E12" s="140"/>
      <c r="F12" s="140">
        <v>13</v>
      </c>
      <c r="G12" s="140">
        <v>0</v>
      </c>
      <c r="H12" s="140">
        <v>104</v>
      </c>
      <c r="I12" s="140">
        <v>115</v>
      </c>
      <c r="J12" s="140">
        <v>231</v>
      </c>
      <c r="K12" s="140">
        <v>231</v>
      </c>
      <c r="L12" s="140">
        <v>0</v>
      </c>
      <c r="M12" s="140">
        <v>0</v>
      </c>
      <c r="N12" s="140">
        <v>0</v>
      </c>
      <c r="O12" s="140">
        <v>11</v>
      </c>
      <c r="P12" s="140">
        <v>0</v>
      </c>
      <c r="Q12" s="140">
        <v>0</v>
      </c>
      <c r="R12" s="140">
        <v>18</v>
      </c>
      <c r="S12" s="141">
        <f t="shared" si="0"/>
        <v>748</v>
      </c>
      <c r="T12" s="140">
        <v>0</v>
      </c>
      <c r="U12" s="140">
        <v>0</v>
      </c>
      <c r="V12" s="142">
        <f t="shared" si="1"/>
        <v>748</v>
      </c>
    </row>
    <row r="13" spans="1:22" ht="21.6" customHeight="1">
      <c r="A13" s="650"/>
      <c r="B13" s="139" t="s">
        <v>302</v>
      </c>
      <c r="C13" s="140">
        <v>12</v>
      </c>
      <c r="D13" s="140">
        <v>161</v>
      </c>
      <c r="E13" s="140">
        <v>69</v>
      </c>
      <c r="F13" s="140">
        <v>69</v>
      </c>
      <c r="G13" s="140">
        <v>0</v>
      </c>
      <c r="H13" s="140">
        <v>300</v>
      </c>
      <c r="I13" s="140">
        <v>0</v>
      </c>
      <c r="J13" s="140">
        <v>0</v>
      </c>
      <c r="K13" s="140">
        <v>34</v>
      </c>
      <c r="L13" s="140">
        <v>0</v>
      </c>
      <c r="M13" s="140">
        <v>0</v>
      </c>
      <c r="N13" s="140">
        <v>11</v>
      </c>
      <c r="O13" s="140">
        <v>3</v>
      </c>
      <c r="P13" s="140">
        <v>0</v>
      </c>
      <c r="Q13" s="140">
        <v>0</v>
      </c>
      <c r="R13" s="140">
        <v>4</v>
      </c>
      <c r="S13" s="141">
        <f t="shared" si="0"/>
        <v>663</v>
      </c>
      <c r="T13" s="140">
        <v>0</v>
      </c>
      <c r="U13" s="140">
        <v>0</v>
      </c>
      <c r="V13" s="142">
        <f t="shared" si="1"/>
        <v>663</v>
      </c>
    </row>
    <row r="14" spans="1:22" ht="21.6" customHeight="1">
      <c r="A14" s="650" t="s">
        <v>303</v>
      </c>
      <c r="B14" s="139" t="s">
        <v>293</v>
      </c>
      <c r="C14" s="140">
        <v>0</v>
      </c>
      <c r="D14" s="140">
        <v>0</v>
      </c>
      <c r="E14" s="140">
        <v>0</v>
      </c>
      <c r="F14" s="140">
        <v>0</v>
      </c>
      <c r="G14" s="140">
        <v>0</v>
      </c>
      <c r="H14" s="140">
        <v>50</v>
      </c>
      <c r="I14" s="140">
        <v>70</v>
      </c>
      <c r="J14" s="140">
        <v>20</v>
      </c>
      <c r="K14" s="140">
        <v>40</v>
      </c>
      <c r="L14" s="140">
        <v>0</v>
      </c>
      <c r="M14" s="140">
        <v>0</v>
      </c>
      <c r="N14" s="140">
        <v>0</v>
      </c>
      <c r="O14" s="140">
        <v>0</v>
      </c>
      <c r="P14" s="140">
        <v>0</v>
      </c>
      <c r="Q14" s="140">
        <v>0</v>
      </c>
      <c r="R14" s="140">
        <v>0</v>
      </c>
      <c r="S14" s="141">
        <f t="shared" si="0"/>
        <v>180</v>
      </c>
      <c r="T14" s="140">
        <v>100</v>
      </c>
      <c r="U14" s="140">
        <v>0</v>
      </c>
      <c r="V14" s="142">
        <f t="shared" si="1"/>
        <v>280</v>
      </c>
    </row>
    <row r="15" spans="1:22" ht="21.6" customHeight="1">
      <c r="A15" s="650"/>
      <c r="B15" s="139" t="s">
        <v>304</v>
      </c>
      <c r="C15" s="140">
        <v>0</v>
      </c>
      <c r="D15" s="140">
        <v>0</v>
      </c>
      <c r="E15" s="140">
        <v>50</v>
      </c>
      <c r="F15" s="140">
        <v>80</v>
      </c>
      <c r="G15" s="140">
        <v>0</v>
      </c>
      <c r="H15" s="140">
        <v>450</v>
      </c>
      <c r="I15" s="140">
        <v>30</v>
      </c>
      <c r="J15" s="140">
        <v>20</v>
      </c>
      <c r="K15" s="140">
        <v>100</v>
      </c>
      <c r="L15" s="140">
        <v>0</v>
      </c>
      <c r="M15" s="140">
        <v>0</v>
      </c>
      <c r="N15" s="140">
        <v>20</v>
      </c>
      <c r="O15" s="140">
        <v>0</v>
      </c>
      <c r="P15" s="140">
        <v>0</v>
      </c>
      <c r="Q15" s="140">
        <v>0</v>
      </c>
      <c r="R15" s="140">
        <v>0</v>
      </c>
      <c r="S15" s="141">
        <f t="shared" si="0"/>
        <v>750</v>
      </c>
      <c r="T15" s="140">
        <v>10</v>
      </c>
      <c r="U15" s="140">
        <v>0</v>
      </c>
      <c r="V15" s="142">
        <f t="shared" si="1"/>
        <v>760</v>
      </c>
    </row>
    <row r="16" spans="1:22" ht="21.6" customHeight="1">
      <c r="A16" s="650"/>
      <c r="B16" s="139" t="s">
        <v>303</v>
      </c>
      <c r="C16" s="140">
        <v>0</v>
      </c>
      <c r="D16" s="140">
        <v>20</v>
      </c>
      <c r="E16" s="140">
        <v>80</v>
      </c>
      <c r="F16" s="140">
        <v>80</v>
      </c>
      <c r="G16" s="140">
        <v>0</v>
      </c>
      <c r="H16" s="140">
        <v>5000</v>
      </c>
      <c r="I16" s="140">
        <v>80</v>
      </c>
      <c r="J16" s="140">
        <v>30</v>
      </c>
      <c r="K16" s="140">
        <v>500</v>
      </c>
      <c r="L16" s="140">
        <v>0</v>
      </c>
      <c r="M16" s="140">
        <v>0</v>
      </c>
      <c r="N16" s="140">
        <v>120</v>
      </c>
      <c r="O16" s="140">
        <v>0</v>
      </c>
      <c r="P16" s="140">
        <v>0</v>
      </c>
      <c r="Q16" s="140">
        <v>0</v>
      </c>
      <c r="R16" s="140">
        <v>0</v>
      </c>
      <c r="S16" s="141">
        <f t="shared" si="0"/>
        <v>5910</v>
      </c>
      <c r="T16" s="140">
        <v>30</v>
      </c>
      <c r="U16" s="140">
        <v>0</v>
      </c>
      <c r="V16" s="142">
        <f t="shared" si="1"/>
        <v>5940</v>
      </c>
    </row>
    <row r="17" spans="1:22" ht="21.6" customHeight="1">
      <c r="A17" s="650" t="s">
        <v>305</v>
      </c>
      <c r="B17" s="139" t="s">
        <v>293</v>
      </c>
      <c r="C17" s="140">
        <v>0</v>
      </c>
      <c r="D17" s="140">
        <v>0</v>
      </c>
      <c r="E17" s="140">
        <v>0</v>
      </c>
      <c r="F17" s="140">
        <v>0</v>
      </c>
      <c r="G17" s="140">
        <v>0</v>
      </c>
      <c r="H17" s="140">
        <v>126</v>
      </c>
      <c r="I17" s="140">
        <v>0</v>
      </c>
      <c r="J17" s="140">
        <v>0</v>
      </c>
      <c r="K17" s="140">
        <v>0</v>
      </c>
      <c r="L17" s="140">
        <v>0</v>
      </c>
      <c r="M17" s="140">
        <v>0</v>
      </c>
      <c r="N17" s="140">
        <v>14</v>
      </c>
      <c r="O17" s="140">
        <v>0</v>
      </c>
      <c r="P17" s="140">
        <v>0</v>
      </c>
      <c r="Q17" s="140">
        <v>0</v>
      </c>
      <c r="R17" s="140">
        <v>0</v>
      </c>
      <c r="S17" s="141">
        <f t="shared" si="0"/>
        <v>140</v>
      </c>
      <c r="T17" s="140">
        <v>52</v>
      </c>
      <c r="U17" s="140">
        <v>0</v>
      </c>
      <c r="V17" s="142">
        <f t="shared" si="1"/>
        <v>192</v>
      </c>
    </row>
    <row r="18" spans="1:22" ht="21.6" customHeight="1">
      <c r="A18" s="650"/>
      <c r="B18" s="139" t="s">
        <v>305</v>
      </c>
      <c r="C18" s="140">
        <v>69</v>
      </c>
      <c r="D18" s="140">
        <v>1415</v>
      </c>
      <c r="E18" s="140">
        <v>1982</v>
      </c>
      <c r="F18" s="140">
        <v>1662</v>
      </c>
      <c r="G18" s="140">
        <v>0</v>
      </c>
      <c r="H18" s="140">
        <v>23931</v>
      </c>
      <c r="I18" s="140">
        <v>210</v>
      </c>
      <c r="J18" s="140">
        <v>212</v>
      </c>
      <c r="K18" s="140">
        <v>2551</v>
      </c>
      <c r="L18" s="140">
        <v>2</v>
      </c>
      <c r="M18" s="140">
        <v>0</v>
      </c>
      <c r="N18" s="140">
        <v>470</v>
      </c>
      <c r="O18" s="140">
        <v>54</v>
      </c>
      <c r="P18" s="140">
        <v>0</v>
      </c>
      <c r="Q18" s="140">
        <v>45</v>
      </c>
      <c r="R18" s="140">
        <v>0</v>
      </c>
      <c r="S18" s="141">
        <f t="shared" si="0"/>
        <v>32603</v>
      </c>
      <c r="T18" s="140">
        <v>186</v>
      </c>
      <c r="U18" s="140">
        <v>0</v>
      </c>
      <c r="V18" s="142">
        <f t="shared" si="1"/>
        <v>32789</v>
      </c>
    </row>
    <row r="19" spans="1:22" ht="21.6" customHeight="1">
      <c r="A19" s="650" t="s">
        <v>306</v>
      </c>
      <c r="B19" s="139" t="s">
        <v>293</v>
      </c>
      <c r="C19" s="140">
        <v>0</v>
      </c>
      <c r="D19" s="140">
        <v>0</v>
      </c>
      <c r="E19" s="140">
        <v>0</v>
      </c>
      <c r="F19" s="140">
        <v>0</v>
      </c>
      <c r="G19" s="140">
        <v>0</v>
      </c>
      <c r="H19" s="140">
        <v>280</v>
      </c>
      <c r="I19" s="140">
        <v>40</v>
      </c>
      <c r="J19" s="140">
        <v>0</v>
      </c>
      <c r="K19" s="140">
        <v>80</v>
      </c>
      <c r="L19" s="140">
        <v>0</v>
      </c>
      <c r="M19" s="140">
        <v>0</v>
      </c>
      <c r="N19" s="140">
        <v>0</v>
      </c>
      <c r="O19" s="140">
        <v>0</v>
      </c>
      <c r="P19" s="140">
        <v>0</v>
      </c>
      <c r="Q19" s="140">
        <v>0</v>
      </c>
      <c r="R19" s="140">
        <v>50</v>
      </c>
      <c r="S19" s="141">
        <f t="shared" si="0"/>
        <v>450</v>
      </c>
      <c r="T19" s="140">
        <v>300</v>
      </c>
      <c r="U19" s="140">
        <v>0</v>
      </c>
      <c r="V19" s="142">
        <f t="shared" si="1"/>
        <v>750</v>
      </c>
    </row>
    <row r="20" spans="1:22" ht="21.6" customHeight="1">
      <c r="A20" s="650"/>
      <c r="B20" s="139" t="s">
        <v>307</v>
      </c>
      <c r="C20" s="140">
        <v>50</v>
      </c>
      <c r="D20" s="140">
        <v>0</v>
      </c>
      <c r="E20" s="140">
        <v>80</v>
      </c>
      <c r="F20" s="140">
        <v>90</v>
      </c>
      <c r="G20" s="140">
        <v>0</v>
      </c>
      <c r="H20" s="140">
        <v>70</v>
      </c>
      <c r="I20" s="140">
        <v>0</v>
      </c>
      <c r="J20" s="140">
        <v>0</v>
      </c>
      <c r="K20" s="140">
        <v>20</v>
      </c>
      <c r="L20" s="140">
        <v>0</v>
      </c>
      <c r="M20" s="140">
        <v>0</v>
      </c>
      <c r="N20" s="140">
        <v>40</v>
      </c>
      <c r="O20" s="140">
        <v>0</v>
      </c>
      <c r="P20" s="140">
        <v>0</v>
      </c>
      <c r="Q20" s="140">
        <v>0</v>
      </c>
      <c r="R20" s="140">
        <v>0</v>
      </c>
      <c r="S20" s="141">
        <f t="shared" si="0"/>
        <v>350</v>
      </c>
      <c r="T20" s="140">
        <v>30</v>
      </c>
      <c r="U20" s="140">
        <v>0</v>
      </c>
      <c r="V20" s="142">
        <f t="shared" si="1"/>
        <v>380</v>
      </c>
    </row>
    <row r="21" spans="1:22" ht="21.6" customHeight="1">
      <c r="A21" s="650"/>
      <c r="B21" s="139" t="s">
        <v>308</v>
      </c>
      <c r="C21" s="140">
        <v>40</v>
      </c>
      <c r="D21" s="140">
        <v>0</v>
      </c>
      <c r="E21" s="140">
        <v>50</v>
      </c>
      <c r="F21" s="140">
        <v>60</v>
      </c>
      <c r="G21" s="140">
        <v>0</v>
      </c>
      <c r="H21" s="140">
        <v>200</v>
      </c>
      <c r="I21" s="140">
        <v>0</v>
      </c>
      <c r="J21" s="140">
        <v>0</v>
      </c>
      <c r="K21" s="140">
        <v>30</v>
      </c>
      <c r="L21" s="140">
        <v>0</v>
      </c>
      <c r="M21" s="140">
        <v>0</v>
      </c>
      <c r="N21" s="140">
        <v>30</v>
      </c>
      <c r="O21" s="140">
        <v>0</v>
      </c>
      <c r="P21" s="140">
        <v>0</v>
      </c>
      <c r="Q21" s="140">
        <v>0</v>
      </c>
      <c r="R21" s="140">
        <v>0</v>
      </c>
      <c r="S21" s="141">
        <f t="shared" si="0"/>
        <v>410</v>
      </c>
      <c r="T21" s="140">
        <v>50</v>
      </c>
      <c r="U21" s="140">
        <v>0</v>
      </c>
      <c r="V21" s="142">
        <f t="shared" si="1"/>
        <v>460</v>
      </c>
    </row>
    <row r="22" spans="1:22" ht="21.6" customHeight="1">
      <c r="A22" s="650"/>
      <c r="B22" s="139" t="s">
        <v>309</v>
      </c>
      <c r="C22" s="140">
        <v>25</v>
      </c>
      <c r="D22" s="140">
        <v>0</v>
      </c>
      <c r="E22" s="140">
        <v>60</v>
      </c>
      <c r="F22" s="140">
        <v>30</v>
      </c>
      <c r="G22" s="140">
        <v>0</v>
      </c>
      <c r="H22" s="140">
        <v>40</v>
      </c>
      <c r="I22" s="140">
        <v>0</v>
      </c>
      <c r="J22" s="140">
        <v>0</v>
      </c>
      <c r="K22" s="140">
        <v>0</v>
      </c>
      <c r="L22" s="140">
        <v>0</v>
      </c>
      <c r="M22" s="140">
        <v>0</v>
      </c>
      <c r="N22" s="140">
        <v>50</v>
      </c>
      <c r="O22" s="140">
        <v>0</v>
      </c>
      <c r="P22" s="140">
        <v>0</v>
      </c>
      <c r="Q22" s="140">
        <v>0</v>
      </c>
      <c r="R22" s="140">
        <v>0</v>
      </c>
      <c r="S22" s="141">
        <f t="shared" si="0"/>
        <v>205</v>
      </c>
      <c r="T22" s="140">
        <v>30</v>
      </c>
      <c r="U22" s="140">
        <v>0</v>
      </c>
      <c r="V22" s="142">
        <f t="shared" si="1"/>
        <v>235</v>
      </c>
    </row>
    <row r="23" spans="1:22" ht="21.6" customHeight="1">
      <c r="A23" s="650" t="s">
        <v>310</v>
      </c>
      <c r="B23" s="139" t="s">
        <v>311</v>
      </c>
      <c r="C23" s="140"/>
      <c r="D23" s="140">
        <v>0</v>
      </c>
      <c r="E23" s="140">
        <v>3</v>
      </c>
      <c r="F23" s="140">
        <v>6</v>
      </c>
      <c r="G23" s="140">
        <v>0</v>
      </c>
      <c r="H23" s="140">
        <v>674</v>
      </c>
      <c r="I23" s="140">
        <v>26</v>
      </c>
      <c r="J23" s="140">
        <v>0</v>
      </c>
      <c r="K23" s="140"/>
      <c r="L23" s="140">
        <v>1</v>
      </c>
      <c r="M23" s="140">
        <v>0</v>
      </c>
      <c r="N23" s="140">
        <v>6</v>
      </c>
      <c r="O23" s="140">
        <v>0</v>
      </c>
      <c r="P23" s="140">
        <v>0</v>
      </c>
      <c r="Q23" s="140">
        <v>0</v>
      </c>
      <c r="R23" s="140">
        <v>21</v>
      </c>
      <c r="S23" s="141">
        <f t="shared" si="0"/>
        <v>737</v>
      </c>
      <c r="T23" s="140">
        <v>168</v>
      </c>
      <c r="U23" s="140">
        <v>0</v>
      </c>
      <c r="V23" s="142">
        <f t="shared" si="1"/>
        <v>905</v>
      </c>
    </row>
    <row r="24" spans="1:22" ht="21.6" customHeight="1">
      <c r="A24" s="650"/>
      <c r="B24" s="139" t="s">
        <v>312</v>
      </c>
      <c r="C24" s="140">
        <v>0</v>
      </c>
      <c r="D24" s="140">
        <v>0</v>
      </c>
      <c r="E24" s="140">
        <v>79</v>
      </c>
      <c r="F24" s="140">
        <v>20</v>
      </c>
      <c r="G24" s="140">
        <v>0</v>
      </c>
      <c r="H24" s="140">
        <v>666</v>
      </c>
      <c r="I24" s="140">
        <v>24</v>
      </c>
      <c r="J24" s="140">
        <v>2</v>
      </c>
      <c r="K24" s="140"/>
      <c r="L24" s="140">
        <v>4</v>
      </c>
      <c r="M24" s="140">
        <v>0</v>
      </c>
      <c r="N24" s="140">
        <v>15</v>
      </c>
      <c r="O24" s="140">
        <v>0</v>
      </c>
      <c r="P24" s="140">
        <v>0</v>
      </c>
      <c r="Q24" s="140">
        <v>0</v>
      </c>
      <c r="R24" s="140">
        <v>93</v>
      </c>
      <c r="S24" s="141">
        <f t="shared" si="0"/>
        <v>903</v>
      </c>
      <c r="T24" s="140">
        <v>45</v>
      </c>
      <c r="U24" s="140">
        <v>0</v>
      </c>
      <c r="V24" s="142">
        <f t="shared" si="1"/>
        <v>948</v>
      </c>
    </row>
    <row r="25" spans="1:22" ht="21.6" customHeight="1">
      <c r="A25" s="650"/>
      <c r="B25" s="139" t="s">
        <v>313</v>
      </c>
      <c r="C25" s="140">
        <v>8</v>
      </c>
      <c r="D25" s="140">
        <v>0</v>
      </c>
      <c r="E25" s="140">
        <v>14</v>
      </c>
      <c r="F25" s="140">
        <v>15</v>
      </c>
      <c r="G25" s="140">
        <v>0</v>
      </c>
      <c r="H25" s="140">
        <v>78</v>
      </c>
      <c r="I25" s="140">
        <v>11</v>
      </c>
      <c r="J25" s="140">
        <v>2</v>
      </c>
      <c r="K25" s="140"/>
      <c r="L25" s="140">
        <v>0</v>
      </c>
      <c r="M25" s="140">
        <v>0</v>
      </c>
      <c r="N25" s="140">
        <v>2</v>
      </c>
      <c r="O25" s="140">
        <v>0</v>
      </c>
      <c r="P25" s="140">
        <v>0</v>
      </c>
      <c r="Q25" s="140">
        <v>0</v>
      </c>
      <c r="R25" s="140">
        <v>21</v>
      </c>
      <c r="S25" s="141">
        <f t="shared" si="0"/>
        <v>151</v>
      </c>
      <c r="T25" s="140">
        <v>0</v>
      </c>
      <c r="U25" s="140">
        <v>0</v>
      </c>
      <c r="V25" s="142">
        <f t="shared" si="1"/>
        <v>151</v>
      </c>
    </row>
    <row r="26" spans="1:22" ht="21.6" customHeight="1">
      <c r="A26" s="650" t="s">
        <v>314</v>
      </c>
      <c r="B26" s="139" t="s">
        <v>293</v>
      </c>
      <c r="C26" s="140">
        <v>110</v>
      </c>
      <c r="D26" s="140">
        <v>0</v>
      </c>
      <c r="E26" s="140">
        <v>0</v>
      </c>
      <c r="F26" s="140">
        <v>0</v>
      </c>
      <c r="G26" s="140">
        <v>0</v>
      </c>
      <c r="H26" s="140">
        <v>55</v>
      </c>
      <c r="I26" s="140">
        <v>110</v>
      </c>
      <c r="J26" s="140">
        <v>120</v>
      </c>
      <c r="K26" s="140">
        <v>120</v>
      </c>
      <c r="L26" s="140">
        <v>0</v>
      </c>
      <c r="M26" s="140">
        <v>0</v>
      </c>
      <c r="N26" s="140">
        <v>0</v>
      </c>
      <c r="O26" s="140">
        <v>0</v>
      </c>
      <c r="P26" s="140">
        <v>0</v>
      </c>
      <c r="Q26" s="140">
        <v>0</v>
      </c>
      <c r="R26" s="140">
        <v>120</v>
      </c>
      <c r="S26" s="141">
        <f t="shared" si="0"/>
        <v>635</v>
      </c>
      <c r="T26" s="140">
        <v>1700</v>
      </c>
      <c r="U26" s="140">
        <v>0</v>
      </c>
      <c r="V26" s="142">
        <f t="shared" si="1"/>
        <v>2335</v>
      </c>
    </row>
    <row r="27" spans="1:22" ht="21.6" customHeight="1">
      <c r="A27" s="650"/>
      <c r="B27" s="139" t="s">
        <v>315</v>
      </c>
      <c r="C27" s="140">
        <v>25</v>
      </c>
      <c r="D27" s="140">
        <v>0</v>
      </c>
      <c r="E27" s="140">
        <v>70</v>
      </c>
      <c r="F27" s="140">
        <v>70</v>
      </c>
      <c r="G27" s="140">
        <v>0</v>
      </c>
      <c r="H27" s="140">
        <v>25</v>
      </c>
      <c r="I27" s="140">
        <v>18</v>
      </c>
      <c r="J27" s="140">
        <v>0</v>
      </c>
      <c r="K27" s="140">
        <v>50</v>
      </c>
      <c r="L27" s="140">
        <v>0</v>
      </c>
      <c r="M27" s="140">
        <v>0</v>
      </c>
      <c r="N27" s="140">
        <v>0</v>
      </c>
      <c r="O27" s="140">
        <v>0</v>
      </c>
      <c r="P27" s="140">
        <v>0</v>
      </c>
      <c r="Q27" s="140">
        <v>0</v>
      </c>
      <c r="R27" s="140">
        <v>50</v>
      </c>
      <c r="S27" s="141">
        <f t="shared" si="0"/>
        <v>308</v>
      </c>
      <c r="T27" s="140">
        <v>150</v>
      </c>
      <c r="U27" s="140">
        <v>0</v>
      </c>
      <c r="V27" s="142">
        <f t="shared" si="1"/>
        <v>458</v>
      </c>
    </row>
    <row r="28" spans="1:22" ht="21.6" customHeight="1">
      <c r="A28" s="650"/>
      <c r="B28" s="139" t="s">
        <v>316</v>
      </c>
      <c r="C28" s="140">
        <v>50</v>
      </c>
      <c r="D28" s="140">
        <v>0</v>
      </c>
      <c r="E28" s="140">
        <v>80</v>
      </c>
      <c r="F28" s="140">
        <v>80</v>
      </c>
      <c r="G28" s="140">
        <v>0</v>
      </c>
      <c r="H28" s="140">
        <v>20</v>
      </c>
      <c r="I28" s="140">
        <v>40</v>
      </c>
      <c r="J28" s="140">
        <v>40</v>
      </c>
      <c r="K28" s="140">
        <v>40</v>
      </c>
      <c r="L28" s="140">
        <v>0</v>
      </c>
      <c r="M28" s="140">
        <v>0</v>
      </c>
      <c r="N28" s="140">
        <v>0</v>
      </c>
      <c r="O28" s="140">
        <v>0</v>
      </c>
      <c r="P28" s="140">
        <v>0</v>
      </c>
      <c r="Q28" s="140">
        <v>0</v>
      </c>
      <c r="R28" s="140">
        <v>0</v>
      </c>
      <c r="S28" s="141">
        <f t="shared" si="0"/>
        <v>350</v>
      </c>
      <c r="T28" s="140">
        <v>750</v>
      </c>
      <c r="U28" s="140">
        <v>0</v>
      </c>
      <c r="V28" s="142">
        <f t="shared" si="1"/>
        <v>1100</v>
      </c>
    </row>
    <row r="29" spans="1:22" ht="21.6" customHeight="1">
      <c r="A29" s="143" t="s">
        <v>317</v>
      </c>
      <c r="B29" s="139" t="s">
        <v>293</v>
      </c>
      <c r="C29" s="140">
        <v>11</v>
      </c>
      <c r="D29" s="140">
        <v>0</v>
      </c>
      <c r="E29" s="140">
        <v>0</v>
      </c>
      <c r="F29" s="140">
        <v>0</v>
      </c>
      <c r="G29" s="140">
        <v>0</v>
      </c>
      <c r="H29" s="140"/>
      <c r="I29" s="140">
        <v>0</v>
      </c>
      <c r="J29" s="140">
        <v>0</v>
      </c>
      <c r="K29" s="140">
        <v>0</v>
      </c>
      <c r="L29" s="140">
        <v>0</v>
      </c>
      <c r="M29" s="140">
        <v>190</v>
      </c>
      <c r="N29" s="140">
        <v>0</v>
      </c>
      <c r="O29" s="140">
        <v>0</v>
      </c>
      <c r="P29" s="140">
        <v>0</v>
      </c>
      <c r="Q29" s="140">
        <v>0</v>
      </c>
      <c r="R29" s="140"/>
      <c r="S29" s="141">
        <f t="shared" si="0"/>
        <v>201</v>
      </c>
      <c r="T29" s="140">
        <v>150</v>
      </c>
      <c r="U29" s="140">
        <v>0</v>
      </c>
      <c r="V29" s="142">
        <f t="shared" si="1"/>
        <v>351</v>
      </c>
    </row>
    <row r="30" spans="1:22" ht="21.6" customHeight="1">
      <c r="A30" s="650" t="s">
        <v>318</v>
      </c>
      <c r="B30" s="650"/>
      <c r="C30" s="140">
        <f t="shared" ref="C30:R30" si="2">SUM(C4:C29)</f>
        <v>408</v>
      </c>
      <c r="D30" s="140">
        <f t="shared" si="2"/>
        <v>1883</v>
      </c>
      <c r="E30" s="140">
        <f t="shared" si="2"/>
        <v>3057</v>
      </c>
      <c r="F30" s="140">
        <f t="shared" si="2"/>
        <v>2648</v>
      </c>
      <c r="G30" s="140">
        <f t="shared" si="2"/>
        <v>0</v>
      </c>
      <c r="H30" s="140">
        <f t="shared" si="2"/>
        <v>32928</v>
      </c>
      <c r="I30" s="140">
        <f t="shared" si="2"/>
        <v>819</v>
      </c>
      <c r="J30" s="140">
        <f t="shared" si="2"/>
        <v>887</v>
      </c>
      <c r="K30" s="140">
        <f t="shared" si="2"/>
        <v>4267</v>
      </c>
      <c r="L30" s="140">
        <f t="shared" si="2"/>
        <v>12</v>
      </c>
      <c r="M30" s="140">
        <f t="shared" si="2"/>
        <v>190</v>
      </c>
      <c r="N30" s="140">
        <f t="shared" si="2"/>
        <v>789</v>
      </c>
      <c r="O30" s="140">
        <f t="shared" si="2"/>
        <v>68</v>
      </c>
      <c r="P30" s="140">
        <f t="shared" si="2"/>
        <v>0</v>
      </c>
      <c r="Q30" s="140">
        <f t="shared" si="2"/>
        <v>158</v>
      </c>
      <c r="R30" s="140">
        <f t="shared" si="2"/>
        <v>598</v>
      </c>
      <c r="S30" s="141">
        <f t="shared" si="0"/>
        <v>48712</v>
      </c>
      <c r="T30" s="140">
        <f>SUM(T4:T29)</f>
        <v>3751</v>
      </c>
      <c r="U30" s="140">
        <f>SUM(U4:U29)</f>
        <v>0</v>
      </c>
      <c r="V30" s="142">
        <f t="shared" si="1"/>
        <v>52463</v>
      </c>
    </row>
    <row r="31" spans="1:22" ht="21.6" customHeight="1">
      <c r="A31" s="143" t="s">
        <v>319</v>
      </c>
      <c r="B31" s="139" t="s">
        <v>319</v>
      </c>
      <c r="C31" s="140">
        <v>2000</v>
      </c>
      <c r="D31" s="140">
        <v>400</v>
      </c>
      <c r="E31" s="140">
        <v>1200</v>
      </c>
      <c r="F31" s="140">
        <v>7000</v>
      </c>
      <c r="G31" s="140">
        <v>30</v>
      </c>
      <c r="H31" s="140">
        <v>2000</v>
      </c>
      <c r="I31" s="140">
        <v>0</v>
      </c>
      <c r="J31" s="140">
        <v>750</v>
      </c>
      <c r="K31" s="140">
        <v>1000</v>
      </c>
      <c r="L31" s="140">
        <v>0</v>
      </c>
      <c r="M31" s="140">
        <v>850</v>
      </c>
      <c r="N31" s="140">
        <v>550</v>
      </c>
      <c r="O31" s="140">
        <v>500</v>
      </c>
      <c r="P31" s="140">
        <v>0</v>
      </c>
      <c r="Q31" s="140">
        <v>1000</v>
      </c>
      <c r="R31" s="140">
        <v>15000</v>
      </c>
      <c r="S31" s="141">
        <f t="shared" si="0"/>
        <v>32280</v>
      </c>
      <c r="T31" s="140">
        <v>11000</v>
      </c>
      <c r="U31" s="140">
        <v>0</v>
      </c>
      <c r="V31" s="142">
        <f t="shared" si="1"/>
        <v>43280</v>
      </c>
    </row>
    <row r="32" spans="1:22" ht="21.6" customHeight="1">
      <c r="A32" s="143" t="s">
        <v>320</v>
      </c>
      <c r="B32" s="139" t="s">
        <v>321</v>
      </c>
      <c r="C32" s="140">
        <v>950</v>
      </c>
      <c r="D32" s="140">
        <v>0</v>
      </c>
      <c r="E32" s="140">
        <v>650</v>
      </c>
      <c r="F32" s="140">
        <v>700</v>
      </c>
      <c r="G32" s="140">
        <v>0</v>
      </c>
      <c r="H32" s="140">
        <v>3500</v>
      </c>
      <c r="I32" s="140">
        <v>40</v>
      </c>
      <c r="J32" s="140">
        <v>20</v>
      </c>
      <c r="K32" s="140">
        <v>600</v>
      </c>
      <c r="L32" s="140">
        <v>0</v>
      </c>
      <c r="M32" s="140">
        <v>25</v>
      </c>
      <c r="N32" s="140">
        <v>150</v>
      </c>
      <c r="O32" s="140">
        <v>0</v>
      </c>
      <c r="P32" s="140">
        <v>0</v>
      </c>
      <c r="Q32" s="140">
        <v>0</v>
      </c>
      <c r="R32" s="140">
        <v>0</v>
      </c>
      <c r="S32" s="141">
        <f t="shared" si="0"/>
        <v>6635</v>
      </c>
      <c r="T32" s="140">
        <v>0</v>
      </c>
      <c r="U32" s="140">
        <v>0</v>
      </c>
      <c r="V32" s="142">
        <f t="shared" si="1"/>
        <v>6635</v>
      </c>
    </row>
    <row r="33" spans="1:22" ht="21.6" customHeight="1">
      <c r="A33" s="143" t="s">
        <v>322</v>
      </c>
      <c r="B33" s="139" t="s">
        <v>323</v>
      </c>
      <c r="C33" s="140">
        <v>96</v>
      </c>
      <c r="D33" s="140">
        <v>0</v>
      </c>
      <c r="E33" s="140">
        <v>120</v>
      </c>
      <c r="F33" s="140">
        <v>300</v>
      </c>
      <c r="G33" s="140">
        <v>0</v>
      </c>
      <c r="H33" s="140">
        <v>1500</v>
      </c>
      <c r="I33" s="140">
        <v>0</v>
      </c>
      <c r="J33" s="140">
        <v>0</v>
      </c>
      <c r="K33" s="140">
        <v>100</v>
      </c>
      <c r="L33" s="140">
        <v>0</v>
      </c>
      <c r="M33" s="140">
        <v>20</v>
      </c>
      <c r="N33" s="140">
        <v>150</v>
      </c>
      <c r="O33" s="140">
        <v>0</v>
      </c>
      <c r="P33" s="140">
        <v>0</v>
      </c>
      <c r="Q33" s="140">
        <v>0</v>
      </c>
      <c r="R33" s="140">
        <v>0</v>
      </c>
      <c r="S33" s="141">
        <f t="shared" si="0"/>
        <v>2286</v>
      </c>
      <c r="T33" s="140"/>
      <c r="U33" s="140">
        <v>0</v>
      </c>
      <c r="V33" s="142">
        <f t="shared" si="1"/>
        <v>2286</v>
      </c>
    </row>
    <row r="34" spans="1:22" ht="21.6" customHeight="1">
      <c r="A34" s="650" t="s">
        <v>324</v>
      </c>
      <c r="B34" s="139" t="s">
        <v>325</v>
      </c>
      <c r="C34" s="140">
        <v>26</v>
      </c>
      <c r="D34" s="140">
        <v>0</v>
      </c>
      <c r="E34" s="140">
        <v>240</v>
      </c>
      <c r="F34" s="140">
        <v>335</v>
      </c>
      <c r="G34" s="140">
        <v>0</v>
      </c>
      <c r="H34" s="140">
        <v>1930</v>
      </c>
      <c r="I34" s="140">
        <v>0</v>
      </c>
      <c r="J34" s="140">
        <v>0</v>
      </c>
      <c r="K34" s="140">
        <v>60</v>
      </c>
      <c r="L34" s="140">
        <v>0</v>
      </c>
      <c r="M34" s="140">
        <v>0</v>
      </c>
      <c r="N34" s="140">
        <v>11</v>
      </c>
      <c r="O34" s="140">
        <v>0</v>
      </c>
      <c r="P34" s="140">
        <v>0</v>
      </c>
      <c r="Q34" s="140">
        <v>0</v>
      </c>
      <c r="R34" s="140">
        <v>0</v>
      </c>
      <c r="S34" s="141">
        <f t="shared" si="0"/>
        <v>2602</v>
      </c>
      <c r="T34" s="140">
        <v>5</v>
      </c>
      <c r="U34" s="140">
        <v>0</v>
      </c>
      <c r="V34" s="142">
        <f t="shared" si="1"/>
        <v>2607</v>
      </c>
    </row>
    <row r="35" spans="1:22" ht="21.6" customHeight="1">
      <c r="A35" s="650"/>
      <c r="B35" s="139" t="s">
        <v>326</v>
      </c>
      <c r="C35" s="140">
        <v>40</v>
      </c>
      <c r="D35" s="140">
        <v>0</v>
      </c>
      <c r="E35" s="140">
        <v>231</v>
      </c>
      <c r="F35" s="140">
        <v>260</v>
      </c>
      <c r="G35" s="140">
        <v>0</v>
      </c>
      <c r="H35" s="140">
        <v>700</v>
      </c>
      <c r="I35" s="140">
        <v>0</v>
      </c>
      <c r="J35" s="140">
        <v>0</v>
      </c>
      <c r="K35" s="140">
        <v>60</v>
      </c>
      <c r="L35" s="140">
        <v>0</v>
      </c>
      <c r="M35" s="140">
        <v>0</v>
      </c>
      <c r="N35" s="140">
        <v>8</v>
      </c>
      <c r="O35" s="140">
        <v>0</v>
      </c>
      <c r="P35" s="140">
        <v>0</v>
      </c>
      <c r="Q35" s="140">
        <v>0</v>
      </c>
      <c r="R35" s="140">
        <v>0</v>
      </c>
      <c r="S35" s="141">
        <f t="shared" si="0"/>
        <v>1299</v>
      </c>
      <c r="T35" s="140">
        <v>5</v>
      </c>
      <c r="U35" s="140">
        <v>0</v>
      </c>
      <c r="V35" s="142">
        <f t="shared" si="1"/>
        <v>1304</v>
      </c>
    </row>
    <row r="36" spans="1:22" ht="21.6" customHeight="1">
      <c r="A36" s="650"/>
      <c r="B36" s="139" t="s">
        <v>327</v>
      </c>
      <c r="C36" s="140">
        <v>12</v>
      </c>
      <c r="D36" s="140">
        <v>0</v>
      </c>
      <c r="E36" s="140">
        <v>200</v>
      </c>
      <c r="F36" s="140">
        <v>210</v>
      </c>
      <c r="G36" s="140">
        <v>0</v>
      </c>
      <c r="H36" s="140">
        <v>930</v>
      </c>
      <c r="I36" s="140">
        <v>0</v>
      </c>
      <c r="J36" s="140">
        <v>0</v>
      </c>
      <c r="K36" s="140">
        <v>60</v>
      </c>
      <c r="L36" s="140">
        <v>0</v>
      </c>
      <c r="M36" s="140">
        <v>0</v>
      </c>
      <c r="N36" s="140">
        <v>9</v>
      </c>
      <c r="O36" s="140">
        <v>7</v>
      </c>
      <c r="P36" s="140">
        <v>0</v>
      </c>
      <c r="Q36" s="140">
        <v>0</v>
      </c>
      <c r="R36" s="140">
        <v>0</v>
      </c>
      <c r="S36" s="141">
        <f t="shared" si="0"/>
        <v>1428</v>
      </c>
      <c r="T36" s="140">
        <v>8</v>
      </c>
      <c r="U36" s="140">
        <v>0</v>
      </c>
      <c r="V36" s="142">
        <f t="shared" si="1"/>
        <v>1436</v>
      </c>
    </row>
    <row r="37" spans="1:22" ht="21.6" customHeight="1">
      <c r="A37" s="143" t="s">
        <v>328</v>
      </c>
      <c r="B37" s="139" t="s">
        <v>329</v>
      </c>
      <c r="C37" s="140">
        <v>30</v>
      </c>
      <c r="D37" s="140">
        <v>0</v>
      </c>
      <c r="E37" s="140">
        <v>270</v>
      </c>
      <c r="F37" s="140">
        <v>400</v>
      </c>
      <c r="G37" s="140">
        <v>0</v>
      </c>
      <c r="H37" s="140">
        <v>140</v>
      </c>
      <c r="I37" s="140">
        <v>30</v>
      </c>
      <c r="J37" s="140"/>
      <c r="K37" s="140">
        <v>10</v>
      </c>
      <c r="L37" s="140">
        <v>0</v>
      </c>
      <c r="M37" s="140">
        <v>5</v>
      </c>
      <c r="N37" s="140">
        <v>80</v>
      </c>
      <c r="O37" s="140">
        <v>0</v>
      </c>
      <c r="P37" s="140">
        <v>0</v>
      </c>
      <c r="Q37" s="140">
        <v>0</v>
      </c>
      <c r="R37" s="140">
        <v>0</v>
      </c>
      <c r="S37" s="141">
        <f t="shared" si="0"/>
        <v>965</v>
      </c>
      <c r="T37" s="140">
        <v>3600</v>
      </c>
      <c r="U37" s="140">
        <v>0</v>
      </c>
      <c r="V37" s="142">
        <f t="shared" si="1"/>
        <v>4565</v>
      </c>
    </row>
    <row r="38" spans="1:22" ht="21.6" customHeight="1">
      <c r="A38" s="650" t="s">
        <v>330</v>
      </c>
      <c r="B38" s="139" t="s">
        <v>331</v>
      </c>
      <c r="C38" s="140">
        <v>0</v>
      </c>
      <c r="D38" s="140">
        <v>80</v>
      </c>
      <c r="E38" s="140">
        <v>3500</v>
      </c>
      <c r="F38" s="140">
        <v>2000</v>
      </c>
      <c r="G38" s="140">
        <v>0</v>
      </c>
      <c r="H38" s="140">
        <v>3600</v>
      </c>
      <c r="I38" s="140">
        <v>30</v>
      </c>
      <c r="J38" s="140">
        <v>0</v>
      </c>
      <c r="K38" s="140">
        <v>1700</v>
      </c>
      <c r="L38" s="140">
        <v>20</v>
      </c>
      <c r="M38" s="140">
        <v>0</v>
      </c>
      <c r="N38" s="140">
        <v>400</v>
      </c>
      <c r="O38" s="140">
        <v>0</v>
      </c>
      <c r="P38" s="140">
        <v>0</v>
      </c>
      <c r="Q38" s="140">
        <v>0</v>
      </c>
      <c r="R38" s="140">
        <v>0</v>
      </c>
      <c r="S38" s="141">
        <f t="shared" si="0"/>
        <v>11330</v>
      </c>
      <c r="T38" s="140">
        <v>0</v>
      </c>
      <c r="U38" s="140">
        <v>0</v>
      </c>
      <c r="V38" s="142">
        <f t="shared" si="1"/>
        <v>11330</v>
      </c>
    </row>
    <row r="39" spans="1:22" ht="21.6" customHeight="1">
      <c r="A39" s="650"/>
      <c r="B39" s="139" t="s">
        <v>332</v>
      </c>
      <c r="C39" s="140">
        <v>0</v>
      </c>
      <c r="D39" s="140">
        <v>400</v>
      </c>
      <c r="E39" s="140">
        <v>3000</v>
      </c>
      <c r="F39" s="140">
        <v>1000</v>
      </c>
      <c r="G39" s="140">
        <v>0</v>
      </c>
      <c r="H39" s="140">
        <v>2000</v>
      </c>
      <c r="I39" s="140">
        <v>40</v>
      </c>
      <c r="J39" s="140">
        <v>0</v>
      </c>
      <c r="K39" s="140">
        <v>2000</v>
      </c>
      <c r="L39" s="140">
        <v>20</v>
      </c>
      <c r="M39" s="140">
        <v>0</v>
      </c>
      <c r="N39" s="140">
        <v>380</v>
      </c>
      <c r="O39" s="140">
        <v>0</v>
      </c>
      <c r="P39" s="140">
        <v>3000</v>
      </c>
      <c r="Q39" s="140">
        <v>0</v>
      </c>
      <c r="R39" s="140">
        <v>0</v>
      </c>
      <c r="S39" s="141">
        <f t="shared" si="0"/>
        <v>11840</v>
      </c>
      <c r="T39" s="140">
        <v>0</v>
      </c>
      <c r="U39" s="140">
        <v>0</v>
      </c>
      <c r="V39" s="142">
        <f t="shared" si="1"/>
        <v>11840</v>
      </c>
    </row>
    <row r="40" spans="1:22" ht="21.6" customHeight="1">
      <c r="A40" s="650"/>
      <c r="B40" s="139" t="s">
        <v>333</v>
      </c>
      <c r="C40" s="140">
        <v>0</v>
      </c>
      <c r="D40" s="140">
        <v>80</v>
      </c>
      <c r="E40" s="140">
        <v>4500</v>
      </c>
      <c r="F40" s="140">
        <v>2000</v>
      </c>
      <c r="G40" s="140">
        <v>0</v>
      </c>
      <c r="H40" s="140">
        <v>0</v>
      </c>
      <c r="I40" s="140">
        <v>0</v>
      </c>
      <c r="J40" s="140">
        <v>0</v>
      </c>
      <c r="K40" s="140">
        <v>500</v>
      </c>
      <c r="L40" s="140">
        <v>0</v>
      </c>
      <c r="M40" s="140">
        <v>0</v>
      </c>
      <c r="N40" s="140">
        <v>400</v>
      </c>
      <c r="O40" s="140">
        <v>0</v>
      </c>
      <c r="P40" s="140">
        <v>0</v>
      </c>
      <c r="Q40" s="140">
        <v>0</v>
      </c>
      <c r="R40" s="140">
        <v>0</v>
      </c>
      <c r="S40" s="141">
        <f t="shared" si="0"/>
        <v>7480</v>
      </c>
      <c r="T40" s="140">
        <v>0</v>
      </c>
      <c r="U40" s="140">
        <v>0</v>
      </c>
      <c r="V40" s="142">
        <f t="shared" si="1"/>
        <v>7480</v>
      </c>
    </row>
    <row r="41" spans="1:22" ht="21.6" customHeight="1">
      <c r="A41" s="143" t="s">
        <v>334</v>
      </c>
      <c r="B41" s="139" t="s">
        <v>335</v>
      </c>
      <c r="C41" s="140">
        <v>0</v>
      </c>
      <c r="D41" s="140">
        <v>0</v>
      </c>
      <c r="E41" s="140">
        <v>0</v>
      </c>
      <c r="F41" s="140">
        <v>0</v>
      </c>
      <c r="G41" s="140">
        <v>0</v>
      </c>
      <c r="H41" s="140">
        <v>0</v>
      </c>
      <c r="I41" s="140">
        <v>200</v>
      </c>
      <c r="J41" s="140">
        <v>150</v>
      </c>
      <c r="K41" s="140">
        <v>0</v>
      </c>
      <c r="L41" s="140">
        <v>7</v>
      </c>
      <c r="M41" s="140">
        <v>0</v>
      </c>
      <c r="N41" s="140"/>
      <c r="O41" s="140">
        <v>0</v>
      </c>
      <c r="P41" s="140">
        <v>42</v>
      </c>
      <c r="Q41" s="140">
        <v>0</v>
      </c>
      <c r="R41" s="140">
        <v>0</v>
      </c>
      <c r="S41" s="141">
        <f t="shared" si="0"/>
        <v>399</v>
      </c>
      <c r="T41" s="140">
        <v>0</v>
      </c>
      <c r="U41" s="140">
        <v>0</v>
      </c>
      <c r="V41" s="142">
        <f t="shared" si="1"/>
        <v>399</v>
      </c>
    </row>
    <row r="42" spans="1:22" ht="21.6" customHeight="1">
      <c r="A42" s="651" t="s">
        <v>336</v>
      </c>
      <c r="B42" s="651"/>
      <c r="C42" s="144">
        <f t="shared" ref="C42:V42" si="3">SUM(C30:C41)</f>
        <v>3562</v>
      </c>
      <c r="D42" s="144">
        <f t="shared" si="3"/>
        <v>2843</v>
      </c>
      <c r="E42" s="144">
        <f t="shared" si="3"/>
        <v>16968</v>
      </c>
      <c r="F42" s="144">
        <f t="shared" si="3"/>
        <v>16853</v>
      </c>
      <c r="G42" s="144">
        <f t="shared" si="3"/>
        <v>30</v>
      </c>
      <c r="H42" s="144">
        <f t="shared" si="3"/>
        <v>49228</v>
      </c>
      <c r="I42" s="144">
        <f t="shared" si="3"/>
        <v>1159</v>
      </c>
      <c r="J42" s="144">
        <f t="shared" si="3"/>
        <v>1807</v>
      </c>
      <c r="K42" s="144">
        <f t="shared" si="3"/>
        <v>10357</v>
      </c>
      <c r="L42" s="144">
        <f t="shared" si="3"/>
        <v>59</v>
      </c>
      <c r="M42" s="144">
        <f t="shared" si="3"/>
        <v>1090</v>
      </c>
      <c r="N42" s="144">
        <f t="shared" si="3"/>
        <v>2927</v>
      </c>
      <c r="O42" s="144">
        <f t="shared" si="3"/>
        <v>575</v>
      </c>
      <c r="P42" s="144">
        <f t="shared" si="3"/>
        <v>3042</v>
      </c>
      <c r="Q42" s="144">
        <f t="shared" si="3"/>
        <v>1158</v>
      </c>
      <c r="R42" s="144">
        <f t="shared" si="3"/>
        <v>15598</v>
      </c>
      <c r="S42" s="144">
        <f t="shared" si="3"/>
        <v>127256</v>
      </c>
      <c r="T42" s="144">
        <f t="shared" si="3"/>
        <v>18369</v>
      </c>
      <c r="U42" s="144">
        <f t="shared" si="3"/>
        <v>0</v>
      </c>
      <c r="V42" s="145">
        <f t="shared" si="3"/>
        <v>145625</v>
      </c>
    </row>
    <row r="43" spans="1:22" ht="21.95" customHeight="1"/>
  </sheetData>
  <sheetProtection selectLockedCells="1" selectUnlockedCells="1"/>
  <mergeCells count="16">
    <mergeCell ref="A9:A11"/>
    <mergeCell ref="A1:D1"/>
    <mergeCell ref="A2:G2"/>
    <mergeCell ref="S2:V2"/>
    <mergeCell ref="A4:A6"/>
    <mergeCell ref="A7:A8"/>
    <mergeCell ref="A30:B30"/>
    <mergeCell ref="A34:A36"/>
    <mergeCell ref="A38:A40"/>
    <mergeCell ref="A42:B42"/>
    <mergeCell ref="A12:A13"/>
    <mergeCell ref="A14:A16"/>
    <mergeCell ref="A17:A18"/>
    <mergeCell ref="A19:A22"/>
    <mergeCell ref="A23:A25"/>
    <mergeCell ref="A26:A28"/>
  </mergeCells>
  <phoneticPr fontId="4"/>
  <pageMargins left="0.39370078740157483" right="0.39370078740157483" top="0.39370078740157483" bottom="0.39370078740157483" header="0" footer="0"/>
  <pageSetup paperSize="9" scale="62" firstPageNumber="0" orientation="landscape" horizontalDpi="300" verticalDpi="300" r:id="rId1"/>
  <headerFooter scaleWithDoc="0" alignWithMargins="0">
    <oddFooter>&amp;C&amp;"ＭＳ 明朝,標準"－１５－</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V42"/>
  <sheetViews>
    <sheetView view="pageLayout" zoomScaleNormal="100" workbookViewId="0">
      <selection sqref="A1:G1"/>
    </sheetView>
  </sheetViews>
  <sheetFormatPr defaultColWidth="9" defaultRowHeight="14.4"/>
  <cols>
    <col min="1" max="1" width="12.109375" style="132" customWidth="1"/>
    <col min="2" max="2" width="16.77734375" style="132" customWidth="1"/>
    <col min="3" max="22" width="10.21875" style="132" customWidth="1"/>
    <col min="23" max="16384" width="9" style="132"/>
  </cols>
  <sheetData>
    <row r="1" spans="1:22" ht="20.95" customHeight="1">
      <c r="A1" s="653" t="s">
        <v>337</v>
      </c>
      <c r="B1" s="653"/>
      <c r="C1" s="653"/>
      <c r="D1" s="653"/>
      <c r="E1" s="653"/>
      <c r="F1" s="653"/>
      <c r="G1" s="653"/>
      <c r="S1" s="654" t="s">
        <v>1267</v>
      </c>
      <c r="T1" s="655"/>
      <c r="U1" s="655"/>
      <c r="V1" s="655"/>
    </row>
    <row r="2" spans="1:22" ht="32.25" customHeight="1">
      <c r="A2" s="133" t="s">
        <v>338</v>
      </c>
      <c r="B2" s="429" t="s">
        <v>1529</v>
      </c>
      <c r="C2" s="134" t="s">
        <v>273</v>
      </c>
      <c r="D2" s="135" t="s">
        <v>274</v>
      </c>
      <c r="E2" s="135" t="s">
        <v>275</v>
      </c>
      <c r="F2" s="135" t="s">
        <v>276</v>
      </c>
      <c r="G2" s="135" t="s">
        <v>277</v>
      </c>
      <c r="H2" s="135" t="s">
        <v>278</v>
      </c>
      <c r="I2" s="135" t="s">
        <v>279</v>
      </c>
      <c r="J2" s="135" t="s">
        <v>280</v>
      </c>
      <c r="K2" s="136" t="s">
        <v>281</v>
      </c>
      <c r="L2" s="135" t="s">
        <v>282</v>
      </c>
      <c r="M2" s="136" t="s">
        <v>283</v>
      </c>
      <c r="N2" s="135" t="s">
        <v>284</v>
      </c>
      <c r="O2" s="135" t="s">
        <v>285</v>
      </c>
      <c r="P2" s="135" t="s">
        <v>286</v>
      </c>
      <c r="Q2" s="135" t="s">
        <v>287</v>
      </c>
      <c r="R2" s="135" t="s">
        <v>288</v>
      </c>
      <c r="S2" s="136" t="s">
        <v>289</v>
      </c>
      <c r="T2" s="136" t="s">
        <v>290</v>
      </c>
      <c r="U2" s="135" t="s">
        <v>288</v>
      </c>
      <c r="V2" s="137" t="s">
        <v>291</v>
      </c>
    </row>
    <row r="3" spans="1:22" ht="24.05" customHeight="1">
      <c r="A3" s="650" t="s">
        <v>292</v>
      </c>
      <c r="B3" s="139" t="s">
        <v>293</v>
      </c>
      <c r="C3" s="140">
        <v>0</v>
      </c>
      <c r="D3" s="140">
        <v>0</v>
      </c>
      <c r="E3" s="140">
        <v>18</v>
      </c>
      <c r="F3" s="140">
        <v>3</v>
      </c>
      <c r="G3" s="140">
        <v>0</v>
      </c>
      <c r="H3" s="140">
        <v>0</v>
      </c>
      <c r="I3" s="140">
        <v>0</v>
      </c>
      <c r="J3" s="140">
        <v>1</v>
      </c>
      <c r="K3" s="140">
        <v>50</v>
      </c>
      <c r="L3" s="140">
        <v>0</v>
      </c>
      <c r="M3" s="140">
        <v>0</v>
      </c>
      <c r="N3" s="140">
        <v>0</v>
      </c>
      <c r="O3" s="140">
        <v>0</v>
      </c>
      <c r="P3" s="140">
        <v>0</v>
      </c>
      <c r="Q3" s="140">
        <v>0</v>
      </c>
      <c r="R3" s="140">
        <v>0</v>
      </c>
      <c r="S3" s="140">
        <f t="shared" ref="S3:S28" si="0">SUM(C3:R3)</f>
        <v>72</v>
      </c>
      <c r="T3" s="140">
        <v>0</v>
      </c>
      <c r="U3" s="140">
        <v>0</v>
      </c>
      <c r="V3" s="142">
        <f t="shared" ref="V3:V28" si="1">SUM(S3:U3)</f>
        <v>72</v>
      </c>
    </row>
    <row r="4" spans="1:22" ht="24.05" customHeight="1">
      <c r="A4" s="650"/>
      <c r="B4" s="139" t="s">
        <v>294</v>
      </c>
      <c r="C4" s="140">
        <v>0</v>
      </c>
      <c r="D4" s="140">
        <v>0</v>
      </c>
      <c r="E4" s="140">
        <v>100</v>
      </c>
      <c r="F4" s="140">
        <v>25</v>
      </c>
      <c r="G4" s="140">
        <v>0</v>
      </c>
      <c r="H4" s="140">
        <v>83</v>
      </c>
      <c r="I4" s="140">
        <v>0</v>
      </c>
      <c r="J4" s="140">
        <v>1</v>
      </c>
      <c r="K4" s="140">
        <v>150</v>
      </c>
      <c r="L4" s="140">
        <v>0</v>
      </c>
      <c r="M4" s="140">
        <v>0</v>
      </c>
      <c r="N4" s="140">
        <v>0</v>
      </c>
      <c r="O4" s="140">
        <v>0</v>
      </c>
      <c r="P4" s="140">
        <v>0</v>
      </c>
      <c r="Q4" s="140">
        <v>0</v>
      </c>
      <c r="R4" s="140">
        <v>0</v>
      </c>
      <c r="S4" s="140">
        <f t="shared" si="0"/>
        <v>359</v>
      </c>
      <c r="T4" s="140">
        <v>0</v>
      </c>
      <c r="U4" s="140">
        <v>0</v>
      </c>
      <c r="V4" s="142">
        <f t="shared" si="1"/>
        <v>359</v>
      </c>
    </row>
    <row r="5" spans="1:22" ht="24.05" customHeight="1">
      <c r="A5" s="650"/>
      <c r="B5" s="139" t="s">
        <v>295</v>
      </c>
      <c r="C5" s="140">
        <v>0</v>
      </c>
      <c r="D5" s="140">
        <v>300</v>
      </c>
      <c r="E5" s="140">
        <v>350</v>
      </c>
      <c r="F5" s="140">
        <v>150</v>
      </c>
      <c r="G5" s="140">
        <v>0</v>
      </c>
      <c r="H5" s="140">
        <v>200</v>
      </c>
      <c r="I5" s="140">
        <v>0</v>
      </c>
      <c r="J5" s="140">
        <v>0</v>
      </c>
      <c r="K5" s="140">
        <v>238</v>
      </c>
      <c r="L5" s="140">
        <v>0</v>
      </c>
      <c r="M5" s="140">
        <v>0</v>
      </c>
      <c r="N5" s="140">
        <v>0</v>
      </c>
      <c r="O5" s="140">
        <v>0</v>
      </c>
      <c r="P5" s="140">
        <v>0</v>
      </c>
      <c r="Q5" s="140">
        <v>0</v>
      </c>
      <c r="R5" s="140">
        <v>0</v>
      </c>
      <c r="S5" s="140">
        <f t="shared" si="0"/>
        <v>1238</v>
      </c>
      <c r="T5" s="140">
        <v>0</v>
      </c>
      <c r="U5" s="140">
        <v>0</v>
      </c>
      <c r="V5" s="142">
        <f t="shared" si="1"/>
        <v>1238</v>
      </c>
    </row>
    <row r="6" spans="1:22" ht="24.05" customHeight="1">
      <c r="A6" s="650" t="s">
        <v>296</v>
      </c>
      <c r="B6" s="139" t="s">
        <v>293</v>
      </c>
      <c r="C6" s="140"/>
      <c r="D6" s="140">
        <v>0</v>
      </c>
      <c r="E6" s="140">
        <v>112</v>
      </c>
      <c r="F6" s="140">
        <v>116</v>
      </c>
      <c r="G6" s="140">
        <v>0</v>
      </c>
      <c r="H6" s="140">
        <v>200</v>
      </c>
      <c r="I6" s="140">
        <v>0</v>
      </c>
      <c r="J6" s="140">
        <v>64</v>
      </c>
      <c r="K6" s="140">
        <v>137</v>
      </c>
      <c r="L6" s="140">
        <v>0</v>
      </c>
      <c r="M6" s="140">
        <v>0</v>
      </c>
      <c r="N6" s="140">
        <v>0</v>
      </c>
      <c r="O6" s="140">
        <v>0</v>
      </c>
      <c r="P6" s="140">
        <v>0</v>
      </c>
      <c r="Q6" s="140">
        <v>40</v>
      </c>
      <c r="R6" s="140">
        <v>81</v>
      </c>
      <c r="S6" s="140">
        <f t="shared" si="0"/>
        <v>750</v>
      </c>
      <c r="T6" s="140">
        <v>0</v>
      </c>
      <c r="U6" s="140">
        <v>0</v>
      </c>
      <c r="V6" s="142">
        <f t="shared" si="1"/>
        <v>750</v>
      </c>
    </row>
    <row r="7" spans="1:22" ht="24.05" customHeight="1">
      <c r="A7" s="650"/>
      <c r="B7" s="139" t="s">
        <v>297</v>
      </c>
      <c r="C7" s="140">
        <v>0</v>
      </c>
      <c r="D7" s="140">
        <v>93</v>
      </c>
      <c r="E7" s="140">
        <v>292</v>
      </c>
      <c r="F7" s="140">
        <v>396</v>
      </c>
      <c r="G7" s="140">
        <v>0</v>
      </c>
      <c r="H7" s="140">
        <v>616</v>
      </c>
      <c r="I7" s="140">
        <v>45</v>
      </c>
      <c r="J7" s="140">
        <v>43</v>
      </c>
      <c r="K7" s="140">
        <v>188</v>
      </c>
      <c r="L7" s="140"/>
      <c r="M7" s="140">
        <v>0</v>
      </c>
      <c r="N7" s="140">
        <v>0</v>
      </c>
      <c r="O7" s="140">
        <v>0</v>
      </c>
      <c r="P7" s="140">
        <v>0</v>
      </c>
      <c r="Q7" s="140">
        <v>5</v>
      </c>
      <c r="R7" s="140"/>
      <c r="S7" s="140">
        <f t="shared" si="0"/>
        <v>1678</v>
      </c>
      <c r="T7" s="140">
        <v>0</v>
      </c>
      <c r="U7" s="140">
        <v>0</v>
      </c>
      <c r="V7" s="142">
        <f t="shared" si="1"/>
        <v>1678</v>
      </c>
    </row>
    <row r="8" spans="1:22" ht="24.05" customHeight="1">
      <c r="A8" s="650" t="s">
        <v>298</v>
      </c>
      <c r="B8" s="139" t="s">
        <v>293</v>
      </c>
      <c r="C8" s="140">
        <v>30</v>
      </c>
      <c r="D8" s="140">
        <v>0</v>
      </c>
      <c r="E8" s="140">
        <v>14</v>
      </c>
      <c r="F8" s="140">
        <v>3</v>
      </c>
      <c r="G8" s="140">
        <v>0</v>
      </c>
      <c r="H8" s="140">
        <v>1412</v>
      </c>
      <c r="I8" s="140">
        <v>0</v>
      </c>
      <c r="J8" s="140">
        <v>8</v>
      </c>
      <c r="K8" s="140">
        <v>113</v>
      </c>
      <c r="L8" s="140">
        <v>25</v>
      </c>
      <c r="M8" s="140">
        <v>0</v>
      </c>
      <c r="N8" s="140">
        <v>0</v>
      </c>
      <c r="O8" s="140">
        <v>0</v>
      </c>
      <c r="P8" s="140">
        <v>0</v>
      </c>
      <c r="Q8" s="140">
        <v>0</v>
      </c>
      <c r="R8" s="140">
        <v>0</v>
      </c>
      <c r="S8" s="140">
        <f t="shared" si="0"/>
        <v>1605</v>
      </c>
      <c r="T8" s="140">
        <v>0</v>
      </c>
      <c r="U8" s="140">
        <v>0</v>
      </c>
      <c r="V8" s="142">
        <f t="shared" si="1"/>
        <v>1605</v>
      </c>
    </row>
    <row r="9" spans="1:22" ht="24.05" customHeight="1">
      <c r="A9" s="650"/>
      <c r="B9" s="139" t="s">
        <v>299</v>
      </c>
      <c r="C9" s="140"/>
      <c r="D9" s="140"/>
      <c r="E9" s="140">
        <v>57</v>
      </c>
      <c r="F9" s="140">
        <v>57</v>
      </c>
      <c r="G9" s="140">
        <v>0</v>
      </c>
      <c r="H9" s="140">
        <v>64</v>
      </c>
      <c r="I9" s="140">
        <v>0</v>
      </c>
      <c r="J9" s="140">
        <v>0</v>
      </c>
      <c r="K9" s="140">
        <v>11</v>
      </c>
      <c r="L9" s="140">
        <v>0</v>
      </c>
      <c r="M9" s="140">
        <v>0</v>
      </c>
      <c r="N9" s="140">
        <v>0</v>
      </c>
      <c r="O9" s="140">
        <v>0</v>
      </c>
      <c r="P9" s="140">
        <v>0</v>
      </c>
      <c r="Q9" s="140">
        <v>0</v>
      </c>
      <c r="R9" s="140">
        <v>0</v>
      </c>
      <c r="S9" s="140">
        <f t="shared" si="0"/>
        <v>189</v>
      </c>
      <c r="T9" s="140">
        <v>0</v>
      </c>
      <c r="U9" s="140">
        <v>0</v>
      </c>
      <c r="V9" s="142">
        <f t="shared" si="1"/>
        <v>189</v>
      </c>
    </row>
    <row r="10" spans="1:22" ht="24.05" customHeight="1">
      <c r="A10" s="650"/>
      <c r="B10" s="139" t="s">
        <v>300</v>
      </c>
      <c r="C10" s="140"/>
      <c r="D10" s="140"/>
      <c r="E10" s="140">
        <v>6</v>
      </c>
      <c r="F10" s="140">
        <v>44</v>
      </c>
      <c r="G10" s="140">
        <v>0</v>
      </c>
      <c r="H10" s="140">
        <v>692</v>
      </c>
      <c r="I10" s="140">
        <v>0</v>
      </c>
      <c r="J10" s="140">
        <v>20</v>
      </c>
      <c r="K10" s="140">
        <v>20</v>
      </c>
      <c r="L10" s="140">
        <v>0</v>
      </c>
      <c r="M10" s="140">
        <v>0</v>
      </c>
      <c r="N10" s="140">
        <v>17</v>
      </c>
      <c r="O10" s="140">
        <v>0</v>
      </c>
      <c r="P10" s="140">
        <v>0</v>
      </c>
      <c r="Q10" s="140">
        <v>0</v>
      </c>
      <c r="R10" s="140">
        <v>0</v>
      </c>
      <c r="S10" s="140">
        <f t="shared" si="0"/>
        <v>799</v>
      </c>
      <c r="T10" s="140">
        <v>0</v>
      </c>
      <c r="U10" s="140">
        <v>0</v>
      </c>
      <c r="V10" s="142">
        <f t="shared" si="1"/>
        <v>799</v>
      </c>
    </row>
    <row r="11" spans="1:22" ht="24.05" customHeight="1">
      <c r="A11" s="650" t="s">
        <v>301</v>
      </c>
      <c r="B11" s="139" t="s">
        <v>293</v>
      </c>
      <c r="C11" s="140">
        <v>0</v>
      </c>
      <c r="D11" s="140">
        <v>20</v>
      </c>
      <c r="E11" s="140">
        <v>0</v>
      </c>
      <c r="F11" s="140">
        <v>10</v>
      </c>
      <c r="G11" s="140">
        <v>0</v>
      </c>
      <c r="H11" s="140">
        <v>416</v>
      </c>
      <c r="I11" s="140">
        <v>81</v>
      </c>
      <c r="J11" s="140">
        <v>162</v>
      </c>
      <c r="K11" s="140">
        <v>185</v>
      </c>
      <c r="L11" s="140">
        <v>0</v>
      </c>
      <c r="M11" s="140">
        <v>0</v>
      </c>
      <c r="N11" s="140">
        <v>0</v>
      </c>
      <c r="O11" s="140">
        <v>22</v>
      </c>
      <c r="P11" s="140">
        <v>0</v>
      </c>
      <c r="Q11" s="140">
        <v>0</v>
      </c>
      <c r="R11" s="140">
        <v>11</v>
      </c>
      <c r="S11" s="140">
        <f t="shared" si="0"/>
        <v>907</v>
      </c>
      <c r="T11" s="140">
        <v>0</v>
      </c>
      <c r="U11" s="140">
        <v>0</v>
      </c>
      <c r="V11" s="142">
        <f t="shared" si="1"/>
        <v>907</v>
      </c>
    </row>
    <row r="12" spans="1:22" ht="24.05" customHeight="1">
      <c r="A12" s="650"/>
      <c r="B12" s="139" t="s">
        <v>302</v>
      </c>
      <c r="C12" s="140">
        <v>14</v>
      </c>
      <c r="D12" s="140">
        <v>129</v>
      </c>
      <c r="E12" s="140">
        <v>55</v>
      </c>
      <c r="F12" s="140">
        <v>55</v>
      </c>
      <c r="G12" s="140">
        <v>0</v>
      </c>
      <c r="H12" s="140">
        <v>1200</v>
      </c>
      <c r="I12" s="140">
        <v>0</v>
      </c>
      <c r="J12" s="140">
        <v>0</v>
      </c>
      <c r="K12" s="140">
        <v>27</v>
      </c>
      <c r="L12" s="140">
        <v>0</v>
      </c>
      <c r="M12" s="140">
        <v>0</v>
      </c>
      <c r="N12" s="140">
        <v>22</v>
      </c>
      <c r="O12" s="140">
        <v>6</v>
      </c>
      <c r="P12" s="140">
        <v>0</v>
      </c>
      <c r="Q12" s="140">
        <v>0</v>
      </c>
      <c r="R12" s="140">
        <v>1.8</v>
      </c>
      <c r="S12" s="140">
        <f t="shared" si="0"/>
        <v>1509.8</v>
      </c>
      <c r="T12" s="140">
        <v>0</v>
      </c>
      <c r="U12" s="140">
        <v>0</v>
      </c>
      <c r="V12" s="142">
        <f t="shared" si="1"/>
        <v>1509.8</v>
      </c>
    </row>
    <row r="13" spans="1:22" ht="24.05" customHeight="1">
      <c r="A13" s="650" t="s">
        <v>303</v>
      </c>
      <c r="B13" s="139" t="s">
        <v>293</v>
      </c>
      <c r="C13" s="140">
        <v>0</v>
      </c>
      <c r="D13" s="140">
        <v>0</v>
      </c>
      <c r="E13" s="140">
        <v>0</v>
      </c>
      <c r="F13" s="140">
        <v>0</v>
      </c>
      <c r="G13" s="140">
        <v>0</v>
      </c>
      <c r="H13" s="140">
        <v>125</v>
      </c>
      <c r="I13" s="140">
        <v>35</v>
      </c>
      <c r="J13" s="140">
        <v>10</v>
      </c>
      <c r="K13" s="140">
        <v>80</v>
      </c>
      <c r="L13" s="140">
        <v>0</v>
      </c>
      <c r="M13" s="140">
        <v>0</v>
      </c>
      <c r="N13" s="140">
        <v>0</v>
      </c>
      <c r="O13" s="140">
        <v>0</v>
      </c>
      <c r="P13" s="140">
        <v>0</v>
      </c>
      <c r="Q13" s="140">
        <v>0</v>
      </c>
      <c r="R13" s="140">
        <v>0</v>
      </c>
      <c r="S13" s="140">
        <f t="shared" si="0"/>
        <v>250</v>
      </c>
      <c r="T13" s="140">
        <v>100</v>
      </c>
      <c r="U13" s="140">
        <v>0</v>
      </c>
      <c r="V13" s="142">
        <f t="shared" si="1"/>
        <v>350</v>
      </c>
    </row>
    <row r="14" spans="1:22" ht="24.05" customHeight="1">
      <c r="A14" s="650"/>
      <c r="B14" s="139" t="s">
        <v>304</v>
      </c>
      <c r="C14" s="140">
        <v>0</v>
      </c>
      <c r="D14" s="140">
        <v>0</v>
      </c>
      <c r="E14" s="140">
        <v>65</v>
      </c>
      <c r="F14" s="140">
        <v>120</v>
      </c>
      <c r="G14" s="140">
        <v>0</v>
      </c>
      <c r="H14" s="140">
        <v>1125</v>
      </c>
      <c r="I14" s="140">
        <v>15</v>
      </c>
      <c r="J14" s="140">
        <v>10</v>
      </c>
      <c r="K14" s="140">
        <v>200</v>
      </c>
      <c r="L14" s="140">
        <v>0</v>
      </c>
      <c r="M14" s="140">
        <v>0</v>
      </c>
      <c r="N14" s="140">
        <v>150</v>
      </c>
      <c r="O14" s="140">
        <v>0</v>
      </c>
      <c r="P14" s="140">
        <v>0</v>
      </c>
      <c r="Q14" s="140">
        <v>0</v>
      </c>
      <c r="R14" s="140">
        <v>0</v>
      </c>
      <c r="S14" s="140">
        <f t="shared" si="0"/>
        <v>1685</v>
      </c>
      <c r="T14" s="140">
        <v>10</v>
      </c>
      <c r="U14" s="140">
        <v>0</v>
      </c>
      <c r="V14" s="142">
        <f t="shared" si="1"/>
        <v>1695</v>
      </c>
    </row>
    <row r="15" spans="1:22" ht="24.05" customHeight="1">
      <c r="A15" s="650"/>
      <c r="B15" s="139" t="s">
        <v>303</v>
      </c>
      <c r="C15" s="140">
        <v>0</v>
      </c>
      <c r="D15" s="140">
        <v>20</v>
      </c>
      <c r="E15" s="140">
        <v>104</v>
      </c>
      <c r="F15" s="140">
        <v>120</v>
      </c>
      <c r="G15" s="140">
        <v>0</v>
      </c>
      <c r="H15" s="140">
        <v>12500</v>
      </c>
      <c r="I15" s="140">
        <v>40</v>
      </c>
      <c r="J15" s="140">
        <v>15</v>
      </c>
      <c r="K15" s="140">
        <v>1000</v>
      </c>
      <c r="L15" s="140">
        <v>0</v>
      </c>
      <c r="M15" s="140">
        <v>0</v>
      </c>
      <c r="N15" s="140">
        <v>900</v>
      </c>
      <c r="O15" s="140">
        <v>0</v>
      </c>
      <c r="P15" s="140">
        <v>0</v>
      </c>
      <c r="Q15" s="140">
        <v>0</v>
      </c>
      <c r="R15" s="140">
        <v>0</v>
      </c>
      <c r="S15" s="140">
        <f t="shared" si="0"/>
        <v>14699</v>
      </c>
      <c r="T15" s="140">
        <v>30</v>
      </c>
      <c r="U15" s="140">
        <v>0</v>
      </c>
      <c r="V15" s="142">
        <f t="shared" si="1"/>
        <v>14729</v>
      </c>
    </row>
    <row r="16" spans="1:22" ht="24.05" customHeight="1">
      <c r="A16" s="650" t="s">
        <v>305</v>
      </c>
      <c r="B16" s="139" t="s">
        <v>293</v>
      </c>
      <c r="C16" s="140">
        <v>0</v>
      </c>
      <c r="D16" s="140">
        <v>0</v>
      </c>
      <c r="E16" s="140">
        <v>0</v>
      </c>
      <c r="F16" s="140">
        <v>0</v>
      </c>
      <c r="G16" s="140">
        <v>0</v>
      </c>
      <c r="H16" s="140">
        <v>504</v>
      </c>
      <c r="I16" s="140">
        <v>0</v>
      </c>
      <c r="J16" s="140">
        <v>0</v>
      </c>
      <c r="K16" s="140">
        <v>0</v>
      </c>
      <c r="L16" s="140">
        <v>0</v>
      </c>
      <c r="M16" s="140">
        <v>0</v>
      </c>
      <c r="N16" s="140">
        <v>70</v>
      </c>
      <c r="O16" s="140">
        <v>0</v>
      </c>
      <c r="P16" s="140">
        <v>0</v>
      </c>
      <c r="Q16" s="140">
        <v>0</v>
      </c>
      <c r="R16" s="140">
        <v>0</v>
      </c>
      <c r="S16" s="140">
        <f t="shared" si="0"/>
        <v>574</v>
      </c>
      <c r="T16" s="140">
        <v>41</v>
      </c>
      <c r="U16" s="140">
        <v>0</v>
      </c>
      <c r="V16" s="142">
        <f t="shared" si="1"/>
        <v>615</v>
      </c>
    </row>
    <row r="17" spans="1:22" ht="24.05" customHeight="1">
      <c r="A17" s="650"/>
      <c r="B17" s="139" t="s">
        <v>305</v>
      </c>
      <c r="C17" s="140">
        <v>276</v>
      </c>
      <c r="D17" s="140">
        <v>991</v>
      </c>
      <c r="E17" s="140">
        <v>3568</v>
      </c>
      <c r="F17" s="140">
        <v>3323</v>
      </c>
      <c r="G17" s="140">
        <v>0</v>
      </c>
      <c r="H17" s="140">
        <v>95726</v>
      </c>
      <c r="I17" s="140">
        <v>126</v>
      </c>
      <c r="J17" s="140">
        <v>106</v>
      </c>
      <c r="K17" s="140">
        <v>2551</v>
      </c>
      <c r="L17" s="140">
        <v>8</v>
      </c>
      <c r="M17" s="140">
        <v>0</v>
      </c>
      <c r="N17" s="140">
        <v>2350</v>
      </c>
      <c r="O17" s="140">
        <v>54</v>
      </c>
      <c r="P17" s="140">
        <v>0</v>
      </c>
      <c r="Q17" s="140">
        <v>45</v>
      </c>
      <c r="R17" s="140">
        <v>0</v>
      </c>
      <c r="S17" s="140">
        <f t="shared" si="0"/>
        <v>109124</v>
      </c>
      <c r="T17" s="140">
        <v>149</v>
      </c>
      <c r="U17" s="140">
        <v>0</v>
      </c>
      <c r="V17" s="142">
        <f t="shared" si="1"/>
        <v>109273</v>
      </c>
    </row>
    <row r="18" spans="1:22" ht="24.05" customHeight="1">
      <c r="A18" s="650" t="s">
        <v>306</v>
      </c>
      <c r="B18" s="139" t="s">
        <v>293</v>
      </c>
      <c r="C18" s="140">
        <v>0</v>
      </c>
      <c r="D18" s="140">
        <v>0</v>
      </c>
      <c r="E18" s="140">
        <v>0</v>
      </c>
      <c r="F18" s="140">
        <v>0</v>
      </c>
      <c r="G18" s="140">
        <v>0</v>
      </c>
      <c r="H18" s="140">
        <v>700</v>
      </c>
      <c r="I18" s="140">
        <v>28</v>
      </c>
      <c r="J18" s="140">
        <v>0</v>
      </c>
      <c r="K18" s="140">
        <v>56</v>
      </c>
      <c r="L18" s="140">
        <v>0</v>
      </c>
      <c r="M18" s="140">
        <v>0</v>
      </c>
      <c r="N18" s="140">
        <v>0</v>
      </c>
      <c r="O18" s="140">
        <v>0</v>
      </c>
      <c r="P18" s="140">
        <v>0</v>
      </c>
      <c r="Q18" s="140">
        <v>0</v>
      </c>
      <c r="R18" s="140">
        <v>5</v>
      </c>
      <c r="S18" s="140">
        <f t="shared" si="0"/>
        <v>789</v>
      </c>
      <c r="T18" s="140">
        <v>600</v>
      </c>
      <c r="U18" s="140">
        <v>0</v>
      </c>
      <c r="V18" s="142">
        <f t="shared" si="1"/>
        <v>1389</v>
      </c>
    </row>
    <row r="19" spans="1:22" ht="24.05" customHeight="1">
      <c r="A19" s="650"/>
      <c r="B19" s="139" t="s">
        <v>307</v>
      </c>
      <c r="C19" s="140">
        <v>150</v>
      </c>
      <c r="D19" s="140">
        <v>0</v>
      </c>
      <c r="E19" s="140">
        <v>96</v>
      </c>
      <c r="F19" s="140">
        <v>108</v>
      </c>
      <c r="G19" s="140">
        <v>0</v>
      </c>
      <c r="H19" s="140">
        <v>175</v>
      </c>
      <c r="I19" s="140">
        <v>0</v>
      </c>
      <c r="J19" s="140">
        <v>0</v>
      </c>
      <c r="K19" s="140">
        <v>14</v>
      </c>
      <c r="L19" s="140">
        <v>0</v>
      </c>
      <c r="M19" s="140">
        <v>0</v>
      </c>
      <c r="N19" s="140">
        <v>60</v>
      </c>
      <c r="O19" s="140">
        <v>0</v>
      </c>
      <c r="P19" s="140">
        <v>0</v>
      </c>
      <c r="Q19" s="140">
        <v>0</v>
      </c>
      <c r="R19" s="140">
        <v>0</v>
      </c>
      <c r="S19" s="140">
        <f t="shared" si="0"/>
        <v>603</v>
      </c>
      <c r="T19" s="140">
        <v>60</v>
      </c>
      <c r="U19" s="140">
        <v>0</v>
      </c>
      <c r="V19" s="142">
        <f t="shared" si="1"/>
        <v>663</v>
      </c>
    </row>
    <row r="20" spans="1:22" ht="24.05" customHeight="1">
      <c r="A20" s="650"/>
      <c r="B20" s="139" t="s">
        <v>308</v>
      </c>
      <c r="C20" s="140">
        <v>120</v>
      </c>
      <c r="D20" s="140">
        <v>0</v>
      </c>
      <c r="E20" s="140">
        <v>60</v>
      </c>
      <c r="F20" s="140">
        <v>72</v>
      </c>
      <c r="G20" s="140">
        <v>0</v>
      </c>
      <c r="H20" s="140">
        <v>500</v>
      </c>
      <c r="I20" s="140">
        <v>0</v>
      </c>
      <c r="J20" s="140">
        <v>0</v>
      </c>
      <c r="K20" s="140">
        <v>21</v>
      </c>
      <c r="L20" s="140">
        <v>0</v>
      </c>
      <c r="M20" s="140">
        <v>0</v>
      </c>
      <c r="N20" s="140">
        <v>45</v>
      </c>
      <c r="O20" s="140">
        <v>0</v>
      </c>
      <c r="P20" s="140">
        <v>0</v>
      </c>
      <c r="Q20" s="140">
        <v>0</v>
      </c>
      <c r="R20" s="140">
        <v>0</v>
      </c>
      <c r="S20" s="140">
        <f t="shared" si="0"/>
        <v>818</v>
      </c>
      <c r="T20" s="140">
        <v>100</v>
      </c>
      <c r="U20" s="140">
        <v>0</v>
      </c>
      <c r="V20" s="142">
        <f t="shared" si="1"/>
        <v>918</v>
      </c>
    </row>
    <row r="21" spans="1:22" ht="24.05" customHeight="1">
      <c r="A21" s="650"/>
      <c r="B21" s="139" t="s">
        <v>309</v>
      </c>
      <c r="C21" s="140">
        <v>75</v>
      </c>
      <c r="D21" s="140">
        <v>0</v>
      </c>
      <c r="E21" s="140">
        <v>72</v>
      </c>
      <c r="F21" s="140">
        <v>36</v>
      </c>
      <c r="G21" s="140">
        <v>0</v>
      </c>
      <c r="H21" s="140">
        <v>100</v>
      </c>
      <c r="I21" s="140">
        <v>0</v>
      </c>
      <c r="J21" s="140">
        <v>0</v>
      </c>
      <c r="K21" s="140">
        <v>0</v>
      </c>
      <c r="L21" s="140">
        <v>0</v>
      </c>
      <c r="M21" s="140">
        <v>0</v>
      </c>
      <c r="N21" s="140">
        <v>75</v>
      </c>
      <c r="O21" s="140">
        <v>0</v>
      </c>
      <c r="P21" s="140">
        <v>0</v>
      </c>
      <c r="Q21" s="140">
        <v>0</v>
      </c>
      <c r="R21" s="140">
        <v>0</v>
      </c>
      <c r="S21" s="140">
        <f t="shared" si="0"/>
        <v>358</v>
      </c>
      <c r="T21" s="140">
        <v>60</v>
      </c>
      <c r="U21" s="140">
        <v>0</v>
      </c>
      <c r="V21" s="142">
        <f t="shared" si="1"/>
        <v>418</v>
      </c>
    </row>
    <row r="22" spans="1:22" ht="24.05" customHeight="1">
      <c r="A22" s="650" t="s">
        <v>310</v>
      </c>
      <c r="B22" s="139" t="s">
        <v>311</v>
      </c>
      <c r="C22" s="140"/>
      <c r="D22" s="140">
        <v>0</v>
      </c>
      <c r="E22" s="140">
        <v>4</v>
      </c>
      <c r="F22" s="140">
        <v>9</v>
      </c>
      <c r="G22" s="140">
        <v>0</v>
      </c>
      <c r="H22" s="140">
        <v>1684</v>
      </c>
      <c r="I22" s="140">
        <v>16</v>
      </c>
      <c r="J22" s="140">
        <v>0</v>
      </c>
      <c r="K22" s="140"/>
      <c r="L22" s="140">
        <v>2</v>
      </c>
      <c r="M22" s="140">
        <v>0</v>
      </c>
      <c r="N22" s="140">
        <v>30</v>
      </c>
      <c r="O22" s="140">
        <v>0</v>
      </c>
      <c r="P22" s="140">
        <v>0</v>
      </c>
      <c r="Q22" s="140">
        <v>0</v>
      </c>
      <c r="R22" s="140">
        <v>6</v>
      </c>
      <c r="S22" s="140">
        <f t="shared" si="0"/>
        <v>1751</v>
      </c>
      <c r="T22" s="140">
        <v>117</v>
      </c>
      <c r="U22" s="140">
        <v>0</v>
      </c>
      <c r="V22" s="142">
        <f t="shared" si="1"/>
        <v>1868</v>
      </c>
    </row>
    <row r="23" spans="1:22" ht="24.05" customHeight="1">
      <c r="A23" s="650"/>
      <c r="B23" s="139" t="s">
        <v>312</v>
      </c>
      <c r="C23" s="140">
        <v>0</v>
      </c>
      <c r="D23" s="140">
        <v>0</v>
      </c>
      <c r="E23" s="140">
        <v>103</v>
      </c>
      <c r="F23" s="140">
        <v>30</v>
      </c>
      <c r="G23" s="140">
        <v>0</v>
      </c>
      <c r="H23" s="140">
        <v>1665</v>
      </c>
      <c r="I23" s="140">
        <v>14</v>
      </c>
      <c r="J23" s="140">
        <v>1</v>
      </c>
      <c r="K23" s="140"/>
      <c r="L23" s="140">
        <v>16</v>
      </c>
      <c r="M23" s="140">
        <v>0</v>
      </c>
      <c r="N23" s="140">
        <v>75</v>
      </c>
      <c r="O23" s="140">
        <v>0</v>
      </c>
      <c r="P23" s="140">
        <v>0</v>
      </c>
      <c r="Q23" s="140">
        <v>0</v>
      </c>
      <c r="R23" s="140">
        <v>28</v>
      </c>
      <c r="S23" s="140">
        <f t="shared" si="0"/>
        <v>1932</v>
      </c>
      <c r="T23" s="140">
        <v>32</v>
      </c>
      <c r="U23" s="140">
        <v>0</v>
      </c>
      <c r="V23" s="142">
        <f t="shared" si="1"/>
        <v>1964</v>
      </c>
    </row>
    <row r="24" spans="1:22" ht="24.05" customHeight="1">
      <c r="A24" s="650"/>
      <c r="B24" s="139" t="s">
        <v>313</v>
      </c>
      <c r="C24" s="140">
        <v>32</v>
      </c>
      <c r="D24" s="140">
        <v>0</v>
      </c>
      <c r="E24" s="140">
        <v>18</v>
      </c>
      <c r="F24" s="140">
        <v>23</v>
      </c>
      <c r="G24" s="140">
        <v>0</v>
      </c>
      <c r="H24" s="140">
        <v>195</v>
      </c>
      <c r="I24" s="140">
        <v>7</v>
      </c>
      <c r="J24" s="140">
        <v>1</v>
      </c>
      <c r="K24" s="140"/>
      <c r="L24" s="140">
        <v>0</v>
      </c>
      <c r="M24" s="140">
        <v>0</v>
      </c>
      <c r="N24" s="140">
        <v>10</v>
      </c>
      <c r="O24" s="140">
        <v>0</v>
      </c>
      <c r="P24" s="140">
        <v>0</v>
      </c>
      <c r="Q24" s="140">
        <v>0</v>
      </c>
      <c r="R24" s="140">
        <v>6</v>
      </c>
      <c r="S24" s="140">
        <f t="shared" si="0"/>
        <v>292</v>
      </c>
      <c r="T24" s="140">
        <v>0</v>
      </c>
      <c r="U24" s="140">
        <v>0</v>
      </c>
      <c r="V24" s="142">
        <f t="shared" si="1"/>
        <v>292</v>
      </c>
    </row>
    <row r="25" spans="1:22" ht="24.05" customHeight="1">
      <c r="A25" s="650" t="s">
        <v>314</v>
      </c>
      <c r="B25" s="139" t="s">
        <v>293</v>
      </c>
      <c r="C25" s="140">
        <v>453</v>
      </c>
      <c r="D25" s="140">
        <v>0</v>
      </c>
      <c r="E25" s="140">
        <v>0</v>
      </c>
      <c r="F25" s="140">
        <v>0</v>
      </c>
      <c r="G25" s="140">
        <v>0</v>
      </c>
      <c r="H25" s="140">
        <v>170</v>
      </c>
      <c r="I25" s="140">
        <v>79</v>
      </c>
      <c r="J25" s="140">
        <v>49</v>
      </c>
      <c r="K25" s="140">
        <v>62</v>
      </c>
      <c r="L25" s="140">
        <v>0</v>
      </c>
      <c r="M25" s="140">
        <v>0</v>
      </c>
      <c r="N25" s="140">
        <v>0</v>
      </c>
      <c r="O25" s="140">
        <v>0</v>
      </c>
      <c r="P25" s="140">
        <v>0</v>
      </c>
      <c r="Q25" s="140">
        <v>0</v>
      </c>
      <c r="R25" s="140">
        <v>62</v>
      </c>
      <c r="S25" s="140">
        <f t="shared" si="0"/>
        <v>875</v>
      </c>
      <c r="T25" s="140">
        <v>3502</v>
      </c>
      <c r="U25" s="140">
        <v>0</v>
      </c>
      <c r="V25" s="142">
        <f t="shared" si="1"/>
        <v>4377</v>
      </c>
    </row>
    <row r="26" spans="1:22" ht="24.05" customHeight="1">
      <c r="A26" s="650"/>
      <c r="B26" s="139" t="s">
        <v>315</v>
      </c>
      <c r="C26" s="140">
        <v>103</v>
      </c>
      <c r="D26" s="140">
        <v>0</v>
      </c>
      <c r="E26" s="140">
        <v>108</v>
      </c>
      <c r="F26" s="140">
        <v>72</v>
      </c>
      <c r="G26" s="140">
        <v>0</v>
      </c>
      <c r="H26" s="140">
        <v>77</v>
      </c>
      <c r="I26" s="140">
        <v>13</v>
      </c>
      <c r="J26" s="140">
        <v>0</v>
      </c>
      <c r="K26" s="140">
        <v>26</v>
      </c>
      <c r="L26" s="140">
        <v>0</v>
      </c>
      <c r="M26" s="140">
        <v>0</v>
      </c>
      <c r="N26" s="140">
        <v>0</v>
      </c>
      <c r="O26" s="140">
        <v>0</v>
      </c>
      <c r="P26" s="140">
        <v>0</v>
      </c>
      <c r="Q26" s="140">
        <v>0</v>
      </c>
      <c r="R26" s="140">
        <v>26</v>
      </c>
      <c r="S26" s="140">
        <f t="shared" si="0"/>
        <v>425</v>
      </c>
      <c r="T26" s="140">
        <v>309</v>
      </c>
      <c r="U26" s="140">
        <v>0</v>
      </c>
      <c r="V26" s="142">
        <f t="shared" si="1"/>
        <v>734</v>
      </c>
    </row>
    <row r="27" spans="1:22" ht="24.05" customHeight="1">
      <c r="A27" s="650"/>
      <c r="B27" s="139" t="s">
        <v>316</v>
      </c>
      <c r="C27" s="140">
        <v>206</v>
      </c>
      <c r="D27" s="140">
        <v>0</v>
      </c>
      <c r="E27" s="140">
        <v>124</v>
      </c>
      <c r="F27" s="140">
        <v>82</v>
      </c>
      <c r="G27" s="140">
        <v>0</v>
      </c>
      <c r="H27" s="140">
        <v>62</v>
      </c>
      <c r="I27" s="140">
        <v>28.8</v>
      </c>
      <c r="J27" s="140">
        <v>16</v>
      </c>
      <c r="K27" s="140">
        <v>20.6</v>
      </c>
      <c r="L27" s="140">
        <v>0</v>
      </c>
      <c r="M27" s="140">
        <v>0</v>
      </c>
      <c r="N27" s="140">
        <v>0</v>
      </c>
      <c r="O27" s="140">
        <v>0</v>
      </c>
      <c r="P27" s="140">
        <v>0</v>
      </c>
      <c r="Q27" s="140">
        <v>0</v>
      </c>
      <c r="R27" s="140">
        <v>0</v>
      </c>
      <c r="S27" s="140">
        <f t="shared" si="0"/>
        <v>539.4</v>
      </c>
      <c r="T27" s="140">
        <v>1545</v>
      </c>
      <c r="U27" s="140">
        <v>0</v>
      </c>
      <c r="V27" s="142">
        <f t="shared" si="1"/>
        <v>2084.4</v>
      </c>
    </row>
    <row r="28" spans="1:22" ht="24.05" customHeight="1">
      <c r="A28" s="143" t="s">
        <v>317</v>
      </c>
      <c r="B28" s="139" t="s">
        <v>293</v>
      </c>
      <c r="C28" s="140">
        <v>21</v>
      </c>
      <c r="D28" s="140">
        <v>0</v>
      </c>
      <c r="E28" s="140">
        <v>0</v>
      </c>
      <c r="F28" s="140">
        <v>0</v>
      </c>
      <c r="G28" s="140">
        <v>0</v>
      </c>
      <c r="H28" s="140">
        <v>0</v>
      </c>
      <c r="I28" s="140">
        <v>0</v>
      </c>
      <c r="J28" s="140">
        <v>0</v>
      </c>
      <c r="K28" s="140">
        <v>0</v>
      </c>
      <c r="L28" s="140">
        <v>0</v>
      </c>
      <c r="M28" s="140">
        <v>48</v>
      </c>
      <c r="N28" s="140">
        <v>0</v>
      </c>
      <c r="O28" s="140">
        <v>0</v>
      </c>
      <c r="P28" s="140">
        <v>0</v>
      </c>
      <c r="Q28" s="140">
        <v>0</v>
      </c>
      <c r="R28" s="140">
        <v>0</v>
      </c>
      <c r="S28" s="140">
        <f t="shared" si="0"/>
        <v>69</v>
      </c>
      <c r="T28" s="140">
        <v>428</v>
      </c>
      <c r="U28" s="140">
        <v>0</v>
      </c>
      <c r="V28" s="142">
        <f t="shared" si="1"/>
        <v>497</v>
      </c>
    </row>
    <row r="29" spans="1:22" ht="24.05" customHeight="1">
      <c r="A29" s="650" t="s">
        <v>318</v>
      </c>
      <c r="B29" s="650"/>
      <c r="C29" s="140">
        <f t="shared" ref="C29:N29" si="2">SUM(C3:C28)</f>
        <v>1480</v>
      </c>
      <c r="D29" s="140">
        <f t="shared" si="2"/>
        <v>1553</v>
      </c>
      <c r="E29" s="140">
        <f t="shared" si="2"/>
        <v>5326</v>
      </c>
      <c r="F29" s="140">
        <f t="shared" si="2"/>
        <v>4854</v>
      </c>
      <c r="G29" s="140">
        <f t="shared" si="2"/>
        <v>0</v>
      </c>
      <c r="H29" s="140">
        <f t="shared" si="2"/>
        <v>120191</v>
      </c>
      <c r="I29" s="140">
        <f t="shared" si="2"/>
        <v>527.79999999999995</v>
      </c>
      <c r="J29" s="140">
        <f t="shared" si="2"/>
        <v>507</v>
      </c>
      <c r="K29" s="140">
        <f t="shared" si="2"/>
        <v>5149.6000000000004</v>
      </c>
      <c r="L29" s="140">
        <f t="shared" si="2"/>
        <v>51</v>
      </c>
      <c r="M29" s="140">
        <f t="shared" si="2"/>
        <v>48</v>
      </c>
      <c r="N29" s="140">
        <f t="shared" si="2"/>
        <v>3804</v>
      </c>
      <c r="O29" s="140">
        <v>82</v>
      </c>
      <c r="P29" s="140">
        <f t="shared" ref="P29:V29" si="3">SUM(P3:P28)</f>
        <v>0</v>
      </c>
      <c r="Q29" s="140">
        <f t="shared" si="3"/>
        <v>90</v>
      </c>
      <c r="R29" s="140">
        <f t="shared" si="3"/>
        <v>226.8</v>
      </c>
      <c r="S29" s="140">
        <f t="shared" si="3"/>
        <v>143890.19999999998</v>
      </c>
      <c r="T29" s="140">
        <f t="shared" si="3"/>
        <v>7083</v>
      </c>
      <c r="U29" s="140">
        <f t="shared" si="3"/>
        <v>0</v>
      </c>
      <c r="V29" s="142">
        <f t="shared" si="3"/>
        <v>150973.19999999998</v>
      </c>
    </row>
    <row r="30" spans="1:22" ht="24.05" customHeight="1">
      <c r="A30" s="143" t="s">
        <v>319</v>
      </c>
      <c r="B30" s="139" t="s">
        <v>319</v>
      </c>
      <c r="C30" s="140">
        <v>5000</v>
      </c>
      <c r="D30" s="140">
        <v>320</v>
      </c>
      <c r="E30" s="140">
        <v>1440</v>
      </c>
      <c r="F30" s="140">
        <v>8400</v>
      </c>
      <c r="G30" s="140">
        <v>45</v>
      </c>
      <c r="H30" s="140">
        <v>3600</v>
      </c>
      <c r="I30" s="140">
        <v>0</v>
      </c>
      <c r="J30" s="140">
        <v>450</v>
      </c>
      <c r="K30" s="140">
        <v>400</v>
      </c>
      <c r="L30" s="140">
        <v>0</v>
      </c>
      <c r="M30" s="140">
        <v>1700</v>
      </c>
      <c r="N30" s="140">
        <v>1650</v>
      </c>
      <c r="O30" s="140">
        <v>1500</v>
      </c>
      <c r="P30" s="140">
        <v>0</v>
      </c>
      <c r="Q30" s="140">
        <v>500</v>
      </c>
      <c r="R30" s="140">
        <v>6000</v>
      </c>
      <c r="S30" s="140">
        <f t="shared" ref="S30:S40" si="4">SUM(C30:R30)</f>
        <v>31005</v>
      </c>
      <c r="T30" s="140">
        <v>33000</v>
      </c>
      <c r="U30" s="140">
        <v>0</v>
      </c>
      <c r="V30" s="142">
        <f t="shared" ref="V30:V40" si="5">SUM(S30:U30)</f>
        <v>64005</v>
      </c>
    </row>
    <row r="31" spans="1:22" ht="24.05" customHeight="1">
      <c r="A31" s="143" t="s">
        <v>320</v>
      </c>
      <c r="B31" s="139" t="s">
        <v>321</v>
      </c>
      <c r="C31" s="140">
        <v>1900</v>
      </c>
      <c r="D31" s="140">
        <v>0</v>
      </c>
      <c r="E31" s="140">
        <v>455</v>
      </c>
      <c r="F31" s="140">
        <v>350</v>
      </c>
      <c r="G31" s="140">
        <v>0</v>
      </c>
      <c r="H31" s="140">
        <v>14000</v>
      </c>
      <c r="I31" s="140">
        <v>4</v>
      </c>
      <c r="J31" s="140">
        <v>1</v>
      </c>
      <c r="K31" s="140">
        <v>270</v>
      </c>
      <c r="L31" s="140">
        <v>0</v>
      </c>
      <c r="M31" s="140">
        <v>10</v>
      </c>
      <c r="N31" s="140">
        <v>8</v>
      </c>
      <c r="O31" s="140">
        <v>0</v>
      </c>
      <c r="P31" s="140">
        <v>0</v>
      </c>
      <c r="Q31" s="140">
        <v>0</v>
      </c>
      <c r="R31" s="140">
        <v>0</v>
      </c>
      <c r="S31" s="140">
        <f t="shared" si="4"/>
        <v>16998</v>
      </c>
      <c r="T31" s="140">
        <v>0</v>
      </c>
      <c r="U31" s="140">
        <v>0</v>
      </c>
      <c r="V31" s="142">
        <f t="shared" si="5"/>
        <v>16998</v>
      </c>
    </row>
    <row r="32" spans="1:22" ht="24.05" customHeight="1">
      <c r="A32" s="143" t="s">
        <v>322</v>
      </c>
      <c r="B32" s="139" t="s">
        <v>323</v>
      </c>
      <c r="C32" s="140">
        <v>240</v>
      </c>
      <c r="D32" s="140">
        <v>0</v>
      </c>
      <c r="E32" s="140">
        <v>72</v>
      </c>
      <c r="F32" s="140">
        <v>150</v>
      </c>
      <c r="G32" s="140">
        <v>0</v>
      </c>
      <c r="H32" s="140">
        <v>3000</v>
      </c>
      <c r="I32" s="140">
        <v>0</v>
      </c>
      <c r="J32" s="140">
        <v>0</v>
      </c>
      <c r="K32" s="140">
        <v>30</v>
      </c>
      <c r="L32" s="140">
        <v>0</v>
      </c>
      <c r="M32" s="140">
        <v>10</v>
      </c>
      <c r="N32" s="140">
        <v>450</v>
      </c>
      <c r="O32" s="140">
        <v>0</v>
      </c>
      <c r="P32" s="140">
        <v>0</v>
      </c>
      <c r="Q32" s="140">
        <v>0</v>
      </c>
      <c r="R32" s="140">
        <v>0</v>
      </c>
      <c r="S32" s="140">
        <f t="shared" si="4"/>
        <v>3952</v>
      </c>
      <c r="T32" s="140"/>
      <c r="U32" s="140">
        <v>0</v>
      </c>
      <c r="V32" s="142">
        <f t="shared" si="5"/>
        <v>3952</v>
      </c>
    </row>
    <row r="33" spans="1:22" ht="24.05" customHeight="1">
      <c r="A33" s="650" t="s">
        <v>324</v>
      </c>
      <c r="B33" s="139" t="s">
        <v>325</v>
      </c>
      <c r="C33" s="140">
        <v>26</v>
      </c>
      <c r="D33" s="140">
        <v>0</v>
      </c>
      <c r="E33" s="140">
        <v>48</v>
      </c>
      <c r="F33" s="140">
        <v>268</v>
      </c>
      <c r="G33" s="140">
        <v>0</v>
      </c>
      <c r="H33" s="140">
        <v>1930</v>
      </c>
      <c r="I33" s="140">
        <v>0</v>
      </c>
      <c r="J33" s="140">
        <v>0</v>
      </c>
      <c r="K33" s="140">
        <v>3</v>
      </c>
      <c r="L33" s="140">
        <v>0</v>
      </c>
      <c r="M33" s="140">
        <v>0</v>
      </c>
      <c r="N33" s="140">
        <v>1</v>
      </c>
      <c r="O33" s="140">
        <v>0</v>
      </c>
      <c r="P33" s="140">
        <v>0</v>
      </c>
      <c r="Q33" s="140">
        <v>0</v>
      </c>
      <c r="R33" s="140">
        <v>0</v>
      </c>
      <c r="S33" s="140">
        <f t="shared" si="4"/>
        <v>2276</v>
      </c>
      <c r="T33" s="140">
        <v>0.6</v>
      </c>
      <c r="U33" s="140">
        <v>0</v>
      </c>
      <c r="V33" s="142">
        <f t="shared" si="5"/>
        <v>2276.6</v>
      </c>
    </row>
    <row r="34" spans="1:22" ht="24.05" customHeight="1">
      <c r="A34" s="650"/>
      <c r="B34" s="139" t="s">
        <v>326</v>
      </c>
      <c r="C34" s="140">
        <v>40</v>
      </c>
      <c r="D34" s="140">
        <v>0</v>
      </c>
      <c r="E34" s="140">
        <v>46</v>
      </c>
      <c r="F34" s="140">
        <v>208</v>
      </c>
      <c r="G34" s="140">
        <v>0</v>
      </c>
      <c r="H34" s="140">
        <v>700</v>
      </c>
      <c r="I34" s="140">
        <v>0</v>
      </c>
      <c r="J34" s="140">
        <v>0</v>
      </c>
      <c r="K34" s="140">
        <v>3</v>
      </c>
      <c r="L34" s="140">
        <v>0</v>
      </c>
      <c r="M34" s="140">
        <v>0</v>
      </c>
      <c r="N34" s="140">
        <v>0.8</v>
      </c>
      <c r="O34" s="140">
        <v>0</v>
      </c>
      <c r="P34" s="140">
        <v>0</v>
      </c>
      <c r="Q34" s="140">
        <v>0</v>
      </c>
      <c r="R34" s="140">
        <v>0</v>
      </c>
      <c r="S34" s="140">
        <f t="shared" si="4"/>
        <v>997.8</v>
      </c>
      <c r="T34" s="140"/>
      <c r="U34" s="140">
        <v>0</v>
      </c>
      <c r="V34" s="142">
        <f t="shared" si="5"/>
        <v>997.8</v>
      </c>
    </row>
    <row r="35" spans="1:22" ht="24.05" customHeight="1">
      <c r="A35" s="650"/>
      <c r="B35" s="139" t="s">
        <v>327</v>
      </c>
      <c r="C35" s="140">
        <v>12</v>
      </c>
      <c r="D35" s="140">
        <v>0</v>
      </c>
      <c r="E35" s="140">
        <v>40</v>
      </c>
      <c r="F35" s="140">
        <v>168</v>
      </c>
      <c r="G35" s="140">
        <v>0</v>
      </c>
      <c r="H35" s="140">
        <v>930</v>
      </c>
      <c r="I35" s="140">
        <v>0</v>
      </c>
      <c r="J35" s="140">
        <v>0</v>
      </c>
      <c r="K35" s="140">
        <v>3</v>
      </c>
      <c r="L35" s="140">
        <v>0</v>
      </c>
      <c r="M35" s="140">
        <v>0</v>
      </c>
      <c r="N35" s="140">
        <v>1</v>
      </c>
      <c r="O35" s="140">
        <v>0</v>
      </c>
      <c r="P35" s="140">
        <v>0</v>
      </c>
      <c r="Q35" s="140">
        <v>0</v>
      </c>
      <c r="R35" s="140">
        <v>0</v>
      </c>
      <c r="S35" s="140">
        <f t="shared" si="4"/>
        <v>1154</v>
      </c>
      <c r="T35" s="140">
        <v>1</v>
      </c>
      <c r="U35" s="140">
        <v>0</v>
      </c>
      <c r="V35" s="142">
        <f t="shared" si="5"/>
        <v>1155</v>
      </c>
    </row>
    <row r="36" spans="1:22" ht="24.05" customHeight="1">
      <c r="A36" s="143" t="s">
        <v>328</v>
      </c>
      <c r="B36" s="139" t="s">
        <v>329</v>
      </c>
      <c r="C36" s="140">
        <v>90</v>
      </c>
      <c r="D36" s="140">
        <v>0</v>
      </c>
      <c r="E36" s="140">
        <v>405</v>
      </c>
      <c r="F36" s="140">
        <v>800</v>
      </c>
      <c r="G36" s="140">
        <v>0</v>
      </c>
      <c r="H36" s="140">
        <v>350</v>
      </c>
      <c r="I36" s="140">
        <v>24</v>
      </c>
      <c r="J36" s="140"/>
      <c r="K36" s="140">
        <v>5</v>
      </c>
      <c r="L36" s="140">
        <v>0</v>
      </c>
      <c r="M36" s="140">
        <v>8</v>
      </c>
      <c r="N36" s="140">
        <v>160</v>
      </c>
      <c r="O36" s="140">
        <v>0</v>
      </c>
      <c r="P36" s="140">
        <v>0</v>
      </c>
      <c r="Q36" s="140">
        <v>0</v>
      </c>
      <c r="R36" s="140">
        <v>0</v>
      </c>
      <c r="S36" s="140">
        <f t="shared" si="4"/>
        <v>1842</v>
      </c>
      <c r="T36" s="140">
        <v>3600</v>
      </c>
      <c r="U36" s="140">
        <v>0</v>
      </c>
      <c r="V36" s="142">
        <f t="shared" si="5"/>
        <v>5442</v>
      </c>
    </row>
    <row r="37" spans="1:22" ht="24.05" customHeight="1">
      <c r="A37" s="650" t="s">
        <v>330</v>
      </c>
      <c r="B37" s="139" t="s">
        <v>331</v>
      </c>
      <c r="C37" s="140">
        <v>0</v>
      </c>
      <c r="D37" s="140">
        <v>80</v>
      </c>
      <c r="E37" s="140">
        <v>5950</v>
      </c>
      <c r="F37" s="140">
        <v>3400</v>
      </c>
      <c r="G37" s="140">
        <v>0</v>
      </c>
      <c r="H37" s="140">
        <v>13680</v>
      </c>
      <c r="I37" s="140">
        <v>27</v>
      </c>
      <c r="J37" s="140">
        <v>0</v>
      </c>
      <c r="K37" s="140">
        <v>1190</v>
      </c>
      <c r="L37" s="140">
        <v>80</v>
      </c>
      <c r="M37" s="140">
        <v>0</v>
      </c>
      <c r="N37" s="140">
        <v>3200</v>
      </c>
      <c r="O37" s="140">
        <v>0</v>
      </c>
      <c r="P37" s="140">
        <v>0</v>
      </c>
      <c r="Q37" s="140">
        <v>0</v>
      </c>
      <c r="R37" s="140">
        <v>0</v>
      </c>
      <c r="S37" s="140">
        <f t="shared" si="4"/>
        <v>27607</v>
      </c>
      <c r="T37" s="140">
        <v>0</v>
      </c>
      <c r="U37" s="140">
        <v>0</v>
      </c>
      <c r="V37" s="142">
        <f t="shared" si="5"/>
        <v>27607</v>
      </c>
    </row>
    <row r="38" spans="1:22" ht="24.05" customHeight="1">
      <c r="A38" s="650"/>
      <c r="B38" s="139" t="s">
        <v>332</v>
      </c>
      <c r="C38" s="140">
        <v>0</v>
      </c>
      <c r="D38" s="140">
        <v>400</v>
      </c>
      <c r="E38" s="140">
        <v>5100</v>
      </c>
      <c r="F38" s="140">
        <v>1700</v>
      </c>
      <c r="G38" s="140">
        <v>0</v>
      </c>
      <c r="H38" s="140">
        <v>7600</v>
      </c>
      <c r="I38" s="140">
        <v>36</v>
      </c>
      <c r="J38" s="140">
        <v>0</v>
      </c>
      <c r="K38" s="140">
        <v>1400</v>
      </c>
      <c r="L38" s="140">
        <v>80</v>
      </c>
      <c r="M38" s="140">
        <v>0</v>
      </c>
      <c r="N38" s="140">
        <v>3040</v>
      </c>
      <c r="O38" s="140">
        <v>0</v>
      </c>
      <c r="P38" s="140">
        <v>3000</v>
      </c>
      <c r="Q38" s="140">
        <v>0</v>
      </c>
      <c r="R38" s="140">
        <v>0</v>
      </c>
      <c r="S38" s="140">
        <f t="shared" si="4"/>
        <v>22356</v>
      </c>
      <c r="T38" s="140">
        <v>0</v>
      </c>
      <c r="U38" s="140">
        <v>0</v>
      </c>
      <c r="V38" s="142">
        <f t="shared" si="5"/>
        <v>22356</v>
      </c>
    </row>
    <row r="39" spans="1:22" ht="24.05" customHeight="1">
      <c r="A39" s="650"/>
      <c r="B39" s="139" t="s">
        <v>333</v>
      </c>
      <c r="C39" s="140">
        <v>0</v>
      </c>
      <c r="D39" s="140">
        <v>80</v>
      </c>
      <c r="E39" s="140">
        <v>7650</v>
      </c>
      <c r="F39" s="140">
        <v>3400</v>
      </c>
      <c r="G39" s="140">
        <v>0</v>
      </c>
      <c r="H39" s="140">
        <v>0</v>
      </c>
      <c r="I39" s="140">
        <v>0</v>
      </c>
      <c r="J39" s="140">
        <v>0</v>
      </c>
      <c r="K39" s="140">
        <v>350</v>
      </c>
      <c r="L39" s="140">
        <v>0</v>
      </c>
      <c r="M39" s="140">
        <v>0</v>
      </c>
      <c r="N39" s="140">
        <v>3200</v>
      </c>
      <c r="O39" s="140">
        <v>0</v>
      </c>
      <c r="P39" s="140">
        <v>0</v>
      </c>
      <c r="Q39" s="140">
        <v>0</v>
      </c>
      <c r="R39" s="140">
        <v>0</v>
      </c>
      <c r="S39" s="140">
        <f t="shared" si="4"/>
        <v>14680</v>
      </c>
      <c r="T39" s="140">
        <v>0</v>
      </c>
      <c r="U39" s="140">
        <v>0</v>
      </c>
      <c r="V39" s="142">
        <f t="shared" si="5"/>
        <v>14680</v>
      </c>
    </row>
    <row r="40" spans="1:22" ht="24.05" customHeight="1">
      <c r="A40" s="143" t="s">
        <v>334</v>
      </c>
      <c r="B40" s="139" t="s">
        <v>335</v>
      </c>
      <c r="C40" s="140">
        <v>0</v>
      </c>
      <c r="D40" s="140">
        <v>0</v>
      </c>
      <c r="E40" s="140">
        <v>0</v>
      </c>
      <c r="F40" s="140">
        <v>0</v>
      </c>
      <c r="G40" s="140">
        <v>0</v>
      </c>
      <c r="H40" s="140">
        <v>0</v>
      </c>
      <c r="I40" s="140">
        <v>156</v>
      </c>
      <c r="J40" s="140">
        <v>145</v>
      </c>
      <c r="K40" s="140">
        <v>0</v>
      </c>
      <c r="L40" s="140">
        <v>58</v>
      </c>
      <c r="M40" s="140">
        <v>0</v>
      </c>
      <c r="N40" s="140">
        <v>0</v>
      </c>
      <c r="O40" s="140">
        <v>0</v>
      </c>
      <c r="P40" s="140">
        <v>73</v>
      </c>
      <c r="Q40" s="140">
        <v>0</v>
      </c>
      <c r="R40" s="140">
        <v>0</v>
      </c>
      <c r="S40" s="140">
        <f t="shared" si="4"/>
        <v>432</v>
      </c>
      <c r="T40" s="140">
        <v>0</v>
      </c>
      <c r="U40" s="140">
        <v>0</v>
      </c>
      <c r="V40" s="142">
        <f t="shared" si="5"/>
        <v>432</v>
      </c>
    </row>
    <row r="41" spans="1:22" ht="22.75" customHeight="1">
      <c r="A41" s="651" t="s">
        <v>336</v>
      </c>
      <c r="B41" s="651"/>
      <c r="C41" s="144">
        <f t="shared" ref="C41:V41" si="6">SUM(C29:C40)</f>
        <v>8788</v>
      </c>
      <c r="D41" s="144">
        <f t="shared" si="6"/>
        <v>2433</v>
      </c>
      <c r="E41" s="144">
        <f t="shared" si="6"/>
        <v>26532</v>
      </c>
      <c r="F41" s="144">
        <f t="shared" si="6"/>
        <v>23698</v>
      </c>
      <c r="G41" s="144">
        <f t="shared" si="6"/>
        <v>45</v>
      </c>
      <c r="H41" s="144">
        <f t="shared" si="6"/>
        <v>165981</v>
      </c>
      <c r="I41" s="144">
        <f t="shared" si="6"/>
        <v>774.8</v>
      </c>
      <c r="J41" s="144">
        <f t="shared" si="6"/>
        <v>1103</v>
      </c>
      <c r="K41" s="144">
        <f t="shared" si="6"/>
        <v>8803.6</v>
      </c>
      <c r="L41" s="144">
        <f t="shared" si="6"/>
        <v>269</v>
      </c>
      <c r="M41" s="144">
        <f t="shared" si="6"/>
        <v>1776</v>
      </c>
      <c r="N41" s="144">
        <f t="shared" si="6"/>
        <v>15514.8</v>
      </c>
      <c r="O41" s="144">
        <f t="shared" si="6"/>
        <v>1582</v>
      </c>
      <c r="P41" s="144">
        <f t="shared" si="6"/>
        <v>3073</v>
      </c>
      <c r="Q41" s="144">
        <f t="shared" si="6"/>
        <v>590</v>
      </c>
      <c r="R41" s="144">
        <f t="shared" si="6"/>
        <v>6226.8</v>
      </c>
      <c r="S41" s="144">
        <f t="shared" si="6"/>
        <v>267190</v>
      </c>
      <c r="T41" s="144">
        <f t="shared" si="6"/>
        <v>43684.6</v>
      </c>
      <c r="U41" s="144">
        <f t="shared" si="6"/>
        <v>0</v>
      </c>
      <c r="V41" s="145">
        <f t="shared" si="6"/>
        <v>310874.59999999998</v>
      </c>
    </row>
    <row r="42" spans="1:22" ht="21.95" customHeight="1"/>
  </sheetData>
  <sheetProtection selectLockedCells="1" selectUnlockedCells="1"/>
  <autoFilter ref="A2:V41" xr:uid="{00000000-0009-0000-0000-000012000000}"/>
  <mergeCells count="15">
    <mergeCell ref="A11:A12"/>
    <mergeCell ref="A1:G1"/>
    <mergeCell ref="S1:V1"/>
    <mergeCell ref="A3:A5"/>
    <mergeCell ref="A6:A7"/>
    <mergeCell ref="A8:A10"/>
    <mergeCell ref="A33:A35"/>
    <mergeCell ref="A37:A39"/>
    <mergeCell ref="A41:B41"/>
    <mergeCell ref="A13:A15"/>
    <mergeCell ref="A16:A17"/>
    <mergeCell ref="A18:A21"/>
    <mergeCell ref="A22:A24"/>
    <mergeCell ref="A25:A27"/>
    <mergeCell ref="A29:B29"/>
  </mergeCells>
  <phoneticPr fontId="4"/>
  <pageMargins left="0.78740157480314965" right="0.39370078740157483" top="0.39370078740157483" bottom="0.39370078740157483" header="0" footer="0"/>
  <pageSetup paperSize="9" scale="55" firstPageNumber="0" orientation="landscape" horizontalDpi="300" verticalDpi="300" r:id="rId1"/>
  <headerFooter scaleWithDoc="0" alignWithMargins="0">
    <oddFooter>&amp;C&amp;"ＭＳ 明朝,標準"－１６－</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T35"/>
  <sheetViews>
    <sheetView showGridLines="0" view="pageLayout" zoomScaleNormal="100" workbookViewId="0">
      <selection activeCell="G28" sqref="G28"/>
    </sheetView>
  </sheetViews>
  <sheetFormatPr defaultColWidth="9" defaultRowHeight="12.45"/>
  <cols>
    <col min="1" max="1" width="24.6640625" style="146" customWidth="1"/>
    <col min="2" max="2" width="7.77734375" style="147" customWidth="1"/>
    <col min="3" max="3" width="2.44140625" style="147" customWidth="1"/>
    <col min="4" max="4" width="7.77734375" style="147" customWidth="1"/>
    <col min="5" max="5" width="6.77734375" style="147" customWidth="1"/>
    <col min="6" max="6" width="3.6640625" style="147" customWidth="1"/>
    <col min="7" max="7" width="9" style="146" customWidth="1"/>
    <col min="8" max="14" width="5.6640625" style="146" customWidth="1"/>
    <col min="15" max="15" width="6.109375" style="146" customWidth="1"/>
    <col min="16" max="16" width="5.6640625" style="146" customWidth="1"/>
    <col min="17" max="20" width="5" style="146" customWidth="1"/>
    <col min="21" max="24" width="9" style="146"/>
    <col min="25" max="26" width="18.109375" style="146" customWidth="1"/>
    <col min="27" max="16384" width="9" style="146"/>
  </cols>
  <sheetData>
    <row r="1" spans="1:20" ht="15.75" customHeight="1"/>
    <row r="2" spans="1:20" ht="15.75" customHeight="1">
      <c r="A2" s="14" t="s">
        <v>339</v>
      </c>
    </row>
    <row r="3" spans="1:20" ht="15.75" customHeight="1">
      <c r="A3" s="146" t="s">
        <v>1300</v>
      </c>
    </row>
    <row r="4" spans="1:20" ht="15.75" customHeight="1">
      <c r="A4" s="146" t="s">
        <v>1301</v>
      </c>
    </row>
    <row r="5" spans="1:20" ht="15.75" customHeight="1">
      <c r="A5" s="146" t="s">
        <v>1790</v>
      </c>
      <c r="R5" s="148"/>
      <c r="T5" s="148" t="s">
        <v>1269</v>
      </c>
    </row>
    <row r="6" spans="1:20" ht="15.75" customHeight="1">
      <c r="A6" s="151" t="s">
        <v>1302</v>
      </c>
      <c r="B6" s="683" t="s">
        <v>340</v>
      </c>
      <c r="C6" s="683"/>
      <c r="D6" s="683"/>
      <c r="E6" s="683"/>
      <c r="F6" s="683"/>
      <c r="G6" s="683"/>
      <c r="H6" s="683"/>
      <c r="I6" s="683"/>
      <c r="J6" s="683" t="s">
        <v>341</v>
      </c>
      <c r="K6" s="683"/>
      <c r="L6" s="683"/>
      <c r="M6" s="683"/>
      <c r="N6" s="683"/>
      <c r="O6" s="683"/>
      <c r="P6" s="683"/>
      <c r="Q6" s="683"/>
      <c r="R6" s="683"/>
      <c r="S6" s="683"/>
      <c r="T6" s="683"/>
    </row>
    <row r="7" spans="1:20" ht="15.75" customHeight="1">
      <c r="A7" s="667" t="s">
        <v>1303</v>
      </c>
      <c r="B7" s="683" t="s">
        <v>1304</v>
      </c>
      <c r="C7" s="683"/>
      <c r="D7" s="683"/>
      <c r="E7" s="683"/>
      <c r="F7" s="683"/>
      <c r="G7" s="683"/>
      <c r="H7" s="685" t="s">
        <v>342</v>
      </c>
      <c r="I7" s="685"/>
      <c r="J7" s="685" t="s">
        <v>343</v>
      </c>
      <c r="K7" s="685"/>
      <c r="L7" s="685"/>
      <c r="M7" s="149"/>
      <c r="N7" s="666" t="s">
        <v>1305</v>
      </c>
      <c r="O7" s="666"/>
      <c r="P7" s="666"/>
      <c r="Q7" s="666"/>
      <c r="R7" s="666"/>
      <c r="S7" s="666"/>
      <c r="T7" s="150"/>
    </row>
    <row r="8" spans="1:20" ht="15.75" customHeight="1">
      <c r="A8" s="684"/>
      <c r="B8" s="658" t="s">
        <v>344</v>
      </c>
      <c r="C8" s="658"/>
      <c r="D8" s="658"/>
      <c r="E8" s="660" t="s">
        <v>345</v>
      </c>
      <c r="F8" s="661"/>
      <c r="G8" s="662"/>
      <c r="H8" s="685"/>
      <c r="I8" s="685"/>
      <c r="J8" s="685" t="s">
        <v>346</v>
      </c>
      <c r="K8" s="685"/>
      <c r="L8" s="685"/>
      <c r="M8" s="669"/>
      <c r="N8" s="661" t="s">
        <v>1306</v>
      </c>
      <c r="O8" s="661"/>
      <c r="P8" s="661"/>
      <c r="Q8" s="661"/>
      <c r="R8" s="661"/>
      <c r="S8" s="661"/>
      <c r="T8" s="671"/>
    </row>
    <row r="9" spans="1:20" ht="15.75" customHeight="1">
      <c r="A9" s="668"/>
      <c r="B9" s="659" t="s">
        <v>347</v>
      </c>
      <c r="C9" s="659"/>
      <c r="D9" s="659"/>
      <c r="E9" s="663"/>
      <c r="F9" s="664"/>
      <c r="G9" s="665"/>
      <c r="H9" s="685"/>
      <c r="I9" s="685"/>
      <c r="J9" s="685"/>
      <c r="K9" s="685"/>
      <c r="L9" s="685"/>
      <c r="M9" s="670"/>
      <c r="N9" s="664"/>
      <c r="O9" s="664"/>
      <c r="P9" s="664"/>
      <c r="Q9" s="664"/>
      <c r="R9" s="664"/>
      <c r="S9" s="664"/>
      <c r="T9" s="672"/>
    </row>
    <row r="10" spans="1:20" ht="15.75" customHeight="1">
      <c r="A10" s="151" t="s">
        <v>348</v>
      </c>
      <c r="B10" s="683" t="s">
        <v>60</v>
      </c>
      <c r="C10" s="683"/>
      <c r="D10" s="683"/>
      <c r="E10" s="676" t="s">
        <v>60</v>
      </c>
      <c r="F10" s="677"/>
      <c r="G10" s="678"/>
      <c r="H10" s="683" t="s">
        <v>349</v>
      </c>
      <c r="I10" s="683"/>
      <c r="J10" s="683" t="s">
        <v>60</v>
      </c>
      <c r="K10" s="683"/>
      <c r="L10" s="683"/>
      <c r="M10" s="676" t="s">
        <v>350</v>
      </c>
      <c r="N10" s="678"/>
      <c r="O10" s="676" t="s">
        <v>351</v>
      </c>
      <c r="P10" s="677"/>
      <c r="Q10" s="678"/>
      <c r="R10" s="676" t="s">
        <v>352</v>
      </c>
      <c r="S10" s="677"/>
      <c r="T10" s="678"/>
    </row>
    <row r="11" spans="1:20" ht="15.75" customHeight="1">
      <c r="A11" s="151" t="s">
        <v>1307</v>
      </c>
      <c r="B11" s="679">
        <v>4</v>
      </c>
      <c r="C11" s="679"/>
      <c r="D11" s="679"/>
      <c r="E11" s="680">
        <v>3</v>
      </c>
      <c r="F11" s="681"/>
      <c r="G11" s="682"/>
      <c r="H11" s="679">
        <v>2</v>
      </c>
      <c r="I11" s="679"/>
      <c r="J11" s="679">
        <v>28</v>
      </c>
      <c r="K11" s="679"/>
      <c r="L11" s="679"/>
      <c r="M11" s="680">
        <v>6</v>
      </c>
      <c r="N11" s="682"/>
      <c r="O11" s="680">
        <v>1</v>
      </c>
      <c r="P11" s="681"/>
      <c r="Q11" s="682"/>
      <c r="R11" s="680">
        <v>1</v>
      </c>
      <c r="S11" s="681"/>
      <c r="T11" s="682"/>
    </row>
    <row r="12" spans="1:20" ht="15.75" customHeight="1"/>
    <row r="13" spans="1:20" ht="15.75" customHeight="1"/>
    <row r="14" spans="1:20" ht="15.75" customHeight="1">
      <c r="A14" s="146" t="s">
        <v>1871</v>
      </c>
      <c r="T14" s="148" t="s">
        <v>1269</v>
      </c>
    </row>
    <row r="15" spans="1:20" ht="15.75" customHeight="1">
      <c r="A15" s="658" t="s">
        <v>353</v>
      </c>
      <c r="B15" s="660" t="s">
        <v>354</v>
      </c>
      <c r="C15" s="661"/>
      <c r="D15" s="662"/>
      <c r="E15" s="660" t="s">
        <v>355</v>
      </c>
      <c r="F15" s="661"/>
      <c r="G15" s="662"/>
      <c r="H15" s="149"/>
      <c r="I15" s="666" t="s">
        <v>1308</v>
      </c>
      <c r="J15" s="666"/>
      <c r="K15" s="666"/>
      <c r="L15" s="666"/>
      <c r="M15" s="666"/>
      <c r="N15" s="666"/>
      <c r="O15" s="150"/>
      <c r="P15" s="667" t="s">
        <v>356</v>
      </c>
      <c r="Q15" s="669"/>
      <c r="R15" s="661" t="s">
        <v>1309</v>
      </c>
      <c r="S15" s="661"/>
      <c r="T15" s="671"/>
    </row>
    <row r="16" spans="1:20" ht="15.75" customHeight="1">
      <c r="A16" s="659"/>
      <c r="B16" s="663"/>
      <c r="C16" s="664"/>
      <c r="D16" s="665"/>
      <c r="E16" s="663"/>
      <c r="F16" s="664"/>
      <c r="G16" s="665"/>
      <c r="H16" s="152" t="s">
        <v>357</v>
      </c>
      <c r="I16" s="152" t="s">
        <v>358</v>
      </c>
      <c r="J16" s="152" t="s">
        <v>359</v>
      </c>
      <c r="K16" s="152" t="s">
        <v>360</v>
      </c>
      <c r="L16" s="152" t="s">
        <v>361</v>
      </c>
      <c r="M16" s="152" t="s">
        <v>362</v>
      </c>
      <c r="N16" s="152" t="s">
        <v>363</v>
      </c>
      <c r="O16" s="151" t="s">
        <v>364</v>
      </c>
      <c r="P16" s="668"/>
      <c r="Q16" s="670"/>
      <c r="R16" s="664"/>
      <c r="S16" s="664"/>
      <c r="T16" s="672"/>
    </row>
    <row r="17" spans="1:20" ht="15.75" customHeight="1">
      <c r="A17" s="152" t="s">
        <v>365</v>
      </c>
      <c r="B17" s="153" t="s">
        <v>366</v>
      </c>
      <c r="C17" s="154" t="s">
        <v>1310</v>
      </c>
      <c r="D17" s="155" t="s">
        <v>367</v>
      </c>
      <c r="E17" s="156">
        <v>9.1</v>
      </c>
      <c r="F17" s="154" t="s">
        <v>1310</v>
      </c>
      <c r="G17" s="488" t="s">
        <v>1311</v>
      </c>
      <c r="H17" s="277">
        <v>1</v>
      </c>
      <c r="I17" s="277">
        <v>2</v>
      </c>
      <c r="J17" s="277">
        <v>2</v>
      </c>
      <c r="K17" s="277">
        <v>1</v>
      </c>
      <c r="L17" s="277">
        <v>4</v>
      </c>
      <c r="M17" s="277">
        <v>4</v>
      </c>
      <c r="N17" s="277"/>
      <c r="O17" s="277">
        <v>12</v>
      </c>
      <c r="P17" s="277">
        <f t="shared" ref="P17:P34" si="0">SUM(H17:O17)</f>
        <v>26</v>
      </c>
      <c r="Q17" s="656" t="s">
        <v>368</v>
      </c>
      <c r="R17" s="656"/>
      <c r="S17" s="656"/>
      <c r="T17" s="656"/>
    </row>
    <row r="18" spans="1:20" ht="15.75" customHeight="1">
      <c r="A18" s="152" t="s">
        <v>369</v>
      </c>
      <c r="B18" s="673" t="s">
        <v>369</v>
      </c>
      <c r="C18" s="674"/>
      <c r="D18" s="675"/>
      <c r="E18" s="157" t="s">
        <v>1312</v>
      </c>
      <c r="F18" s="158"/>
      <c r="G18" s="159"/>
      <c r="H18" s="277">
        <v>1</v>
      </c>
      <c r="I18" s="277">
        <v>1</v>
      </c>
      <c r="J18" s="277">
        <v>9</v>
      </c>
      <c r="K18" s="277">
        <v>3</v>
      </c>
      <c r="L18" s="277">
        <v>7</v>
      </c>
      <c r="M18" s="277">
        <v>3</v>
      </c>
      <c r="N18" s="277">
        <v>1</v>
      </c>
      <c r="O18" s="277">
        <v>3</v>
      </c>
      <c r="P18" s="277">
        <f t="shared" si="0"/>
        <v>28</v>
      </c>
      <c r="Q18" s="656" t="s">
        <v>370</v>
      </c>
      <c r="R18" s="656"/>
      <c r="S18" s="656"/>
      <c r="T18" s="656"/>
    </row>
    <row r="19" spans="1:20" ht="15.75" customHeight="1">
      <c r="A19" s="152" t="s">
        <v>371</v>
      </c>
      <c r="B19" s="153" t="s">
        <v>1270</v>
      </c>
      <c r="C19" s="154" t="s">
        <v>1310</v>
      </c>
      <c r="D19" s="155" t="s">
        <v>1271</v>
      </c>
      <c r="E19" s="156">
        <v>4.0999999999999996</v>
      </c>
      <c r="F19" s="154" t="s">
        <v>1310</v>
      </c>
      <c r="G19" s="155">
        <v>12.31</v>
      </c>
      <c r="H19" s="277"/>
      <c r="I19" s="277">
        <v>3</v>
      </c>
      <c r="J19" s="277">
        <v>29</v>
      </c>
      <c r="K19" s="277"/>
      <c r="L19" s="277"/>
      <c r="M19" s="277"/>
      <c r="N19" s="277"/>
      <c r="O19" s="277"/>
      <c r="P19" s="277">
        <f t="shared" si="0"/>
        <v>32</v>
      </c>
      <c r="Q19" s="656" t="s">
        <v>372</v>
      </c>
      <c r="R19" s="656"/>
      <c r="S19" s="656"/>
      <c r="T19" s="656"/>
    </row>
    <row r="20" spans="1:20" ht="15.75" customHeight="1">
      <c r="A20" s="152" t="s">
        <v>373</v>
      </c>
      <c r="B20" s="153" t="s">
        <v>366</v>
      </c>
      <c r="C20" s="154" t="s">
        <v>1310</v>
      </c>
      <c r="D20" s="155" t="s">
        <v>367</v>
      </c>
      <c r="E20" s="156">
        <v>2.15</v>
      </c>
      <c r="F20" s="154" t="s">
        <v>1310</v>
      </c>
      <c r="G20" s="155" t="s">
        <v>1015</v>
      </c>
      <c r="H20" s="277"/>
      <c r="I20" s="277">
        <v>4</v>
      </c>
      <c r="J20" s="277">
        <v>11</v>
      </c>
      <c r="K20" s="277">
        <v>7</v>
      </c>
      <c r="L20" s="277">
        <v>2</v>
      </c>
      <c r="M20" s="277">
        <v>3</v>
      </c>
      <c r="N20" s="277">
        <v>10</v>
      </c>
      <c r="O20" s="277">
        <v>3</v>
      </c>
      <c r="P20" s="277">
        <f t="shared" si="0"/>
        <v>40</v>
      </c>
      <c r="Q20" s="656" t="s">
        <v>374</v>
      </c>
      <c r="R20" s="656"/>
      <c r="S20" s="656"/>
      <c r="T20" s="656"/>
    </row>
    <row r="21" spans="1:20" ht="15.75" customHeight="1">
      <c r="A21" s="152" t="s">
        <v>369</v>
      </c>
      <c r="B21" s="153" t="s">
        <v>375</v>
      </c>
      <c r="C21" s="154" t="s">
        <v>1310</v>
      </c>
      <c r="D21" s="155" t="s">
        <v>376</v>
      </c>
      <c r="E21" s="156">
        <v>5.0999999999999996</v>
      </c>
      <c r="F21" s="154" t="s">
        <v>1310</v>
      </c>
      <c r="G21" s="488" t="s">
        <v>1313</v>
      </c>
      <c r="H21" s="277"/>
      <c r="I21" s="277"/>
      <c r="J21" s="277">
        <v>5</v>
      </c>
      <c r="K21" s="277">
        <v>9</v>
      </c>
      <c r="L21" s="277">
        <v>3</v>
      </c>
      <c r="M21" s="277">
        <v>6</v>
      </c>
      <c r="N21" s="277">
        <v>10</v>
      </c>
      <c r="O21" s="277">
        <v>5</v>
      </c>
      <c r="P21" s="277">
        <f t="shared" si="0"/>
        <v>38</v>
      </c>
      <c r="Q21" s="656" t="s">
        <v>377</v>
      </c>
      <c r="R21" s="656"/>
      <c r="S21" s="656"/>
      <c r="T21" s="656"/>
    </row>
    <row r="22" spans="1:20" ht="15.75" customHeight="1">
      <c r="A22" s="152" t="s">
        <v>378</v>
      </c>
      <c r="B22" s="153" t="s">
        <v>379</v>
      </c>
      <c r="C22" s="154" t="s">
        <v>1310</v>
      </c>
      <c r="D22" s="155" t="s">
        <v>380</v>
      </c>
      <c r="E22" s="156">
        <v>5.15</v>
      </c>
      <c r="F22" s="154" t="s">
        <v>1310</v>
      </c>
      <c r="G22" s="155" t="s">
        <v>381</v>
      </c>
      <c r="H22" s="277"/>
      <c r="I22" s="277"/>
      <c r="J22" s="277">
        <v>5</v>
      </c>
      <c r="K22" s="277">
        <v>2</v>
      </c>
      <c r="L22" s="277">
        <v>1</v>
      </c>
      <c r="M22" s="277">
        <v>2</v>
      </c>
      <c r="N22" s="277">
        <v>1</v>
      </c>
      <c r="O22" s="277">
        <v>1</v>
      </c>
      <c r="P22" s="277">
        <f t="shared" si="0"/>
        <v>12</v>
      </c>
      <c r="Q22" s="656"/>
      <c r="R22" s="656"/>
      <c r="S22" s="656"/>
      <c r="T22" s="656"/>
    </row>
    <row r="23" spans="1:20" ht="15.75" customHeight="1">
      <c r="A23" s="152" t="s">
        <v>382</v>
      </c>
      <c r="B23" s="153" t="s">
        <v>383</v>
      </c>
      <c r="C23" s="154" t="s">
        <v>1310</v>
      </c>
      <c r="D23" s="155" t="s">
        <v>384</v>
      </c>
      <c r="E23" s="156">
        <v>4.0999999999999996</v>
      </c>
      <c r="F23" s="154" t="s">
        <v>1310</v>
      </c>
      <c r="G23" s="155">
        <v>12.31</v>
      </c>
      <c r="H23" s="277"/>
      <c r="I23" s="277">
        <v>2</v>
      </c>
      <c r="J23" s="277">
        <v>12</v>
      </c>
      <c r="K23" s="277">
        <v>6</v>
      </c>
      <c r="L23" s="277">
        <v>2</v>
      </c>
      <c r="M23" s="277"/>
      <c r="N23" s="277"/>
      <c r="O23" s="277">
        <v>1</v>
      </c>
      <c r="P23" s="277">
        <f t="shared" si="0"/>
        <v>23</v>
      </c>
      <c r="Q23" s="656"/>
      <c r="R23" s="656"/>
      <c r="S23" s="656"/>
      <c r="T23" s="656"/>
    </row>
    <row r="24" spans="1:20" ht="15.75" customHeight="1">
      <c r="A24" s="152" t="s">
        <v>385</v>
      </c>
      <c r="B24" s="153" t="s">
        <v>1272</v>
      </c>
      <c r="C24" s="154" t="s">
        <v>1310</v>
      </c>
      <c r="D24" s="155" t="s">
        <v>1273</v>
      </c>
      <c r="E24" s="156">
        <v>7.1</v>
      </c>
      <c r="F24" s="154" t="s">
        <v>1310</v>
      </c>
      <c r="G24" s="155">
        <v>10.31</v>
      </c>
      <c r="H24" s="277"/>
      <c r="I24" s="277"/>
      <c r="J24" s="277">
        <v>4</v>
      </c>
      <c r="K24" s="277"/>
      <c r="L24" s="277">
        <v>1</v>
      </c>
      <c r="M24" s="277">
        <v>3</v>
      </c>
      <c r="N24" s="277"/>
      <c r="O24" s="277">
        <v>1</v>
      </c>
      <c r="P24" s="277">
        <f t="shared" si="0"/>
        <v>9</v>
      </c>
      <c r="Q24" s="656"/>
      <c r="R24" s="656"/>
      <c r="S24" s="656"/>
      <c r="T24" s="656"/>
    </row>
    <row r="25" spans="1:20" ht="15.75" customHeight="1">
      <c r="A25" s="152" t="s">
        <v>386</v>
      </c>
      <c r="B25" s="153" t="s">
        <v>1274</v>
      </c>
      <c r="C25" s="154" t="s">
        <v>1310</v>
      </c>
      <c r="D25" s="155" t="s">
        <v>1271</v>
      </c>
      <c r="E25" s="156">
        <v>4.0999999999999996</v>
      </c>
      <c r="F25" s="154" t="s">
        <v>1310</v>
      </c>
      <c r="G25" s="155" t="s">
        <v>1016</v>
      </c>
      <c r="H25" s="277"/>
      <c r="I25" s="277"/>
      <c r="J25" s="277"/>
      <c r="K25" s="277"/>
      <c r="L25" s="277"/>
      <c r="M25" s="277"/>
      <c r="N25" s="277">
        <v>2</v>
      </c>
      <c r="O25" s="277">
        <v>1</v>
      </c>
      <c r="P25" s="277">
        <f t="shared" si="0"/>
        <v>3</v>
      </c>
      <c r="Q25" s="656"/>
      <c r="R25" s="656"/>
      <c r="S25" s="656"/>
      <c r="T25" s="656"/>
    </row>
    <row r="26" spans="1:20" ht="15.75" customHeight="1">
      <c r="A26" s="152" t="s">
        <v>387</v>
      </c>
      <c r="B26" s="153" t="s">
        <v>1275</v>
      </c>
      <c r="C26" s="154" t="s">
        <v>1310</v>
      </c>
      <c r="D26" s="155" t="s">
        <v>1276</v>
      </c>
      <c r="E26" s="156">
        <v>12.1</v>
      </c>
      <c r="F26" s="154" t="s">
        <v>1310</v>
      </c>
      <c r="G26" s="488" t="s">
        <v>1313</v>
      </c>
      <c r="H26" s="277"/>
      <c r="I26" s="277"/>
      <c r="J26" s="277">
        <v>2</v>
      </c>
      <c r="K26" s="277"/>
      <c r="L26" s="277"/>
      <c r="M26" s="277"/>
      <c r="N26" s="277"/>
      <c r="O26" s="277"/>
      <c r="P26" s="277">
        <f t="shared" si="0"/>
        <v>2</v>
      </c>
      <c r="Q26" s="656"/>
      <c r="R26" s="656"/>
      <c r="S26" s="656"/>
      <c r="T26" s="656"/>
    </row>
    <row r="27" spans="1:20" ht="15.75" customHeight="1">
      <c r="A27" s="152" t="s">
        <v>388</v>
      </c>
      <c r="B27" s="153" t="s">
        <v>1277</v>
      </c>
      <c r="C27" s="154" t="s">
        <v>1310</v>
      </c>
      <c r="D27" s="155" t="s">
        <v>1278</v>
      </c>
      <c r="E27" s="156">
        <v>6.1</v>
      </c>
      <c r="F27" s="154" t="s">
        <v>1310</v>
      </c>
      <c r="G27" s="155">
        <v>8.31</v>
      </c>
      <c r="H27" s="277"/>
      <c r="I27" s="277"/>
      <c r="J27" s="277"/>
      <c r="K27" s="277"/>
      <c r="L27" s="277"/>
      <c r="M27" s="277"/>
      <c r="N27" s="277"/>
      <c r="O27" s="277">
        <v>3</v>
      </c>
      <c r="P27" s="277">
        <f t="shared" si="0"/>
        <v>3</v>
      </c>
      <c r="Q27" s="656"/>
      <c r="R27" s="656"/>
      <c r="S27" s="656"/>
      <c r="T27" s="656"/>
    </row>
    <row r="28" spans="1:20" ht="15.75" customHeight="1">
      <c r="A28" s="152" t="s">
        <v>389</v>
      </c>
      <c r="B28" s="153" t="s">
        <v>390</v>
      </c>
      <c r="C28" s="154" t="s">
        <v>1310</v>
      </c>
      <c r="D28" s="155" t="s">
        <v>391</v>
      </c>
      <c r="E28" s="156">
        <v>4.0999999999999996</v>
      </c>
      <c r="F28" s="154" t="s">
        <v>1310</v>
      </c>
      <c r="G28" s="488" t="s">
        <v>1314</v>
      </c>
      <c r="H28" s="277"/>
      <c r="I28" s="277"/>
      <c r="J28" s="277">
        <v>1</v>
      </c>
      <c r="K28" s="277">
        <v>1</v>
      </c>
      <c r="L28" s="277"/>
      <c r="M28" s="277"/>
      <c r="N28" s="277"/>
      <c r="O28" s="277"/>
      <c r="P28" s="277">
        <f t="shared" si="0"/>
        <v>2</v>
      </c>
      <c r="Q28" s="656"/>
      <c r="R28" s="656"/>
      <c r="S28" s="656"/>
      <c r="T28" s="656"/>
    </row>
    <row r="29" spans="1:20" ht="15.75" customHeight="1">
      <c r="A29" s="152" t="s">
        <v>392</v>
      </c>
      <c r="B29" s="153" t="s">
        <v>393</v>
      </c>
      <c r="C29" s="154" t="s">
        <v>1310</v>
      </c>
      <c r="D29" s="155" t="s">
        <v>1315</v>
      </c>
      <c r="E29" s="156">
        <v>3.1</v>
      </c>
      <c r="F29" s="154" t="s">
        <v>1310</v>
      </c>
      <c r="G29" s="155" t="s">
        <v>1016</v>
      </c>
      <c r="H29" s="277"/>
      <c r="I29" s="277">
        <v>7</v>
      </c>
      <c r="J29" s="277">
        <v>17</v>
      </c>
      <c r="K29" s="277">
        <v>12</v>
      </c>
      <c r="L29" s="277">
        <v>5</v>
      </c>
      <c r="M29" s="277">
        <v>3</v>
      </c>
      <c r="N29" s="277"/>
      <c r="O29" s="277">
        <v>6</v>
      </c>
      <c r="P29" s="277">
        <f t="shared" si="0"/>
        <v>50</v>
      </c>
      <c r="Q29" s="656"/>
      <c r="R29" s="656"/>
      <c r="S29" s="656"/>
      <c r="T29" s="656"/>
    </row>
    <row r="30" spans="1:20" ht="15.75" customHeight="1">
      <c r="A30" s="152" t="s">
        <v>394</v>
      </c>
      <c r="B30" s="153" t="s">
        <v>395</v>
      </c>
      <c r="C30" s="154" t="s">
        <v>1310</v>
      </c>
      <c r="D30" s="155" t="s">
        <v>396</v>
      </c>
      <c r="E30" s="156" t="s">
        <v>397</v>
      </c>
      <c r="F30" s="154" t="s">
        <v>1310</v>
      </c>
      <c r="G30" s="488" t="s">
        <v>1313</v>
      </c>
      <c r="H30" s="277">
        <v>4</v>
      </c>
      <c r="I30" s="277"/>
      <c r="J30" s="277"/>
      <c r="K30" s="277"/>
      <c r="L30" s="277"/>
      <c r="M30" s="277"/>
      <c r="N30" s="277"/>
      <c r="O30" s="277"/>
      <c r="P30" s="277">
        <f t="shared" si="0"/>
        <v>4</v>
      </c>
      <c r="Q30" s="656"/>
      <c r="R30" s="656"/>
      <c r="S30" s="656"/>
      <c r="T30" s="656"/>
    </row>
    <row r="31" spans="1:20" ht="15.75" customHeight="1">
      <c r="A31" s="152" t="s">
        <v>398</v>
      </c>
      <c r="B31" s="153" t="s">
        <v>399</v>
      </c>
      <c r="C31" s="154" t="s">
        <v>1310</v>
      </c>
      <c r="D31" s="155" t="s">
        <v>400</v>
      </c>
      <c r="E31" s="156" t="s">
        <v>401</v>
      </c>
      <c r="F31" s="154" t="s">
        <v>1310</v>
      </c>
      <c r="G31" s="155">
        <v>4.1500000000000004</v>
      </c>
      <c r="H31" s="277">
        <v>4</v>
      </c>
      <c r="I31" s="277"/>
      <c r="J31" s="277"/>
      <c r="K31" s="277"/>
      <c r="L31" s="277"/>
      <c r="M31" s="277"/>
      <c r="N31" s="277"/>
      <c r="O31" s="277"/>
      <c r="P31" s="277">
        <f t="shared" si="0"/>
        <v>4</v>
      </c>
      <c r="Q31" s="656"/>
      <c r="R31" s="656"/>
      <c r="S31" s="656"/>
      <c r="T31" s="656"/>
    </row>
    <row r="32" spans="1:20" ht="15.75" customHeight="1">
      <c r="A32" s="152" t="s">
        <v>402</v>
      </c>
      <c r="B32" s="153" t="s">
        <v>375</v>
      </c>
      <c r="C32" s="154" t="s">
        <v>1310</v>
      </c>
      <c r="D32" s="155" t="s">
        <v>376</v>
      </c>
      <c r="E32" s="156">
        <v>5.0999999999999996</v>
      </c>
      <c r="F32" s="154" t="s">
        <v>1310</v>
      </c>
      <c r="G32" s="488" t="s">
        <v>1313</v>
      </c>
      <c r="H32" s="277">
        <v>1</v>
      </c>
      <c r="I32" s="277"/>
      <c r="J32" s="277">
        <v>2</v>
      </c>
      <c r="K32" s="277"/>
      <c r="L32" s="277">
        <v>1</v>
      </c>
      <c r="M32" s="277"/>
      <c r="N32" s="277"/>
      <c r="O32" s="277"/>
      <c r="P32" s="277">
        <f t="shared" si="0"/>
        <v>4</v>
      </c>
      <c r="Q32" s="656"/>
      <c r="R32" s="656"/>
      <c r="S32" s="656"/>
      <c r="T32" s="656"/>
    </row>
    <row r="33" spans="1:20" ht="15.75" customHeight="1">
      <c r="A33" s="152" t="s">
        <v>403</v>
      </c>
      <c r="B33" s="153" t="s">
        <v>1279</v>
      </c>
      <c r="C33" s="154" t="s">
        <v>1310</v>
      </c>
      <c r="D33" s="155" t="s">
        <v>1276</v>
      </c>
      <c r="E33" s="156">
        <v>12.1</v>
      </c>
      <c r="F33" s="154" t="s">
        <v>1310</v>
      </c>
      <c r="G33" s="488" t="s">
        <v>1316</v>
      </c>
      <c r="H33" s="277"/>
      <c r="I33" s="277">
        <v>1</v>
      </c>
      <c r="J33" s="277"/>
      <c r="K33" s="277"/>
      <c r="L33" s="277"/>
      <c r="M33" s="277">
        <v>1</v>
      </c>
      <c r="N33" s="277"/>
      <c r="O33" s="277"/>
      <c r="P33" s="277">
        <f t="shared" si="0"/>
        <v>2</v>
      </c>
      <c r="Q33" s="656"/>
      <c r="R33" s="656"/>
      <c r="S33" s="656"/>
      <c r="T33" s="656"/>
    </row>
    <row r="34" spans="1:20" ht="15.75" customHeight="1">
      <c r="A34" s="152" t="s">
        <v>404</v>
      </c>
      <c r="B34" s="153" t="s">
        <v>383</v>
      </c>
      <c r="C34" s="154" t="s">
        <v>1310</v>
      </c>
      <c r="D34" s="155" t="s">
        <v>384</v>
      </c>
      <c r="E34" s="156">
        <v>9.1</v>
      </c>
      <c r="F34" s="154" t="s">
        <v>1310</v>
      </c>
      <c r="G34" s="155" t="s">
        <v>405</v>
      </c>
      <c r="H34" s="277">
        <v>20</v>
      </c>
      <c r="I34" s="277"/>
      <c r="J34" s="277"/>
      <c r="K34" s="277"/>
      <c r="L34" s="277"/>
      <c r="M34" s="277"/>
      <c r="N34" s="277"/>
      <c r="O34" s="277"/>
      <c r="P34" s="277">
        <f t="shared" si="0"/>
        <v>20</v>
      </c>
      <c r="Q34" s="656"/>
      <c r="R34" s="656"/>
      <c r="S34" s="656"/>
      <c r="T34" s="656"/>
    </row>
    <row r="35" spans="1:20" ht="15.75" customHeight="1">
      <c r="A35" s="151" t="s">
        <v>356</v>
      </c>
      <c r="B35" s="657"/>
      <c r="C35" s="657"/>
      <c r="D35" s="657"/>
      <c r="E35" s="160"/>
      <c r="F35" s="161"/>
      <c r="G35" s="162"/>
      <c r="H35" s="277">
        <f t="shared" ref="H35:P35" si="1">SUM(H17:H34)</f>
        <v>31</v>
      </c>
      <c r="I35" s="277">
        <f t="shared" si="1"/>
        <v>20</v>
      </c>
      <c r="J35" s="277">
        <f t="shared" si="1"/>
        <v>99</v>
      </c>
      <c r="K35" s="277">
        <f t="shared" si="1"/>
        <v>41</v>
      </c>
      <c r="L35" s="277">
        <f t="shared" si="1"/>
        <v>26</v>
      </c>
      <c r="M35" s="277">
        <f t="shared" si="1"/>
        <v>25</v>
      </c>
      <c r="N35" s="277">
        <f t="shared" si="1"/>
        <v>24</v>
      </c>
      <c r="O35" s="277">
        <f t="shared" si="1"/>
        <v>36</v>
      </c>
      <c r="P35" s="277">
        <f t="shared" si="1"/>
        <v>302</v>
      </c>
      <c r="Q35" s="656"/>
      <c r="R35" s="656"/>
      <c r="S35" s="656"/>
      <c r="T35" s="656"/>
    </row>
  </sheetData>
  <mergeCells count="57">
    <mergeCell ref="B6:I6"/>
    <mergeCell ref="J6:T6"/>
    <mergeCell ref="A7:A9"/>
    <mergeCell ref="B7:G7"/>
    <mergeCell ref="H7:I9"/>
    <mergeCell ref="J7:L7"/>
    <mergeCell ref="N7:S7"/>
    <mergeCell ref="B8:D8"/>
    <mergeCell ref="E8:G9"/>
    <mergeCell ref="J8:L9"/>
    <mergeCell ref="M8:M9"/>
    <mergeCell ref="N8:S9"/>
    <mergeCell ref="T8:T9"/>
    <mergeCell ref="B9:D9"/>
    <mergeCell ref="O10:Q10"/>
    <mergeCell ref="R10:T10"/>
    <mergeCell ref="B11:D11"/>
    <mergeCell ref="E11:G11"/>
    <mergeCell ref="H11:I11"/>
    <mergeCell ref="J11:L11"/>
    <mergeCell ref="M11:N11"/>
    <mergeCell ref="O11:Q11"/>
    <mergeCell ref="R11:T11"/>
    <mergeCell ref="B10:D10"/>
    <mergeCell ref="E10:G10"/>
    <mergeCell ref="H10:I10"/>
    <mergeCell ref="J10:L10"/>
    <mergeCell ref="M10:N10"/>
    <mergeCell ref="Q19:T19"/>
    <mergeCell ref="A15:A16"/>
    <mergeCell ref="B15:D16"/>
    <mergeCell ref="E15:G16"/>
    <mergeCell ref="I15:N15"/>
    <mergeCell ref="P15:P16"/>
    <mergeCell ref="Q15:Q16"/>
    <mergeCell ref="R15:S16"/>
    <mergeCell ref="T15:T16"/>
    <mergeCell ref="Q17:T17"/>
    <mergeCell ref="B18:D18"/>
    <mergeCell ref="Q18:T18"/>
    <mergeCell ref="Q31:T31"/>
    <mergeCell ref="Q20:T20"/>
    <mergeCell ref="Q21:T21"/>
    <mergeCell ref="Q22:T22"/>
    <mergeCell ref="Q23:T23"/>
    <mergeCell ref="Q24:T24"/>
    <mergeCell ref="Q25:T25"/>
    <mergeCell ref="Q26:T26"/>
    <mergeCell ref="Q27:T27"/>
    <mergeCell ref="Q28:T28"/>
    <mergeCell ref="Q29:T29"/>
    <mergeCell ref="Q30:T30"/>
    <mergeCell ref="Q32:T32"/>
    <mergeCell ref="Q33:T33"/>
    <mergeCell ref="Q34:T34"/>
    <mergeCell ref="B35:D35"/>
    <mergeCell ref="Q35:T35"/>
  </mergeCells>
  <phoneticPr fontId="4"/>
  <pageMargins left="0.78740157480314965" right="0.39370078740157483" top="0.39370078740157483" bottom="0.39370078740157483" header="0" footer="0"/>
  <pageSetup paperSize="9" orientation="landscape" horizontalDpi="4294967292" r:id="rId1"/>
  <headerFooter scaleWithDoc="0" alignWithMargins="0">
    <oddFooter>&amp;C&amp;"ＭＳ 明朝,標準"－１７－</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B2:G28"/>
  <sheetViews>
    <sheetView showGridLines="0" view="pageLayout" zoomScaleNormal="100" workbookViewId="0">
      <selection activeCell="B2" sqref="B2"/>
    </sheetView>
  </sheetViews>
  <sheetFormatPr defaultColWidth="9" defaultRowHeight="14.4"/>
  <cols>
    <col min="1" max="1" width="2.44140625" style="165" customWidth="1"/>
    <col min="2" max="2" width="13.44140625" style="165" customWidth="1"/>
    <col min="3" max="3" width="22.21875" style="165" customWidth="1"/>
    <col min="4" max="4" width="22.33203125" style="165" customWidth="1"/>
    <col min="5" max="5" width="33.6640625" style="165" customWidth="1"/>
    <col min="6" max="7" width="18.77734375" style="165" customWidth="1"/>
    <col min="8" max="8" width="2" style="165" customWidth="1"/>
    <col min="9" max="16384" width="9" style="165"/>
  </cols>
  <sheetData>
    <row r="2" spans="2:7" ht="20.95" customHeight="1">
      <c r="B2" s="163" t="s">
        <v>1791</v>
      </c>
      <c r="C2" s="164"/>
      <c r="D2" s="164"/>
      <c r="E2" s="164"/>
      <c r="F2" s="164"/>
      <c r="G2" s="431" t="s">
        <v>1298</v>
      </c>
    </row>
    <row r="3" spans="2:7" ht="20.95" customHeight="1">
      <c r="B3" s="166" t="s">
        <v>406</v>
      </c>
      <c r="C3" s="166" t="s">
        <v>407</v>
      </c>
      <c r="D3" s="166" t="s">
        <v>408</v>
      </c>
      <c r="E3" s="166" t="s">
        <v>409</v>
      </c>
      <c r="F3" s="686" t="s">
        <v>410</v>
      </c>
      <c r="G3" s="686"/>
    </row>
    <row r="4" spans="2:7" ht="20.95" customHeight="1">
      <c r="B4" s="166" t="s">
        <v>411</v>
      </c>
      <c r="C4" s="166" t="s">
        <v>1280</v>
      </c>
      <c r="D4" s="166" t="s">
        <v>412</v>
      </c>
      <c r="E4" s="166" t="s">
        <v>413</v>
      </c>
      <c r="F4" s="166" t="s">
        <v>414</v>
      </c>
      <c r="G4" s="166" t="s">
        <v>1017</v>
      </c>
    </row>
    <row r="5" spans="2:7" ht="20.95" customHeight="1">
      <c r="B5" s="166" t="s">
        <v>415</v>
      </c>
      <c r="C5" s="166" t="s">
        <v>415</v>
      </c>
      <c r="D5" s="166" t="s">
        <v>415</v>
      </c>
      <c r="E5" s="166" t="s">
        <v>1792</v>
      </c>
      <c r="F5" s="166" t="s">
        <v>416</v>
      </c>
      <c r="G5" s="166" t="s">
        <v>1017</v>
      </c>
    </row>
    <row r="6" spans="2:7" ht="20.95" customHeight="1">
      <c r="B6" s="166" t="s">
        <v>415</v>
      </c>
      <c r="C6" s="166" t="s">
        <v>415</v>
      </c>
      <c r="D6" s="166" t="s">
        <v>415</v>
      </c>
      <c r="E6" s="166" t="s">
        <v>1793</v>
      </c>
      <c r="F6" s="166" t="s">
        <v>417</v>
      </c>
      <c r="G6" s="166" t="s">
        <v>418</v>
      </c>
    </row>
    <row r="7" spans="2:7" ht="20.95" customHeight="1">
      <c r="B7" s="166" t="s">
        <v>419</v>
      </c>
      <c r="C7" s="166" t="s">
        <v>1281</v>
      </c>
      <c r="D7" s="166" t="s">
        <v>420</v>
      </c>
      <c r="E7" s="166" t="s">
        <v>413</v>
      </c>
      <c r="F7" s="166" t="s">
        <v>1282</v>
      </c>
      <c r="G7" s="166" t="s">
        <v>421</v>
      </c>
    </row>
    <row r="8" spans="2:7" ht="20.95" customHeight="1">
      <c r="B8" s="166" t="s">
        <v>422</v>
      </c>
      <c r="C8" s="166" t="s">
        <v>1872</v>
      </c>
      <c r="D8" s="166" t="s">
        <v>1530</v>
      </c>
      <c r="E8" s="166" t="s">
        <v>423</v>
      </c>
      <c r="F8" s="166" t="s">
        <v>424</v>
      </c>
      <c r="G8" s="166" t="s">
        <v>425</v>
      </c>
    </row>
    <row r="9" spans="2:7" ht="20.95" customHeight="1">
      <c r="B9" s="166" t="s">
        <v>426</v>
      </c>
      <c r="C9" s="166"/>
      <c r="D9" s="166"/>
      <c r="E9" s="166"/>
      <c r="F9" s="430" t="s">
        <v>1018</v>
      </c>
      <c r="G9" s="430" t="s">
        <v>1018</v>
      </c>
    </row>
    <row r="10" spans="2:7" ht="20.95" customHeight="1">
      <c r="B10" s="167" t="s">
        <v>1794</v>
      </c>
    </row>
    <row r="11" spans="2:7" ht="20.95" customHeight="1">
      <c r="B11" s="167"/>
    </row>
    <row r="12" spans="2:7" ht="20.95" customHeight="1">
      <c r="B12" s="163" t="s">
        <v>1795</v>
      </c>
      <c r="C12" s="164"/>
      <c r="D12" s="164"/>
      <c r="E12" s="164"/>
      <c r="F12" s="164"/>
      <c r="G12" s="431" t="s">
        <v>1299</v>
      </c>
    </row>
    <row r="13" spans="2:7" ht="20.95" customHeight="1">
      <c r="B13" s="168" t="s">
        <v>427</v>
      </c>
      <c r="C13" s="168" t="s">
        <v>428</v>
      </c>
      <c r="D13" s="168" t="s">
        <v>429</v>
      </c>
      <c r="E13" s="168" t="s">
        <v>430</v>
      </c>
      <c r="F13" s="168" t="s">
        <v>431</v>
      </c>
      <c r="G13" s="168" t="s">
        <v>432</v>
      </c>
    </row>
    <row r="14" spans="2:7" ht="20.95" customHeight="1">
      <c r="B14" s="168" t="s">
        <v>433</v>
      </c>
      <c r="C14" s="168">
        <v>32</v>
      </c>
      <c r="D14" s="168" t="s">
        <v>1285</v>
      </c>
      <c r="E14" s="168" t="s">
        <v>1287</v>
      </c>
      <c r="F14" s="168"/>
      <c r="G14" s="168" t="s">
        <v>1295</v>
      </c>
    </row>
    <row r="15" spans="2:7" ht="20.95" customHeight="1">
      <c r="B15" s="168" t="s">
        <v>434</v>
      </c>
      <c r="C15" s="168">
        <v>29</v>
      </c>
      <c r="D15" s="168" t="s">
        <v>1286</v>
      </c>
      <c r="E15" s="168" t="s">
        <v>1288</v>
      </c>
      <c r="F15" s="168">
        <v>1</v>
      </c>
      <c r="G15" s="168" t="s">
        <v>1296</v>
      </c>
    </row>
    <row r="16" spans="2:7" ht="20.95" customHeight="1">
      <c r="B16" s="168" t="s">
        <v>435</v>
      </c>
      <c r="C16" s="168">
        <v>1</v>
      </c>
      <c r="D16" s="168"/>
      <c r="E16" s="168"/>
      <c r="F16" s="168"/>
      <c r="G16" s="168" t="s">
        <v>1290</v>
      </c>
    </row>
    <row r="17" spans="2:7" ht="20.95" customHeight="1">
      <c r="B17" s="168" t="s">
        <v>436</v>
      </c>
      <c r="C17" s="168" t="s">
        <v>1284</v>
      </c>
      <c r="D17" s="168" t="s">
        <v>1591</v>
      </c>
      <c r="E17" s="168" t="s">
        <v>1289</v>
      </c>
      <c r="F17" s="168"/>
      <c r="G17" s="168" t="s">
        <v>1285</v>
      </c>
    </row>
    <row r="18" spans="2:7" ht="20.95" customHeight="1">
      <c r="B18" s="168" t="s">
        <v>437</v>
      </c>
      <c r="C18" s="168"/>
      <c r="D18" s="168"/>
      <c r="E18" s="168" t="s">
        <v>1290</v>
      </c>
      <c r="F18" s="168"/>
      <c r="G18" s="168" t="s">
        <v>1290</v>
      </c>
    </row>
    <row r="19" spans="2:7" ht="20.95" customHeight="1">
      <c r="B19" s="168" t="s">
        <v>438</v>
      </c>
      <c r="C19" s="168" t="s">
        <v>1796</v>
      </c>
      <c r="D19" s="168" t="s">
        <v>1797</v>
      </c>
      <c r="E19" s="168"/>
      <c r="F19" s="168"/>
      <c r="G19" s="168" t="s">
        <v>1798</v>
      </c>
    </row>
    <row r="20" spans="2:7" ht="20.95" customHeight="1">
      <c r="B20" s="168" t="s">
        <v>439</v>
      </c>
      <c r="C20" s="168"/>
      <c r="D20" s="168"/>
      <c r="E20" s="168" t="s">
        <v>1291</v>
      </c>
      <c r="F20" s="168"/>
      <c r="G20" s="168" t="s">
        <v>1291</v>
      </c>
    </row>
    <row r="21" spans="2:7" ht="20.95" customHeight="1">
      <c r="B21" s="168" t="s">
        <v>440</v>
      </c>
      <c r="C21" s="168"/>
      <c r="D21" s="168"/>
      <c r="E21" s="168" t="s">
        <v>1291</v>
      </c>
      <c r="F21" s="168"/>
      <c r="G21" s="168" t="s">
        <v>1291</v>
      </c>
    </row>
    <row r="22" spans="2:7" ht="20.95" customHeight="1">
      <c r="B22" s="168" t="s">
        <v>441</v>
      </c>
      <c r="C22" s="168"/>
      <c r="D22" s="168">
        <v>3</v>
      </c>
      <c r="E22" s="168" t="s">
        <v>1289</v>
      </c>
      <c r="F22" s="168"/>
      <c r="G22" s="168" t="s">
        <v>1297</v>
      </c>
    </row>
    <row r="23" spans="2:7" ht="20.95" customHeight="1">
      <c r="B23" s="168" t="s">
        <v>442</v>
      </c>
      <c r="C23" s="168"/>
      <c r="D23" s="168"/>
      <c r="E23" s="168" t="s">
        <v>1292</v>
      </c>
      <c r="F23" s="168"/>
      <c r="G23" s="168" t="s">
        <v>1292</v>
      </c>
    </row>
    <row r="24" spans="2:7" ht="20.95" customHeight="1">
      <c r="B24" s="168" t="s">
        <v>443</v>
      </c>
      <c r="C24" s="168"/>
      <c r="D24" s="168">
        <v>1</v>
      </c>
      <c r="E24" s="168" t="s">
        <v>1293</v>
      </c>
      <c r="F24" s="168"/>
      <c r="G24" s="168" t="s">
        <v>1297</v>
      </c>
    </row>
    <row r="25" spans="2:7" ht="20.95" customHeight="1">
      <c r="B25" s="168" t="s">
        <v>444</v>
      </c>
      <c r="C25" s="168"/>
      <c r="D25" s="168"/>
      <c r="E25" s="168" t="s">
        <v>1291</v>
      </c>
      <c r="F25" s="168"/>
      <c r="G25" s="168" t="s">
        <v>1291</v>
      </c>
    </row>
    <row r="26" spans="2:7" ht="20.95" customHeight="1">
      <c r="B26" s="168" t="s">
        <v>432</v>
      </c>
      <c r="C26" s="168" t="s">
        <v>1799</v>
      </c>
      <c r="D26" s="168" t="s">
        <v>1800</v>
      </c>
      <c r="E26" s="168" t="s">
        <v>1294</v>
      </c>
      <c r="F26" s="168">
        <v>1</v>
      </c>
      <c r="G26" s="168" t="s">
        <v>1801</v>
      </c>
    </row>
    <row r="27" spans="2:7" ht="20.95" customHeight="1">
      <c r="B27" s="169" t="s">
        <v>1802</v>
      </c>
      <c r="C27" s="169"/>
      <c r="D27" s="169"/>
      <c r="E27" s="169"/>
      <c r="F27" s="169"/>
      <c r="G27" s="169"/>
    </row>
    <row r="28" spans="2:7">
      <c r="B28" s="170"/>
    </row>
  </sheetData>
  <mergeCells count="1">
    <mergeCell ref="F3:G3"/>
  </mergeCells>
  <phoneticPr fontId="4"/>
  <pageMargins left="0.78740157480314965" right="0.39370078740157483" top="0.39370078740157483" bottom="0.39370078740157483" header="0" footer="0"/>
  <pageSetup paperSize="9" orientation="landscape" horizontalDpi="4294967292" r:id="rId1"/>
  <headerFooter scaleWithDoc="0" alignWithMargins="0">
    <oddFooter>&amp;C&amp;"ＭＳ 明朝,標準"－１８－</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B2:N23"/>
  <sheetViews>
    <sheetView view="pageLayout" zoomScaleNormal="100" workbookViewId="0">
      <selection activeCell="G4" sqref="G4"/>
    </sheetView>
  </sheetViews>
  <sheetFormatPr defaultColWidth="9" defaultRowHeight="14.4"/>
  <cols>
    <col min="1" max="1" width="4.33203125" style="9" customWidth="1"/>
    <col min="2" max="3" width="8.44140625" style="9" customWidth="1"/>
    <col min="4" max="12" width="9.6640625" style="9" customWidth="1"/>
    <col min="13" max="16384" width="9" style="9"/>
  </cols>
  <sheetData>
    <row r="2" spans="2:14" s="14" customFormat="1" ht="24.05" customHeight="1">
      <c r="B2" s="14" t="s">
        <v>1803</v>
      </c>
      <c r="N2" s="278" t="s">
        <v>1283</v>
      </c>
    </row>
    <row r="3" spans="2:14" ht="24.05" customHeight="1">
      <c r="B3" s="560"/>
      <c r="C3" s="560"/>
      <c r="D3" s="574" t="s">
        <v>482</v>
      </c>
      <c r="E3" s="574"/>
      <c r="F3" s="574"/>
      <c r="G3" s="177" t="s">
        <v>481</v>
      </c>
      <c r="H3" s="687" t="s">
        <v>480</v>
      </c>
      <c r="I3" s="688"/>
      <c r="J3" s="687" t="s">
        <v>479</v>
      </c>
      <c r="K3" s="689"/>
      <c r="L3" s="689"/>
      <c r="M3" s="689"/>
      <c r="N3" s="688"/>
    </row>
    <row r="4" spans="2:14" ht="24.05" customHeight="1">
      <c r="B4" s="574" t="s">
        <v>478</v>
      </c>
      <c r="C4" s="574"/>
      <c r="D4" s="574" t="s">
        <v>477</v>
      </c>
      <c r="E4" s="574"/>
      <c r="F4" s="574"/>
      <c r="G4" s="279">
        <v>1</v>
      </c>
      <c r="H4" s="687" t="s">
        <v>476</v>
      </c>
      <c r="I4" s="688"/>
      <c r="J4" s="564" t="s">
        <v>475</v>
      </c>
      <c r="K4" s="690"/>
      <c r="L4" s="690"/>
      <c r="M4" s="690"/>
      <c r="N4" s="565"/>
    </row>
    <row r="5" spans="2:14" ht="24.05" customHeight="1">
      <c r="B5" s="574"/>
      <c r="C5" s="574"/>
      <c r="D5" s="574" t="s">
        <v>474</v>
      </c>
      <c r="E5" s="574"/>
      <c r="F5" s="574"/>
      <c r="G5" s="279">
        <v>1</v>
      </c>
      <c r="H5" s="687" t="s">
        <v>473</v>
      </c>
      <c r="I5" s="688"/>
      <c r="J5" s="564" t="s">
        <v>472</v>
      </c>
      <c r="K5" s="690"/>
      <c r="L5" s="690"/>
      <c r="M5" s="690"/>
      <c r="N5" s="565"/>
    </row>
    <row r="6" spans="2:14" ht="24.05" customHeight="1">
      <c r="B6" s="574"/>
      <c r="C6" s="574"/>
      <c r="D6" s="574" t="s">
        <v>471</v>
      </c>
      <c r="E6" s="574"/>
      <c r="F6" s="574"/>
      <c r="G6" s="279">
        <v>3</v>
      </c>
      <c r="H6" s="687" t="s">
        <v>468</v>
      </c>
      <c r="I6" s="688"/>
      <c r="J6" s="564" t="s">
        <v>467</v>
      </c>
      <c r="K6" s="690"/>
      <c r="L6" s="690"/>
      <c r="M6" s="690"/>
      <c r="N6" s="565"/>
    </row>
    <row r="7" spans="2:14" ht="24.05" customHeight="1">
      <c r="B7" s="574" t="s">
        <v>470</v>
      </c>
      <c r="C7" s="574"/>
      <c r="D7" s="687" t="s">
        <v>469</v>
      </c>
      <c r="E7" s="689"/>
      <c r="F7" s="688"/>
      <c r="G7" s="279">
        <v>4</v>
      </c>
      <c r="H7" s="687" t="s">
        <v>468</v>
      </c>
      <c r="I7" s="688"/>
      <c r="J7" s="564" t="s">
        <v>467</v>
      </c>
      <c r="K7" s="690"/>
      <c r="L7" s="690"/>
      <c r="M7" s="690"/>
      <c r="N7" s="565"/>
    </row>
    <row r="8" spans="2:14" ht="24.05" customHeight="1"/>
    <row r="9" spans="2:14" ht="24.05" customHeight="1"/>
    <row r="10" spans="2:14" s="14" customFormat="1" ht="24.05" customHeight="1">
      <c r="B10" s="14" t="s">
        <v>1873</v>
      </c>
      <c r="L10" s="278" t="s">
        <v>1283</v>
      </c>
    </row>
    <row r="11" spans="2:14" ht="24.05" customHeight="1">
      <c r="B11" s="174"/>
      <c r="C11" s="173" t="s">
        <v>460</v>
      </c>
      <c r="D11" s="560" t="s">
        <v>466</v>
      </c>
      <c r="E11" s="560"/>
      <c r="F11" s="560"/>
      <c r="G11" s="560"/>
      <c r="H11" s="560"/>
      <c r="I11" s="560"/>
      <c r="J11" s="560"/>
      <c r="K11" s="560"/>
      <c r="L11" s="560"/>
    </row>
    <row r="12" spans="2:14" ht="24.05" customHeight="1">
      <c r="B12" s="176" t="s">
        <v>465</v>
      </c>
      <c r="C12" s="175"/>
      <c r="D12" s="11" t="s">
        <v>455</v>
      </c>
      <c r="E12" s="11" t="s">
        <v>454</v>
      </c>
      <c r="F12" s="11" t="s">
        <v>453</v>
      </c>
      <c r="G12" s="11" t="s">
        <v>452</v>
      </c>
      <c r="H12" s="11" t="s">
        <v>451</v>
      </c>
      <c r="I12" s="11" t="s">
        <v>450</v>
      </c>
      <c r="J12" s="11" t="s">
        <v>449</v>
      </c>
      <c r="K12" s="11" t="s">
        <v>448</v>
      </c>
      <c r="L12" s="11" t="s">
        <v>461</v>
      </c>
    </row>
    <row r="13" spans="2:14" ht="24.05" customHeight="1">
      <c r="B13" s="560" t="s">
        <v>464</v>
      </c>
      <c r="C13" s="560"/>
      <c r="D13" s="279">
        <v>21</v>
      </c>
      <c r="E13" s="279">
        <v>2</v>
      </c>
      <c r="F13" s="279">
        <v>7</v>
      </c>
      <c r="G13" s="279"/>
      <c r="H13" s="279"/>
      <c r="I13" s="279">
        <v>6</v>
      </c>
      <c r="J13" s="279">
        <v>11</v>
      </c>
      <c r="K13" s="279">
        <v>14</v>
      </c>
      <c r="L13" s="279">
        <f>SUM(D13:K13)</f>
        <v>61</v>
      </c>
    </row>
    <row r="14" spans="2:14" ht="24.05" customHeight="1">
      <c r="B14" s="560" t="s">
        <v>463</v>
      </c>
      <c r="C14" s="560"/>
      <c r="D14" s="279">
        <v>19</v>
      </c>
      <c r="E14" s="279">
        <v>1</v>
      </c>
      <c r="F14" s="279"/>
      <c r="G14" s="279"/>
      <c r="H14" s="279"/>
      <c r="I14" s="279"/>
      <c r="J14" s="279">
        <v>2</v>
      </c>
      <c r="K14" s="279">
        <v>49</v>
      </c>
      <c r="L14" s="279">
        <f>SUM(D14:K14)</f>
        <v>71</v>
      </c>
    </row>
    <row r="15" spans="2:14" ht="24.05" customHeight="1">
      <c r="B15" s="560" t="s">
        <v>462</v>
      </c>
      <c r="C15" s="560"/>
      <c r="D15" s="279">
        <v>2</v>
      </c>
      <c r="E15" s="279"/>
      <c r="F15" s="279">
        <v>5</v>
      </c>
      <c r="G15" s="279"/>
      <c r="H15" s="279">
        <v>11</v>
      </c>
      <c r="I15" s="279"/>
      <c r="J15" s="279"/>
      <c r="K15" s="279"/>
      <c r="L15" s="279">
        <f>SUM(D15:K15)</f>
        <v>18</v>
      </c>
    </row>
    <row r="16" spans="2:14" ht="24.05" customHeight="1">
      <c r="B16" s="560" t="s">
        <v>461</v>
      </c>
      <c r="C16" s="560"/>
      <c r="D16" s="279">
        <f t="shared" ref="D16:K16" si="0">SUM(D13:D15)</f>
        <v>42</v>
      </c>
      <c r="E16" s="279">
        <f t="shared" si="0"/>
        <v>3</v>
      </c>
      <c r="F16" s="279">
        <f t="shared" si="0"/>
        <v>12</v>
      </c>
      <c r="G16" s="279">
        <f t="shared" si="0"/>
        <v>0</v>
      </c>
      <c r="H16" s="279">
        <f t="shared" si="0"/>
        <v>11</v>
      </c>
      <c r="I16" s="279">
        <f t="shared" si="0"/>
        <v>6</v>
      </c>
      <c r="J16" s="279">
        <f t="shared" si="0"/>
        <v>13</v>
      </c>
      <c r="K16" s="279">
        <f t="shared" si="0"/>
        <v>63</v>
      </c>
      <c r="L16" s="279">
        <v>150</v>
      </c>
    </row>
    <row r="17" spans="2:14" ht="24.05" customHeight="1"/>
    <row r="18" spans="2:14" ht="24.05" customHeight="1"/>
    <row r="19" spans="2:14" s="14" customFormat="1" ht="24.05" customHeight="1">
      <c r="B19" s="14" t="s">
        <v>1804</v>
      </c>
      <c r="N19" s="278" t="s">
        <v>1283</v>
      </c>
    </row>
    <row r="20" spans="2:14" ht="24.05" customHeight="1">
      <c r="B20" s="174"/>
      <c r="C20" s="173" t="s">
        <v>460</v>
      </c>
      <c r="D20" s="557" t="s">
        <v>459</v>
      </c>
      <c r="E20" s="691"/>
      <c r="F20" s="691"/>
      <c r="G20" s="691"/>
      <c r="H20" s="691"/>
      <c r="I20" s="691"/>
      <c r="J20" s="691"/>
      <c r="K20" s="691"/>
      <c r="L20" s="558"/>
      <c r="M20" s="560" t="s">
        <v>458</v>
      </c>
      <c r="N20" s="560" t="s">
        <v>457</v>
      </c>
    </row>
    <row r="21" spans="2:14" ht="24.05" customHeight="1">
      <c r="B21" s="172" t="s">
        <v>456</v>
      </c>
      <c r="C21" s="171"/>
      <c r="D21" s="11" t="s">
        <v>455</v>
      </c>
      <c r="E21" s="11" t="s">
        <v>454</v>
      </c>
      <c r="F21" s="11" t="s">
        <v>453</v>
      </c>
      <c r="G21" s="11" t="s">
        <v>452</v>
      </c>
      <c r="H21" s="11" t="s">
        <v>451</v>
      </c>
      <c r="I21" s="11" t="s">
        <v>450</v>
      </c>
      <c r="J21" s="11" t="s">
        <v>449</v>
      </c>
      <c r="K21" s="11" t="s">
        <v>448</v>
      </c>
      <c r="L21" s="11" t="s">
        <v>447</v>
      </c>
      <c r="M21" s="560"/>
      <c r="N21" s="560"/>
    </row>
    <row r="22" spans="2:14" ht="24.05" customHeight="1">
      <c r="B22" s="692" t="s">
        <v>446</v>
      </c>
      <c r="C22" s="693"/>
      <c r="D22" s="279">
        <v>16</v>
      </c>
      <c r="E22" s="279">
        <v>4</v>
      </c>
      <c r="F22" s="279">
        <v>9</v>
      </c>
      <c r="G22" s="279">
        <v>5</v>
      </c>
      <c r="H22" s="279">
        <v>5</v>
      </c>
      <c r="I22" s="279">
        <v>5</v>
      </c>
      <c r="J22" s="279">
        <v>7</v>
      </c>
      <c r="K22" s="279">
        <v>9</v>
      </c>
      <c r="L22" s="279">
        <v>60</v>
      </c>
      <c r="M22" s="279">
        <v>48</v>
      </c>
      <c r="N22" s="279">
        <v>108</v>
      </c>
    </row>
    <row r="23" spans="2:14" ht="24.05" customHeight="1">
      <c r="B23" s="557" t="s">
        <v>445</v>
      </c>
      <c r="C23" s="558"/>
      <c r="D23" s="279">
        <v>16</v>
      </c>
      <c r="E23" s="279">
        <v>4</v>
      </c>
      <c r="F23" s="279">
        <v>9</v>
      </c>
      <c r="G23" s="279">
        <v>5</v>
      </c>
      <c r="H23" s="279">
        <v>6</v>
      </c>
      <c r="I23" s="279">
        <v>6</v>
      </c>
      <c r="J23" s="279">
        <v>7</v>
      </c>
      <c r="K23" s="279">
        <v>9</v>
      </c>
      <c r="L23" s="279">
        <v>62</v>
      </c>
      <c r="M23" s="279">
        <v>46</v>
      </c>
      <c r="N23" s="279">
        <v>108</v>
      </c>
    </row>
  </sheetData>
  <mergeCells count="28">
    <mergeCell ref="J3:N3"/>
    <mergeCell ref="J5:N5"/>
    <mergeCell ref="J6:N6"/>
    <mergeCell ref="J4:N4"/>
    <mergeCell ref="B23:C23"/>
    <mergeCell ref="N20:N21"/>
    <mergeCell ref="D11:L11"/>
    <mergeCell ref="B13:C13"/>
    <mergeCell ref="B14:C14"/>
    <mergeCell ref="B15:C15"/>
    <mergeCell ref="B16:C16"/>
    <mergeCell ref="D20:L20"/>
    <mergeCell ref="M20:M21"/>
    <mergeCell ref="B22:C22"/>
    <mergeCell ref="J7:N7"/>
    <mergeCell ref="D7:F7"/>
    <mergeCell ref="H3:I3"/>
    <mergeCell ref="H7:I7"/>
    <mergeCell ref="H6:I6"/>
    <mergeCell ref="H5:I5"/>
    <mergeCell ref="B7:C7"/>
    <mergeCell ref="H4:I4"/>
    <mergeCell ref="B3:C3"/>
    <mergeCell ref="B4:C6"/>
    <mergeCell ref="D3:F3"/>
    <mergeCell ref="D4:F4"/>
    <mergeCell ref="D5:F5"/>
    <mergeCell ref="D6:F6"/>
  </mergeCells>
  <phoneticPr fontId="4"/>
  <pageMargins left="0.78740157480314965" right="0.39370078740157483" top="0.39370078740157483" bottom="0.39370078740157483" header="0" footer="0"/>
  <pageSetup paperSize="9" orientation="landscape" horizontalDpi="4294967292" r:id="rId1"/>
  <headerFooter scaleWithDoc="0" alignWithMargins="0">
    <oddFooter>&amp;C&amp;"ＭＳ 明朝,標準"－１９－</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D3509C-1B6E-497D-A4CC-0908BB95425D}">
  <sheetPr>
    <pageSetUpPr fitToPage="1"/>
  </sheetPr>
  <dimension ref="A1:O36"/>
  <sheetViews>
    <sheetView view="pageLayout" zoomScale="90" zoomScaleNormal="100" zoomScaleSheetLayoutView="100" zoomScalePageLayoutView="90" workbookViewId="0"/>
  </sheetViews>
  <sheetFormatPr defaultColWidth="9" defaultRowHeight="14.4"/>
  <cols>
    <col min="1" max="1" width="1.88671875" style="3" customWidth="1"/>
    <col min="2" max="2" width="6.109375" style="3" customWidth="1"/>
    <col min="3" max="3" width="12.5546875" style="3" customWidth="1"/>
    <col min="4" max="4" width="17.33203125" style="3" customWidth="1"/>
    <col min="5" max="5" width="8" style="3" customWidth="1"/>
    <col min="6" max="6" width="7.21875" style="3" customWidth="1"/>
    <col min="7" max="7" width="12.77734375" style="3" customWidth="1"/>
    <col min="8" max="8" width="3.77734375" style="3" customWidth="1"/>
    <col min="9" max="9" width="16.88671875" style="3" customWidth="1"/>
    <col min="10" max="10" width="8" style="3" customWidth="1"/>
    <col min="11" max="11" width="5.44140625" style="3" customWidth="1"/>
    <col min="12" max="12" width="12.88671875" style="3" customWidth="1"/>
    <col min="13" max="13" width="15.33203125" style="3" customWidth="1"/>
    <col min="14" max="14" width="10" style="3" customWidth="1"/>
    <col min="15" max="15" width="5.44140625" style="3" customWidth="1"/>
    <col min="16" max="16384" width="9" style="3"/>
  </cols>
  <sheetData>
    <row r="1" spans="1:15" ht="17.7" customHeight="1">
      <c r="A1" s="3" t="s">
        <v>1644</v>
      </c>
    </row>
    <row r="2" spans="1:15" ht="17.7" customHeight="1">
      <c r="A2" s="178"/>
      <c r="B2" s="178"/>
      <c r="C2" s="178"/>
      <c r="D2" s="178"/>
      <c r="E2" s="178"/>
      <c r="F2" s="178"/>
      <c r="G2" s="178"/>
      <c r="H2" s="178"/>
      <c r="I2" s="178"/>
      <c r="J2" s="178"/>
      <c r="K2" s="178"/>
      <c r="L2" s="178"/>
      <c r="M2" s="178"/>
      <c r="N2" s="178"/>
    </row>
    <row r="3" spans="1:15" ht="17.7" customHeight="1">
      <c r="A3" s="3" t="s">
        <v>1645</v>
      </c>
    </row>
    <row r="4" spans="1:15" ht="17.7" customHeight="1">
      <c r="A4" s="3" t="s">
        <v>1805</v>
      </c>
    </row>
    <row r="5" spans="1:15" ht="17.7" customHeight="1">
      <c r="A5" s="3" t="s">
        <v>1646</v>
      </c>
    </row>
    <row r="6" spans="1:15" ht="17.7" customHeight="1">
      <c r="A6" s="3" t="s">
        <v>1647</v>
      </c>
    </row>
    <row r="7" spans="1:15" ht="17.7" customHeight="1">
      <c r="A7" s="3" t="s">
        <v>1648</v>
      </c>
    </row>
    <row r="8" spans="1:15" ht="17.7" customHeight="1"/>
    <row r="9" spans="1:15" ht="17.7" customHeight="1">
      <c r="A9" s="3" t="s">
        <v>1806</v>
      </c>
    </row>
    <row r="10" spans="1:15" ht="17.7" customHeight="1">
      <c r="B10" s="179" t="s">
        <v>483</v>
      </c>
      <c r="C10" s="180"/>
      <c r="D10" s="180" t="s">
        <v>484</v>
      </c>
      <c r="E10" s="181" t="s">
        <v>1649</v>
      </c>
      <c r="F10" s="180" t="s">
        <v>1807</v>
      </c>
      <c r="G10" s="180"/>
      <c r="H10" s="180"/>
      <c r="I10" s="182"/>
      <c r="J10" s="182"/>
      <c r="K10" s="182"/>
      <c r="L10" s="182"/>
      <c r="M10" s="182"/>
      <c r="N10" s="182"/>
      <c r="O10" s="183"/>
    </row>
    <row r="11" spans="1:15" ht="17.7" customHeight="1">
      <c r="B11" s="184"/>
      <c r="C11" s="694" t="s">
        <v>485</v>
      </c>
      <c r="D11" s="695"/>
      <c r="E11" s="695"/>
      <c r="F11" s="696"/>
      <c r="G11" s="694" t="s">
        <v>1317</v>
      </c>
      <c r="H11" s="695"/>
      <c r="I11" s="695"/>
      <c r="J11" s="695"/>
      <c r="K11" s="696"/>
      <c r="L11" s="694" t="s">
        <v>1650</v>
      </c>
      <c r="M11" s="695"/>
      <c r="N11" s="695"/>
      <c r="O11" s="697"/>
    </row>
    <row r="12" spans="1:15" ht="17.7" customHeight="1">
      <c r="B12" s="184"/>
      <c r="D12" s="186"/>
      <c r="E12" s="502"/>
      <c r="F12" s="503"/>
      <c r="G12" s="186"/>
      <c r="H12" s="432"/>
      <c r="I12" s="186"/>
      <c r="J12" s="187"/>
      <c r="K12" s="503"/>
      <c r="L12" s="186" t="s">
        <v>1318</v>
      </c>
      <c r="M12" s="186" t="s">
        <v>1651</v>
      </c>
      <c r="N12" s="3" t="s">
        <v>1652</v>
      </c>
      <c r="O12" s="504" t="s">
        <v>1653</v>
      </c>
    </row>
    <row r="13" spans="1:15" ht="17.7" customHeight="1">
      <c r="B13" s="184"/>
      <c r="C13" s="189"/>
      <c r="E13" s="29"/>
      <c r="F13" s="505"/>
      <c r="G13" s="190"/>
      <c r="H13" s="189"/>
      <c r="I13" s="190"/>
      <c r="K13" s="249"/>
      <c r="L13" s="188"/>
      <c r="M13" s="190" t="s">
        <v>1654</v>
      </c>
      <c r="N13" s="3" t="s">
        <v>1655</v>
      </c>
      <c r="O13" s="504"/>
    </row>
    <row r="14" spans="1:15" ht="17.7" customHeight="1">
      <c r="B14" s="184"/>
      <c r="C14" s="506"/>
      <c r="D14" s="192"/>
      <c r="E14" s="507"/>
      <c r="F14" s="505"/>
      <c r="G14" s="190"/>
      <c r="H14" s="189"/>
      <c r="I14" s="193"/>
      <c r="J14" s="192"/>
      <c r="K14" s="508"/>
      <c r="L14" s="190"/>
      <c r="M14" s="190" t="s">
        <v>1656</v>
      </c>
      <c r="N14" s="3" t="s">
        <v>1657</v>
      </c>
      <c r="O14" s="504" t="s">
        <v>1658</v>
      </c>
    </row>
    <row r="15" spans="1:15" ht="17.7" customHeight="1">
      <c r="B15" s="194"/>
      <c r="C15" s="196"/>
      <c r="D15" s="196" t="s">
        <v>487</v>
      </c>
      <c r="E15" s="195" t="s">
        <v>1659</v>
      </c>
      <c r="F15" s="195" t="s">
        <v>1808</v>
      </c>
      <c r="G15" s="196"/>
      <c r="H15" s="196"/>
      <c r="I15" s="196"/>
      <c r="J15" s="196"/>
      <c r="K15" s="195"/>
      <c r="L15" s="196"/>
      <c r="M15" s="196"/>
      <c r="N15" s="500"/>
      <c r="O15" s="509"/>
    </row>
    <row r="16" spans="1:15" ht="17.7" customHeight="1">
      <c r="B16" s="194"/>
      <c r="C16" s="510"/>
      <c r="E16" s="249"/>
      <c r="F16" s="249"/>
      <c r="G16" s="186"/>
      <c r="H16" s="432"/>
      <c r="K16" s="249"/>
      <c r="L16" s="186" t="s">
        <v>1660</v>
      </c>
      <c r="M16" s="186" t="s">
        <v>1661</v>
      </c>
      <c r="N16" s="187" t="s">
        <v>1657</v>
      </c>
      <c r="O16" s="511" t="s">
        <v>1662</v>
      </c>
    </row>
    <row r="17" spans="1:15" ht="17.7" customHeight="1">
      <c r="B17" s="512"/>
      <c r="C17" s="202"/>
      <c r="D17" s="202"/>
      <c r="E17" s="501"/>
      <c r="F17" s="513"/>
      <c r="G17" s="202"/>
      <c r="H17" s="514"/>
      <c r="I17" s="202"/>
      <c r="J17" s="200"/>
      <c r="K17" s="201"/>
      <c r="L17" s="202"/>
      <c r="M17" s="202" t="s">
        <v>1809</v>
      </c>
      <c r="N17" s="200"/>
      <c r="O17" s="515"/>
    </row>
    <row r="18" spans="1:15" ht="17.7" customHeight="1">
      <c r="B18" s="194" t="s">
        <v>488</v>
      </c>
      <c r="C18" s="192"/>
      <c r="D18" s="192" t="s">
        <v>487</v>
      </c>
      <c r="E18" s="508" t="s">
        <v>1663</v>
      </c>
      <c r="F18" s="508" t="s">
        <v>1810</v>
      </c>
      <c r="G18" s="192"/>
      <c r="H18" s="192"/>
      <c r="I18" s="192"/>
      <c r="J18" s="192"/>
      <c r="K18" s="508"/>
      <c r="L18" s="192"/>
      <c r="M18" s="192"/>
      <c r="N18" s="192"/>
      <c r="O18" s="516"/>
    </row>
    <row r="19" spans="1:15" ht="17.7" customHeight="1">
      <c r="B19" s="197"/>
      <c r="C19" s="193"/>
      <c r="D19" s="198"/>
      <c r="E19" s="195"/>
      <c r="F19" s="517"/>
      <c r="G19" s="507"/>
      <c r="H19" s="192"/>
      <c r="I19" s="198"/>
      <c r="J19" s="192"/>
      <c r="K19" s="508"/>
      <c r="L19" s="198"/>
      <c r="M19" s="198"/>
      <c r="N19" s="192"/>
      <c r="O19" s="516"/>
    </row>
    <row r="20" spans="1:15" ht="17.7" customHeight="1">
      <c r="B20" s="199" t="s">
        <v>489</v>
      </c>
      <c r="C20" s="200"/>
      <c r="D20" s="201"/>
      <c r="E20" s="201" t="s">
        <v>1664</v>
      </c>
      <c r="F20" s="201" t="s">
        <v>1811</v>
      </c>
      <c r="G20" s="200"/>
      <c r="H20" s="200"/>
      <c r="I20" s="200"/>
      <c r="J20" s="200"/>
      <c r="K20" s="201"/>
      <c r="L20" s="518"/>
      <c r="M20" s="200"/>
      <c r="N20" s="200"/>
      <c r="O20" s="515"/>
    </row>
    <row r="21" spans="1:15" ht="17.7" customHeight="1">
      <c r="A21" s="17"/>
      <c r="B21" s="17" t="s">
        <v>1812</v>
      </c>
      <c r="C21" s="178"/>
      <c r="D21" s="178"/>
      <c r="E21" s="178"/>
      <c r="F21" s="178"/>
      <c r="G21" s="178"/>
      <c r="H21" s="178"/>
      <c r="I21" s="178"/>
      <c r="J21" s="178"/>
      <c r="K21" s="178"/>
      <c r="L21" s="178"/>
      <c r="M21" s="178"/>
      <c r="N21" s="178"/>
      <c r="O21" s="178"/>
    </row>
    <row r="22" spans="1:15" ht="17.7" customHeight="1"/>
    <row r="23" spans="1:15" ht="17.7" customHeight="1">
      <c r="A23" s="178" t="s">
        <v>490</v>
      </c>
      <c r="O23" s="178"/>
    </row>
    <row r="24" spans="1:15" ht="17.7" customHeight="1">
      <c r="A24" s="3" t="s">
        <v>1665</v>
      </c>
      <c r="L24" s="3" t="s">
        <v>1666</v>
      </c>
      <c r="O24" s="178"/>
    </row>
    <row r="25" spans="1:15" s="519" customFormat="1" ht="17.7" customHeight="1"/>
    <row r="26" spans="1:15" ht="17.7" customHeight="1">
      <c r="B26" s="203" t="s">
        <v>491</v>
      </c>
    </row>
    <row r="27" spans="1:15" ht="17.7" customHeight="1">
      <c r="C27" s="204" t="s">
        <v>492</v>
      </c>
      <c r="D27" s="3" t="s">
        <v>1667</v>
      </c>
      <c r="G27" s="204" t="s">
        <v>493</v>
      </c>
      <c r="I27" s="17" t="s">
        <v>1668</v>
      </c>
      <c r="J27" s="204"/>
      <c r="K27" s="204"/>
      <c r="L27" s="3" t="s">
        <v>1019</v>
      </c>
    </row>
    <row r="28" spans="1:15" ht="17.7" customHeight="1">
      <c r="C28" s="204" t="s">
        <v>494</v>
      </c>
      <c r="D28" s="3" t="s">
        <v>495</v>
      </c>
      <c r="G28" s="204"/>
      <c r="I28" s="3" t="s">
        <v>1669</v>
      </c>
      <c r="J28" s="204"/>
      <c r="K28" s="204"/>
      <c r="L28" s="3" t="s">
        <v>1023</v>
      </c>
    </row>
    <row r="29" spans="1:15" ht="17.7" customHeight="1">
      <c r="C29" s="204" t="s">
        <v>496</v>
      </c>
      <c r="D29" s="3" t="s">
        <v>1625</v>
      </c>
      <c r="G29" s="204" t="s">
        <v>497</v>
      </c>
      <c r="I29" s="3" t="s">
        <v>1670</v>
      </c>
      <c r="J29" s="204"/>
      <c r="K29" s="204"/>
      <c r="L29" s="3" t="s">
        <v>1621</v>
      </c>
    </row>
    <row r="30" spans="1:15" ht="17.7" customHeight="1">
      <c r="C30" s="204"/>
      <c r="D30" s="3" t="s">
        <v>1626</v>
      </c>
      <c r="I30" s="3" t="s">
        <v>1671</v>
      </c>
      <c r="J30" s="204"/>
      <c r="K30" s="204"/>
      <c r="M30" s="3" t="s">
        <v>1627</v>
      </c>
    </row>
    <row r="31" spans="1:15" ht="17.7" customHeight="1">
      <c r="C31" s="204"/>
      <c r="D31" s="3" t="s">
        <v>498</v>
      </c>
      <c r="I31" s="3" t="s">
        <v>1874</v>
      </c>
      <c r="J31" s="204"/>
      <c r="K31" s="204"/>
      <c r="L31" s="3" t="s">
        <v>1021</v>
      </c>
    </row>
    <row r="32" spans="1:15" ht="17.7" customHeight="1">
      <c r="C32" s="204"/>
      <c r="D32" s="3" t="s">
        <v>499</v>
      </c>
      <c r="I32" s="3" t="s">
        <v>1672</v>
      </c>
      <c r="J32" s="204"/>
      <c r="K32" s="204"/>
      <c r="L32" s="3" t="s">
        <v>1022</v>
      </c>
    </row>
    <row r="33" spans="3:12" ht="17.7" customHeight="1">
      <c r="C33" s="204" t="s">
        <v>500</v>
      </c>
      <c r="D33" s="3" t="s">
        <v>501</v>
      </c>
      <c r="I33" s="3" t="s">
        <v>1673</v>
      </c>
      <c r="J33" s="204"/>
      <c r="K33" s="204"/>
      <c r="L33" s="285" t="s">
        <v>1020</v>
      </c>
    </row>
    <row r="34" spans="3:12" ht="17.7" customHeight="1">
      <c r="C34" s="204" t="s">
        <v>502</v>
      </c>
      <c r="D34" s="3" t="s">
        <v>1674</v>
      </c>
      <c r="I34" s="3" t="s">
        <v>1675</v>
      </c>
      <c r="J34" s="204"/>
      <c r="K34" s="204"/>
    </row>
    <row r="35" spans="3:12" ht="17.7" customHeight="1">
      <c r="C35" s="204" t="s">
        <v>503</v>
      </c>
      <c r="D35" s="205" t="s">
        <v>1676</v>
      </c>
      <c r="I35" s="3" t="s">
        <v>1677</v>
      </c>
      <c r="J35" s="204"/>
      <c r="K35" s="204"/>
    </row>
    <row r="36" spans="3:12" ht="15.75" customHeight="1"/>
  </sheetData>
  <mergeCells count="3">
    <mergeCell ref="C11:F11"/>
    <mergeCell ref="G11:K11"/>
    <mergeCell ref="L11:O11"/>
  </mergeCells>
  <phoneticPr fontId="4"/>
  <pageMargins left="0.78740157480314965" right="0.39370078740157483" top="0.39370078740157483" bottom="0.39370078740157483" header="0" footer="0"/>
  <pageSetup paperSize="9" scale="93" orientation="landscape" r:id="rId1"/>
  <headerFooter scaleWithDoc="0" alignWithMargins="0">
    <oddFooter>&amp;C&amp;"ＭＳ 明朝,標準"－２０－</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B1:O47"/>
  <sheetViews>
    <sheetView showGridLines="0" view="pageLayout" zoomScaleNormal="100" workbookViewId="0">
      <selection activeCell="E14" sqref="E14"/>
    </sheetView>
  </sheetViews>
  <sheetFormatPr defaultColWidth="9" defaultRowHeight="15.05"/>
  <cols>
    <col min="1" max="1" width="5.77734375" style="206" customWidth="1"/>
    <col min="2" max="2" width="10.44140625" style="206" customWidth="1"/>
    <col min="3" max="4" width="5.109375" style="206" customWidth="1"/>
    <col min="5" max="6" width="10.6640625" style="206" customWidth="1"/>
    <col min="7" max="8" width="5.21875" style="206" customWidth="1"/>
    <col min="9" max="9" width="3.44140625" style="206" customWidth="1"/>
    <col min="10" max="10" width="3.21875" style="206" customWidth="1"/>
    <col min="11" max="11" width="3.77734375" style="206" customWidth="1"/>
    <col min="12" max="14" width="10.6640625" style="206" customWidth="1"/>
    <col min="15" max="15" width="12.6640625" style="206" customWidth="1"/>
    <col min="16" max="16" width="14.109375" style="206" customWidth="1"/>
    <col min="17" max="21" width="21" style="206" customWidth="1"/>
    <col min="22" max="16384" width="9" style="206"/>
  </cols>
  <sheetData>
    <row r="1" spans="2:15" ht="20.3" customHeight="1">
      <c r="B1" s="207" t="s">
        <v>504</v>
      </c>
      <c r="C1" s="163"/>
    </row>
    <row r="2" spans="2:15" ht="20.3" customHeight="1">
      <c r="B2" s="207"/>
      <c r="C2" s="163"/>
    </row>
    <row r="3" spans="2:15" ht="20.3" customHeight="1">
      <c r="B3" s="163" t="s">
        <v>1628</v>
      </c>
      <c r="C3" s="163"/>
    </row>
    <row r="4" spans="2:15" ht="20.3" customHeight="1">
      <c r="B4" s="163" t="s">
        <v>1024</v>
      </c>
      <c r="C4" s="163"/>
      <c r="F4" s="286" t="s">
        <v>505</v>
      </c>
      <c r="G4" s="286"/>
    </row>
    <row r="5" spans="2:15" ht="20.3" customHeight="1">
      <c r="B5" s="163" t="s">
        <v>1025</v>
      </c>
      <c r="C5" s="163"/>
      <c r="F5" s="163" t="s">
        <v>1026</v>
      </c>
      <c r="G5" s="163"/>
    </row>
    <row r="6" spans="2:15" ht="20.3" customHeight="1">
      <c r="B6" s="163" t="s">
        <v>1027</v>
      </c>
      <c r="C6" s="163"/>
      <c r="F6" s="163" t="s">
        <v>1028</v>
      </c>
      <c r="G6" s="163"/>
    </row>
    <row r="7" spans="2:15" ht="20.3" customHeight="1">
      <c r="B7" s="437" t="s">
        <v>506</v>
      </c>
      <c r="C7" s="700" t="s">
        <v>1629</v>
      </c>
      <c r="D7" s="700"/>
      <c r="E7" s="700"/>
      <c r="F7" s="700"/>
      <c r="G7" s="700"/>
      <c r="H7" s="700"/>
      <c r="I7" s="700"/>
      <c r="J7" s="700"/>
      <c r="K7" s="700"/>
      <c r="L7" s="700"/>
      <c r="M7" s="700"/>
      <c r="N7" s="700"/>
      <c r="O7" s="437" t="s">
        <v>507</v>
      </c>
    </row>
    <row r="8" spans="2:15" ht="20.3" customHeight="1">
      <c r="B8" s="437" t="s">
        <v>1624</v>
      </c>
      <c r="C8" s="700" t="s">
        <v>508</v>
      </c>
      <c r="D8" s="700"/>
      <c r="E8" s="437">
        <v>2140</v>
      </c>
      <c r="F8" s="437">
        <v>2182</v>
      </c>
      <c r="G8" s="702" t="s">
        <v>509</v>
      </c>
      <c r="H8" s="703"/>
      <c r="I8" s="702">
        <v>4411</v>
      </c>
      <c r="J8" s="704"/>
      <c r="K8" s="703"/>
      <c r="L8" s="437">
        <v>4420</v>
      </c>
      <c r="M8" s="437">
        <v>8794</v>
      </c>
      <c r="N8" s="437">
        <v>8740</v>
      </c>
      <c r="O8" s="437" t="s">
        <v>1622</v>
      </c>
    </row>
    <row r="9" spans="2:15" ht="20.3" customHeight="1">
      <c r="B9" s="208"/>
      <c r="C9" s="208"/>
      <c r="D9" s="208"/>
      <c r="E9" s="208"/>
      <c r="F9" s="208"/>
      <c r="G9" s="208"/>
      <c r="H9" s="208"/>
      <c r="I9" s="208"/>
      <c r="J9" s="208"/>
      <c r="K9" s="208"/>
      <c r="L9" s="208"/>
      <c r="M9" s="208"/>
      <c r="N9" s="208"/>
      <c r="O9" s="208"/>
    </row>
    <row r="10" spans="2:15" ht="20.3" customHeight="1">
      <c r="B10" s="163" t="s">
        <v>510</v>
      </c>
      <c r="C10" s="163"/>
      <c r="D10" s="701" t="s">
        <v>511</v>
      </c>
      <c r="E10" s="701"/>
      <c r="F10" s="163" t="s">
        <v>1630</v>
      </c>
      <c r="G10" s="163"/>
      <c r="L10" s="163" t="s">
        <v>1631</v>
      </c>
    </row>
    <row r="11" spans="2:15" ht="20.3" customHeight="1">
      <c r="D11" s="701" t="s">
        <v>512</v>
      </c>
      <c r="E11" s="701"/>
      <c r="F11" s="163" t="s">
        <v>513</v>
      </c>
      <c r="G11" s="163"/>
      <c r="L11" s="163" t="s">
        <v>1632</v>
      </c>
    </row>
    <row r="12" spans="2:15" ht="20.3" customHeight="1">
      <c r="D12" s="701" t="s">
        <v>514</v>
      </c>
      <c r="E12" s="701"/>
      <c r="F12" s="163" t="s">
        <v>515</v>
      </c>
      <c r="G12" s="163"/>
    </row>
    <row r="13" spans="2:15" ht="20.3" customHeight="1">
      <c r="D13" s="163"/>
      <c r="K13" s="163"/>
    </row>
    <row r="14" spans="2:15" ht="20.3" customHeight="1">
      <c r="B14" s="206" t="s">
        <v>516</v>
      </c>
    </row>
    <row r="15" spans="2:15" ht="20.3" customHeight="1"/>
    <row r="16" spans="2:15" ht="20.3" customHeight="1">
      <c r="B16" s="206" t="s">
        <v>1319</v>
      </c>
    </row>
    <row r="17" spans="2:14" ht="20.3" customHeight="1">
      <c r="B17" s="698" t="s">
        <v>517</v>
      </c>
      <c r="C17" s="698"/>
      <c r="D17" s="698"/>
      <c r="E17" s="698"/>
      <c r="F17" s="423" t="s">
        <v>518</v>
      </c>
      <c r="G17" s="705" t="s">
        <v>519</v>
      </c>
      <c r="H17" s="706"/>
      <c r="I17" s="706"/>
      <c r="J17" s="707"/>
    </row>
    <row r="18" spans="2:14" ht="20.3" customHeight="1">
      <c r="B18" s="698" t="s">
        <v>1623</v>
      </c>
      <c r="C18" s="699" t="s">
        <v>520</v>
      </c>
      <c r="D18" s="699"/>
      <c r="E18" s="699"/>
      <c r="F18" s="284">
        <v>404</v>
      </c>
      <c r="G18" s="433">
        <v>13</v>
      </c>
      <c r="H18" s="434" t="s">
        <v>1327</v>
      </c>
      <c r="I18" s="435" t="s">
        <v>1321</v>
      </c>
      <c r="J18" s="438" t="s">
        <v>1320</v>
      </c>
      <c r="N18" s="440"/>
    </row>
    <row r="19" spans="2:14" ht="20.3" customHeight="1">
      <c r="B19" s="698"/>
      <c r="C19" s="699" t="s">
        <v>521</v>
      </c>
      <c r="D19" s="699"/>
      <c r="E19" s="699"/>
      <c r="F19" s="284">
        <v>1081</v>
      </c>
      <c r="G19" s="433">
        <v>122</v>
      </c>
      <c r="H19" s="436" t="s">
        <v>1327</v>
      </c>
      <c r="I19" s="435" t="s">
        <v>1322</v>
      </c>
      <c r="J19" s="439" t="s">
        <v>1320</v>
      </c>
    </row>
    <row r="20" spans="2:14" ht="20.3" customHeight="1">
      <c r="B20" s="698"/>
      <c r="C20" s="699" t="s">
        <v>522</v>
      </c>
      <c r="D20" s="699"/>
      <c r="E20" s="699"/>
      <c r="F20" s="284">
        <v>1092</v>
      </c>
      <c r="G20" s="433">
        <v>36</v>
      </c>
      <c r="H20" s="436" t="s">
        <v>1327</v>
      </c>
      <c r="I20" s="435" t="s">
        <v>1284</v>
      </c>
      <c r="J20" s="439" t="s">
        <v>1320</v>
      </c>
    </row>
    <row r="21" spans="2:14" ht="20.3" customHeight="1">
      <c r="B21" s="698"/>
      <c r="C21" s="699" t="s">
        <v>523</v>
      </c>
      <c r="D21" s="699"/>
      <c r="E21" s="699"/>
      <c r="F21" s="284">
        <v>2100</v>
      </c>
      <c r="G21" s="433">
        <v>110</v>
      </c>
      <c r="H21" s="436" t="s">
        <v>1327</v>
      </c>
      <c r="I21" s="435" t="s">
        <v>1323</v>
      </c>
      <c r="J21" s="439" t="s">
        <v>1320</v>
      </c>
    </row>
    <row r="22" spans="2:14" ht="20.3" customHeight="1">
      <c r="B22" s="698"/>
      <c r="C22" s="699" t="s">
        <v>524</v>
      </c>
      <c r="D22" s="699"/>
      <c r="E22" s="699"/>
      <c r="F22" s="284">
        <v>4</v>
      </c>
      <c r="G22" s="433"/>
      <c r="H22" s="436" t="s">
        <v>1327</v>
      </c>
      <c r="I22" s="435" t="s">
        <v>1289</v>
      </c>
      <c r="J22" s="439" t="s">
        <v>1320</v>
      </c>
    </row>
    <row r="23" spans="2:14" ht="20.3" customHeight="1">
      <c r="B23" s="698"/>
      <c r="C23" s="699" t="s">
        <v>525</v>
      </c>
      <c r="D23" s="699"/>
      <c r="E23" s="699"/>
      <c r="F23" s="284">
        <v>4681</v>
      </c>
      <c r="G23" s="433">
        <v>278</v>
      </c>
      <c r="H23" s="436" t="s">
        <v>1327</v>
      </c>
      <c r="I23" s="435" t="s">
        <v>1324</v>
      </c>
      <c r="J23" s="439" t="s">
        <v>1320</v>
      </c>
      <c r="N23" s="280"/>
    </row>
    <row r="24" spans="2:14" ht="20.3" customHeight="1">
      <c r="B24" s="698" t="s">
        <v>1029</v>
      </c>
      <c r="C24" s="698"/>
      <c r="D24" s="698"/>
      <c r="E24" s="698"/>
      <c r="F24" s="284">
        <v>8154</v>
      </c>
      <c r="G24" s="433">
        <v>408</v>
      </c>
      <c r="H24" s="436" t="s">
        <v>1327</v>
      </c>
      <c r="I24" s="435" t="s">
        <v>1325</v>
      </c>
      <c r="J24" s="439" t="s">
        <v>1320</v>
      </c>
    </row>
    <row r="25" spans="2:14" ht="20.3" customHeight="1">
      <c r="B25" s="698" t="s">
        <v>1030</v>
      </c>
      <c r="C25" s="698"/>
      <c r="D25" s="698"/>
      <c r="E25" s="698"/>
      <c r="F25" s="284">
        <v>12835</v>
      </c>
      <c r="G25" s="433">
        <v>686</v>
      </c>
      <c r="H25" s="436" t="s">
        <v>1327</v>
      </c>
      <c r="I25" s="435" t="s">
        <v>1326</v>
      </c>
      <c r="J25" s="439" t="s">
        <v>1320</v>
      </c>
    </row>
    <row r="26" spans="2:14" ht="17.2" customHeight="1"/>
    <row r="27" spans="2:14" ht="15.75" customHeight="1"/>
    <row r="28" spans="2:14" ht="15.75" customHeight="1"/>
    <row r="29" spans="2:14" ht="15.75" customHeight="1"/>
    <row r="30" spans="2:14" ht="15.75" customHeight="1"/>
    <row r="31" spans="2:14" ht="15.75" customHeight="1"/>
    <row r="32" spans="2:14"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7" ht="15.75" customHeight="1"/>
  </sheetData>
  <mergeCells count="18">
    <mergeCell ref="B17:E17"/>
    <mergeCell ref="C7:N7"/>
    <mergeCell ref="C8:D8"/>
    <mergeCell ref="D10:E10"/>
    <mergeCell ref="D11:E11"/>
    <mergeCell ref="D12:E12"/>
    <mergeCell ref="G8:H8"/>
    <mergeCell ref="I8:K8"/>
    <mergeCell ref="G17:J17"/>
    <mergeCell ref="B25:E25"/>
    <mergeCell ref="B18:B23"/>
    <mergeCell ref="C18:E18"/>
    <mergeCell ref="C19:E19"/>
    <mergeCell ref="C20:E20"/>
    <mergeCell ref="C21:E21"/>
    <mergeCell ref="C22:E22"/>
    <mergeCell ref="C23:E23"/>
    <mergeCell ref="B24:E24"/>
  </mergeCells>
  <phoneticPr fontId="4"/>
  <pageMargins left="0.78740157480314965" right="0.39370078740157483" top="0.39370078740157483" bottom="0.39370078740157483" header="0" footer="0"/>
  <pageSetup paperSize="9" orientation="landscape" horizontalDpi="4294967292" verticalDpi="1200" r:id="rId1"/>
  <headerFooter scaleWithDoc="0" alignWithMargins="0">
    <oddFooter>&amp;C&amp;"ＭＳ 明朝,標準"－２１－</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I21"/>
  <sheetViews>
    <sheetView view="pageLayout" zoomScaleNormal="100" workbookViewId="0">
      <selection activeCell="G26" sqref="G26"/>
    </sheetView>
  </sheetViews>
  <sheetFormatPr defaultColWidth="9" defaultRowHeight="14.4"/>
  <cols>
    <col min="1" max="1" width="2.109375" style="9" customWidth="1"/>
    <col min="2" max="2" width="18.44140625" style="9" customWidth="1"/>
    <col min="3" max="3" width="2.109375" style="9" customWidth="1"/>
    <col min="4" max="5" width="11.88671875" style="9" customWidth="1"/>
    <col min="6" max="9" width="20.21875" style="9" customWidth="1"/>
    <col min="10" max="16384" width="9" style="9"/>
  </cols>
  <sheetData>
    <row r="1" spans="1:9" ht="19" customHeight="1"/>
    <row r="2" spans="1:9" ht="18" customHeight="1"/>
    <row r="3" spans="1:9" ht="18" customHeight="1">
      <c r="B3" s="209" t="s">
        <v>1813</v>
      </c>
      <c r="C3" s="209"/>
      <c r="D3" s="209"/>
      <c r="E3" s="209"/>
      <c r="F3" s="209"/>
      <c r="G3" s="209"/>
      <c r="H3" s="209"/>
      <c r="I3" s="209"/>
    </row>
    <row r="4" spans="1:9" ht="18" customHeight="1">
      <c r="A4" s="421"/>
      <c r="B4" s="441" t="s">
        <v>526</v>
      </c>
      <c r="C4" s="211"/>
      <c r="D4" s="708" t="s">
        <v>527</v>
      </c>
      <c r="E4" s="709"/>
      <c r="F4" s="213" t="s">
        <v>528</v>
      </c>
      <c r="G4" s="213" t="s">
        <v>529</v>
      </c>
      <c r="H4" s="213" t="s">
        <v>530</v>
      </c>
      <c r="I4" s="213" t="s">
        <v>531</v>
      </c>
    </row>
    <row r="5" spans="1:9" ht="18" customHeight="1">
      <c r="A5" s="421"/>
      <c r="B5" s="210" t="s">
        <v>532</v>
      </c>
      <c r="C5" s="211"/>
      <c r="D5" s="710">
        <v>22370</v>
      </c>
      <c r="E5" s="711"/>
      <c r="F5" s="212">
        <v>24007</v>
      </c>
      <c r="G5" s="212">
        <v>26243</v>
      </c>
      <c r="H5" s="212">
        <v>27310</v>
      </c>
      <c r="I5" s="212">
        <v>28669</v>
      </c>
    </row>
    <row r="6" spans="1:9" ht="18" customHeight="1">
      <c r="A6" s="421"/>
      <c r="B6" s="210" t="s">
        <v>533</v>
      </c>
      <c r="C6" s="211"/>
      <c r="D6" s="708" t="s">
        <v>534</v>
      </c>
      <c r="E6" s="709"/>
      <c r="F6" s="213" t="s">
        <v>535</v>
      </c>
      <c r="G6" s="213" t="s">
        <v>536</v>
      </c>
      <c r="H6" s="213" t="s">
        <v>537</v>
      </c>
      <c r="I6" s="213" t="s">
        <v>538</v>
      </c>
    </row>
    <row r="7" spans="1:9" ht="18" customHeight="1">
      <c r="A7" s="421"/>
      <c r="B7" s="210" t="s">
        <v>539</v>
      </c>
      <c r="C7" s="211"/>
      <c r="D7" s="708" t="s">
        <v>540</v>
      </c>
      <c r="E7" s="709"/>
      <c r="F7" s="213" t="s">
        <v>540</v>
      </c>
      <c r="G7" s="213" t="s">
        <v>540</v>
      </c>
      <c r="H7" s="213" t="s">
        <v>540</v>
      </c>
      <c r="I7" s="213" t="s">
        <v>540</v>
      </c>
    </row>
    <row r="8" spans="1:9" ht="18" customHeight="1">
      <c r="A8" s="421"/>
      <c r="B8" s="210" t="s">
        <v>1814</v>
      </c>
      <c r="C8" s="211"/>
      <c r="D8" s="708" t="s">
        <v>541</v>
      </c>
      <c r="E8" s="709"/>
      <c r="F8" s="213" t="s">
        <v>541</v>
      </c>
      <c r="G8" s="213" t="s">
        <v>542</v>
      </c>
      <c r="H8" s="213" t="s">
        <v>543</v>
      </c>
      <c r="I8" s="213" t="s">
        <v>544</v>
      </c>
    </row>
    <row r="9" spans="1:9" ht="18" customHeight="1">
      <c r="A9" s="421"/>
      <c r="B9" s="210" t="s">
        <v>545</v>
      </c>
      <c r="C9" s="211"/>
      <c r="D9" s="708" t="s">
        <v>546</v>
      </c>
      <c r="E9" s="709"/>
      <c r="F9" s="213" t="s">
        <v>546</v>
      </c>
      <c r="G9" s="213" t="s">
        <v>546</v>
      </c>
      <c r="H9" s="213" t="s">
        <v>546</v>
      </c>
      <c r="I9" s="213" t="s">
        <v>546</v>
      </c>
    </row>
    <row r="10" spans="1:9" ht="18" customHeight="1">
      <c r="A10" s="421"/>
      <c r="B10" s="210" t="s">
        <v>547</v>
      </c>
      <c r="C10" s="211"/>
      <c r="D10" s="715">
        <v>43</v>
      </c>
      <c r="E10" s="716"/>
      <c r="F10" s="214">
        <v>43</v>
      </c>
      <c r="G10" s="214">
        <v>40</v>
      </c>
      <c r="H10" s="214">
        <v>55</v>
      </c>
      <c r="I10" s="214">
        <v>12</v>
      </c>
    </row>
    <row r="11" spans="1:9" ht="18" customHeight="1">
      <c r="A11" s="422"/>
      <c r="B11" s="714" t="s">
        <v>548</v>
      </c>
      <c r="C11" s="215"/>
      <c r="D11" s="717" t="s">
        <v>1329</v>
      </c>
      <c r="E11" s="718"/>
      <c r="F11" s="712" t="s">
        <v>1330</v>
      </c>
      <c r="G11" s="712" t="s">
        <v>1331</v>
      </c>
      <c r="H11" s="712" t="s">
        <v>1332</v>
      </c>
      <c r="I11" s="712" t="s">
        <v>1333</v>
      </c>
    </row>
    <row r="12" spans="1:9" ht="18" customHeight="1">
      <c r="A12" s="172"/>
      <c r="B12" s="714"/>
      <c r="C12" s="442"/>
      <c r="D12" s="719"/>
      <c r="E12" s="720"/>
      <c r="F12" s="713"/>
      <c r="G12" s="713"/>
      <c r="H12" s="713"/>
      <c r="I12" s="713"/>
    </row>
    <row r="13" spans="1:9" ht="18" customHeight="1">
      <c r="B13" s="216"/>
      <c r="C13" s="216"/>
      <c r="D13" s="216"/>
    </row>
    <row r="14" spans="1:9" ht="18" customHeight="1">
      <c r="B14" s="216"/>
      <c r="C14" s="216"/>
      <c r="D14" s="216"/>
    </row>
    <row r="15" spans="1:9" ht="18" customHeight="1">
      <c r="C15" s="216"/>
      <c r="D15" s="216"/>
      <c r="F15" s="217" t="s">
        <v>1328</v>
      </c>
    </row>
    <row r="16" spans="1:9" ht="18" customHeight="1">
      <c r="A16" s="421"/>
      <c r="B16" s="441" t="s">
        <v>549</v>
      </c>
      <c r="C16" s="211"/>
      <c r="D16" s="708" t="s">
        <v>550</v>
      </c>
      <c r="E16" s="709"/>
      <c r="F16" s="213" t="s">
        <v>551</v>
      </c>
    </row>
    <row r="17" spans="1:6" ht="18" customHeight="1">
      <c r="A17" s="421"/>
      <c r="B17" s="210" t="s">
        <v>552</v>
      </c>
      <c r="C17" s="211"/>
      <c r="D17" s="443">
        <v>782</v>
      </c>
      <c r="E17" s="444" t="s">
        <v>1334</v>
      </c>
      <c r="F17" s="214"/>
    </row>
    <row r="18" spans="1:6" ht="18" customHeight="1">
      <c r="A18" s="421"/>
      <c r="B18" s="210" t="s">
        <v>553</v>
      </c>
      <c r="C18" s="211"/>
      <c r="D18" s="443">
        <v>1042</v>
      </c>
      <c r="E18" s="444" t="s">
        <v>1335</v>
      </c>
      <c r="F18" s="214"/>
    </row>
    <row r="19" spans="1:6" ht="18" customHeight="1">
      <c r="A19" s="421"/>
      <c r="B19" s="210" t="s">
        <v>554</v>
      </c>
      <c r="C19" s="211"/>
      <c r="D19" s="443">
        <v>1824</v>
      </c>
      <c r="E19" s="444" t="s">
        <v>1335</v>
      </c>
      <c r="F19" s="214"/>
    </row>
    <row r="20" spans="1:6" ht="18" customHeight="1">
      <c r="B20" s="218"/>
      <c r="C20" s="218"/>
      <c r="D20" s="218"/>
    </row>
    <row r="21" spans="1:6" ht="15.05" customHeight="1">
      <c r="B21" s="219"/>
      <c r="C21" s="219"/>
      <c r="D21" s="219"/>
    </row>
  </sheetData>
  <mergeCells count="14">
    <mergeCell ref="D4:E4"/>
    <mergeCell ref="I11:I12"/>
    <mergeCell ref="B11:B12"/>
    <mergeCell ref="F11:F12"/>
    <mergeCell ref="G11:G12"/>
    <mergeCell ref="H11:H12"/>
    <mergeCell ref="D10:E10"/>
    <mergeCell ref="D11:E12"/>
    <mergeCell ref="D16:E16"/>
    <mergeCell ref="D9:E9"/>
    <mergeCell ref="D5:E5"/>
    <mergeCell ref="D6:E6"/>
    <mergeCell ref="D7:E7"/>
    <mergeCell ref="D8:E8"/>
  </mergeCells>
  <phoneticPr fontId="4"/>
  <pageMargins left="0.78740157480314965" right="0.39370078740157483" top="0.39370078740157483" bottom="0.39370078740157483" header="0" footer="0"/>
  <pageSetup paperSize="9" orientation="landscape" horizontalDpi="4294967292" verticalDpi="1200" r:id="rId1"/>
  <headerFooter scaleWithDoc="0" alignWithMargins="0">
    <oddFooter>&amp;C&amp;"ＭＳ 明朝,標準"－２２－</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AL27"/>
  <sheetViews>
    <sheetView view="pageLayout" zoomScaleNormal="100" workbookViewId="0">
      <selection activeCell="AH12" sqref="AH12:AL14"/>
    </sheetView>
  </sheetViews>
  <sheetFormatPr defaultColWidth="9" defaultRowHeight="14.4"/>
  <cols>
    <col min="1" max="7" width="3.6640625" style="17" customWidth="1"/>
    <col min="8" max="8" width="3.44140625" style="17" customWidth="1"/>
    <col min="9" max="9" width="1.21875" style="17" customWidth="1"/>
    <col min="10" max="19" width="3.6640625" style="17" customWidth="1"/>
    <col min="20" max="20" width="5.88671875" style="17" customWidth="1"/>
    <col min="21" max="37" width="3.6640625" style="17" customWidth="1"/>
    <col min="38" max="38" width="1.6640625" style="17" customWidth="1"/>
    <col min="39" max="41" width="3.6640625" style="17" customWidth="1"/>
    <col min="42" max="16384" width="9" style="17"/>
  </cols>
  <sheetData>
    <row r="1" spans="1:38" s="43" customFormat="1" ht="20.95" customHeight="1">
      <c r="A1" s="638" t="s">
        <v>555</v>
      </c>
      <c r="B1" s="638"/>
      <c r="C1" s="638"/>
      <c r="D1" s="638"/>
      <c r="E1" s="638"/>
      <c r="F1" s="638"/>
      <c r="G1" s="638"/>
      <c r="H1" s="63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row>
    <row r="2" spans="1:38" ht="20.95" customHeight="1">
      <c r="A2" s="3" t="s">
        <v>1815</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row>
    <row r="3" spans="1:38" ht="50.25" customHeight="1">
      <c r="A3" s="807" t="s">
        <v>1875</v>
      </c>
      <c r="B3" s="807"/>
      <c r="C3" s="807"/>
      <c r="D3" s="807"/>
      <c r="E3" s="807"/>
      <c r="F3" s="807"/>
      <c r="G3" s="807"/>
      <c r="H3" s="807"/>
      <c r="I3" s="807"/>
      <c r="J3" s="807"/>
      <c r="K3" s="807"/>
      <c r="L3" s="807"/>
      <c r="M3" s="807"/>
      <c r="N3" s="807"/>
      <c r="O3" s="807"/>
      <c r="P3" s="807"/>
      <c r="Q3" s="807"/>
      <c r="R3" s="807"/>
      <c r="S3" s="807"/>
      <c r="T3" s="807"/>
      <c r="U3" s="807"/>
      <c r="V3" s="807"/>
      <c r="W3" s="807"/>
      <c r="X3" s="807"/>
      <c r="Y3" s="807"/>
      <c r="Z3" s="807"/>
      <c r="AA3" s="807"/>
      <c r="AB3" s="807"/>
      <c r="AC3" s="807"/>
      <c r="AD3" s="807"/>
      <c r="AE3" s="807"/>
      <c r="AF3" s="807"/>
      <c r="AG3" s="807"/>
      <c r="AH3" s="807"/>
      <c r="AI3" s="617" t="s">
        <v>556</v>
      </c>
      <c r="AJ3" s="617"/>
      <c r="AK3" s="617"/>
      <c r="AL3" s="617"/>
    </row>
    <row r="4" spans="1:38" ht="18" customHeight="1">
      <c r="A4" s="811" t="s">
        <v>557</v>
      </c>
      <c r="B4" s="642"/>
      <c r="C4" s="642"/>
      <c r="D4" s="813" t="s">
        <v>558</v>
      </c>
      <c r="E4" s="813"/>
      <c r="F4" s="813"/>
      <c r="G4" s="813"/>
      <c r="H4" s="813"/>
      <c r="I4" s="814" t="s">
        <v>559</v>
      </c>
      <c r="J4" s="815"/>
      <c r="K4" s="815"/>
      <c r="L4" s="815"/>
      <c r="M4" s="815"/>
      <c r="N4" s="815"/>
      <c r="O4" s="815"/>
      <c r="P4" s="815"/>
      <c r="Q4" s="815"/>
      <c r="R4" s="815"/>
      <c r="S4" s="815"/>
      <c r="T4" s="816"/>
      <c r="U4" s="813" t="s">
        <v>560</v>
      </c>
      <c r="V4" s="813"/>
      <c r="W4" s="813"/>
      <c r="X4" s="813" t="s">
        <v>561</v>
      </c>
      <c r="Y4" s="813"/>
      <c r="Z4" s="813"/>
      <c r="AA4" s="813"/>
      <c r="AB4" s="813"/>
      <c r="AC4" s="813"/>
      <c r="AD4" s="813"/>
      <c r="AE4" s="813"/>
      <c r="AF4" s="813"/>
      <c r="AG4" s="813"/>
      <c r="AH4" s="818" t="s">
        <v>562</v>
      </c>
      <c r="AI4" s="818"/>
      <c r="AJ4" s="818"/>
      <c r="AK4" s="818"/>
      <c r="AL4" s="819"/>
    </row>
    <row r="5" spans="1:38" ht="18" customHeight="1">
      <c r="A5" s="812"/>
      <c r="B5" s="608"/>
      <c r="C5" s="608"/>
      <c r="D5" s="609"/>
      <c r="E5" s="609"/>
      <c r="F5" s="609"/>
      <c r="G5" s="609"/>
      <c r="H5" s="609"/>
      <c r="I5" s="817"/>
      <c r="J5" s="788"/>
      <c r="K5" s="788"/>
      <c r="L5" s="788"/>
      <c r="M5" s="788"/>
      <c r="N5" s="788"/>
      <c r="O5" s="788"/>
      <c r="P5" s="788"/>
      <c r="Q5" s="788"/>
      <c r="R5" s="788"/>
      <c r="S5" s="788"/>
      <c r="T5" s="789"/>
      <c r="U5" s="609"/>
      <c r="V5" s="609"/>
      <c r="W5" s="609"/>
      <c r="X5" s="809" t="s">
        <v>1816</v>
      </c>
      <c r="Y5" s="809"/>
      <c r="Z5" s="809"/>
      <c r="AA5" s="809"/>
      <c r="AB5" s="809"/>
      <c r="AC5" s="810" t="s">
        <v>563</v>
      </c>
      <c r="AD5" s="810"/>
      <c r="AE5" s="810"/>
      <c r="AF5" s="810"/>
      <c r="AG5" s="810"/>
      <c r="AH5" s="610"/>
      <c r="AI5" s="610"/>
      <c r="AJ5" s="610"/>
      <c r="AK5" s="610"/>
      <c r="AL5" s="820"/>
    </row>
    <row r="6" spans="1:38" ht="18" customHeight="1">
      <c r="A6" s="759" t="s">
        <v>564</v>
      </c>
      <c r="B6" s="760"/>
      <c r="C6" s="761"/>
      <c r="D6" s="767" t="s">
        <v>565</v>
      </c>
      <c r="E6" s="768"/>
      <c r="F6" s="768"/>
      <c r="G6" s="768"/>
      <c r="H6" s="769"/>
      <c r="I6" s="220"/>
      <c r="J6" s="803"/>
      <c r="K6" s="803"/>
      <c r="L6" s="803"/>
      <c r="M6" s="803"/>
      <c r="N6" s="803"/>
      <c r="O6" s="803"/>
      <c r="P6" s="803"/>
      <c r="Q6" s="803"/>
      <c r="R6" s="803"/>
      <c r="S6" s="803"/>
      <c r="T6" s="804"/>
      <c r="U6" s="821">
        <v>246761</v>
      </c>
      <c r="V6" s="822"/>
      <c r="W6" s="823"/>
      <c r="X6" s="739">
        <v>196000</v>
      </c>
      <c r="Y6" s="740"/>
      <c r="Z6" s="740"/>
      <c r="AA6" s="721"/>
      <c r="AB6" s="722"/>
      <c r="AC6" s="739">
        <v>50761</v>
      </c>
      <c r="AD6" s="740"/>
      <c r="AE6" s="740"/>
      <c r="AF6" s="44"/>
      <c r="AG6" s="445"/>
      <c r="AH6" s="808" t="s">
        <v>1592</v>
      </c>
      <c r="AI6" s="728"/>
      <c r="AJ6" s="728"/>
      <c r="AK6" s="728"/>
      <c r="AL6" s="729"/>
    </row>
    <row r="7" spans="1:38" ht="18" customHeight="1">
      <c r="A7" s="762"/>
      <c r="B7" s="533"/>
      <c r="C7" s="763"/>
      <c r="D7" s="770"/>
      <c r="E7" s="528"/>
      <c r="F7" s="528"/>
      <c r="G7" s="528"/>
      <c r="H7" s="534"/>
      <c r="I7" s="221"/>
      <c r="J7" s="735" t="s">
        <v>566</v>
      </c>
      <c r="K7" s="735"/>
      <c r="L7" s="735"/>
      <c r="M7" s="526" t="s">
        <v>1817</v>
      </c>
      <c r="N7" s="526"/>
      <c r="O7" s="526"/>
      <c r="P7" s="526"/>
      <c r="Q7" s="526"/>
      <c r="R7" s="526" t="s">
        <v>569</v>
      </c>
      <c r="S7" s="526"/>
      <c r="T7" s="786"/>
      <c r="U7" s="824">
        <v>-236195</v>
      </c>
      <c r="V7" s="825"/>
      <c r="W7" s="826"/>
      <c r="X7" s="741">
        <v>-188956</v>
      </c>
      <c r="Y7" s="723"/>
      <c r="Z7" s="723"/>
      <c r="AA7" s="723" t="s">
        <v>1818</v>
      </c>
      <c r="AB7" s="724"/>
      <c r="AC7" s="741">
        <v>-47239</v>
      </c>
      <c r="AD7" s="723"/>
      <c r="AE7" s="723"/>
      <c r="AF7" s="723" t="s">
        <v>1819</v>
      </c>
      <c r="AG7" s="724"/>
      <c r="AH7" s="730"/>
      <c r="AI7" s="526"/>
      <c r="AJ7" s="526"/>
      <c r="AK7" s="526"/>
      <c r="AL7" s="731"/>
    </row>
    <row r="8" spans="1:38" ht="18" customHeight="1">
      <c r="A8" s="787"/>
      <c r="B8" s="788"/>
      <c r="C8" s="789"/>
      <c r="D8" s="790"/>
      <c r="E8" s="791"/>
      <c r="F8" s="791"/>
      <c r="G8" s="791"/>
      <c r="H8" s="792"/>
      <c r="I8" s="221"/>
      <c r="J8" s="737"/>
      <c r="K8" s="737"/>
      <c r="L8" s="737"/>
      <c r="M8" s="737"/>
      <c r="N8" s="737"/>
      <c r="O8" s="737"/>
      <c r="P8" s="737"/>
      <c r="Q8" s="737"/>
      <c r="R8" s="737"/>
      <c r="S8" s="737"/>
      <c r="T8" s="738"/>
      <c r="U8" s="827">
        <v>-10566</v>
      </c>
      <c r="V8" s="828"/>
      <c r="W8" s="829"/>
      <c r="X8" s="742">
        <v>-4675</v>
      </c>
      <c r="Y8" s="725"/>
      <c r="Z8" s="725"/>
      <c r="AA8" s="725" t="s">
        <v>1820</v>
      </c>
      <c r="AB8" s="726"/>
      <c r="AC8" s="742">
        <v>-3522</v>
      </c>
      <c r="AD8" s="725"/>
      <c r="AE8" s="725"/>
      <c r="AF8" s="725" t="s">
        <v>1821</v>
      </c>
      <c r="AG8" s="726"/>
      <c r="AH8" s="732"/>
      <c r="AI8" s="733"/>
      <c r="AJ8" s="733"/>
      <c r="AK8" s="733"/>
      <c r="AL8" s="734"/>
    </row>
    <row r="9" spans="1:38" ht="18" customHeight="1">
      <c r="A9" s="759" t="s">
        <v>564</v>
      </c>
      <c r="B9" s="760"/>
      <c r="C9" s="761"/>
      <c r="D9" s="767" t="s">
        <v>567</v>
      </c>
      <c r="E9" s="768"/>
      <c r="F9" s="768"/>
      <c r="G9" s="768"/>
      <c r="H9" s="769"/>
      <c r="I9" s="220"/>
      <c r="J9" s="804" t="s">
        <v>1032</v>
      </c>
      <c r="K9" s="806"/>
      <c r="L9" s="806"/>
      <c r="M9" s="806"/>
      <c r="N9" s="806"/>
      <c r="O9" s="806"/>
      <c r="P9" s="806"/>
      <c r="Q9" s="806"/>
      <c r="R9" s="806"/>
      <c r="S9" s="806"/>
      <c r="T9" s="806"/>
      <c r="U9" s="744">
        <v>320000</v>
      </c>
      <c r="V9" s="745"/>
      <c r="W9" s="746"/>
      <c r="X9" s="753">
        <f>(U9*5/10)</f>
        <v>160000</v>
      </c>
      <c r="Y9" s="754"/>
      <c r="Z9" s="754"/>
      <c r="AA9" s="721" t="s">
        <v>1031</v>
      </c>
      <c r="AB9" s="722"/>
      <c r="AC9" s="753">
        <f>(U9*5/10)</f>
        <v>160000</v>
      </c>
      <c r="AD9" s="754"/>
      <c r="AE9" s="754"/>
      <c r="AF9" s="721" t="s">
        <v>1031</v>
      </c>
      <c r="AG9" s="722"/>
      <c r="AH9" s="805" t="s">
        <v>1593</v>
      </c>
      <c r="AI9" s="728"/>
      <c r="AJ9" s="728"/>
      <c r="AK9" s="728"/>
      <c r="AL9" s="729"/>
    </row>
    <row r="10" spans="1:38" ht="18" customHeight="1">
      <c r="A10" s="762"/>
      <c r="B10" s="533"/>
      <c r="C10" s="763"/>
      <c r="D10" s="770"/>
      <c r="E10" s="528"/>
      <c r="F10" s="528"/>
      <c r="G10" s="528"/>
      <c r="H10" s="534"/>
      <c r="I10" s="221"/>
      <c r="J10" s="526" t="s">
        <v>1033</v>
      </c>
      <c r="K10" s="526"/>
      <c r="L10" s="526"/>
      <c r="M10" s="526"/>
      <c r="N10" s="526"/>
      <c r="O10" s="526"/>
      <c r="P10" s="526"/>
      <c r="Q10" s="526"/>
      <c r="R10" s="526" t="s">
        <v>1338</v>
      </c>
      <c r="S10" s="526"/>
      <c r="T10" s="786"/>
      <c r="U10" s="747"/>
      <c r="V10" s="748"/>
      <c r="W10" s="749"/>
      <c r="X10" s="755"/>
      <c r="Y10" s="756"/>
      <c r="Z10" s="756"/>
      <c r="AA10" s="723"/>
      <c r="AB10" s="724"/>
      <c r="AC10" s="755"/>
      <c r="AD10" s="756"/>
      <c r="AE10" s="756"/>
      <c r="AF10" s="723"/>
      <c r="AG10" s="724"/>
      <c r="AH10" s="730"/>
      <c r="AI10" s="526"/>
      <c r="AJ10" s="526"/>
      <c r="AK10" s="526"/>
      <c r="AL10" s="731"/>
    </row>
    <row r="11" spans="1:38" ht="18" customHeight="1">
      <c r="A11" s="787"/>
      <c r="B11" s="788"/>
      <c r="C11" s="789"/>
      <c r="D11" s="790"/>
      <c r="E11" s="791"/>
      <c r="F11" s="791"/>
      <c r="G11" s="791"/>
      <c r="H11" s="792"/>
      <c r="I11" s="221"/>
      <c r="J11" s="733" t="s">
        <v>1339</v>
      </c>
      <c r="K11" s="733"/>
      <c r="L11" s="733"/>
      <c r="M11" s="733"/>
      <c r="N11" s="733"/>
      <c r="O11" s="733"/>
      <c r="P11" s="733"/>
      <c r="Q11" s="733"/>
      <c r="R11" s="733" t="s">
        <v>1035</v>
      </c>
      <c r="S11" s="733"/>
      <c r="T11" s="743"/>
      <c r="U11" s="750"/>
      <c r="V11" s="751"/>
      <c r="W11" s="752"/>
      <c r="X11" s="757"/>
      <c r="Y11" s="758"/>
      <c r="Z11" s="758"/>
      <c r="AA11" s="725"/>
      <c r="AB11" s="726"/>
      <c r="AC11" s="757"/>
      <c r="AD11" s="758"/>
      <c r="AE11" s="758"/>
      <c r="AF11" s="725"/>
      <c r="AG11" s="726"/>
      <c r="AH11" s="732"/>
      <c r="AI11" s="733"/>
      <c r="AJ11" s="733"/>
      <c r="AK11" s="733"/>
      <c r="AL11" s="734"/>
    </row>
    <row r="12" spans="1:38" ht="18" customHeight="1">
      <c r="A12" s="759" t="s">
        <v>564</v>
      </c>
      <c r="B12" s="760"/>
      <c r="C12" s="761"/>
      <c r="D12" s="767" t="s">
        <v>570</v>
      </c>
      <c r="E12" s="768"/>
      <c r="F12" s="768"/>
      <c r="G12" s="768"/>
      <c r="H12" s="769"/>
      <c r="I12" s="220"/>
      <c r="J12" s="728"/>
      <c r="K12" s="728"/>
      <c r="L12" s="728"/>
      <c r="M12" s="728"/>
      <c r="N12" s="728"/>
      <c r="O12" s="728"/>
      <c r="P12" s="728"/>
      <c r="Q12" s="728"/>
      <c r="R12" s="728"/>
      <c r="S12" s="728"/>
      <c r="T12" s="774"/>
      <c r="U12" s="744">
        <v>26000</v>
      </c>
      <c r="V12" s="745"/>
      <c r="W12" s="746"/>
      <c r="X12" s="753">
        <f>(U12*5/10)</f>
        <v>13000</v>
      </c>
      <c r="Y12" s="754"/>
      <c r="Z12" s="754"/>
      <c r="AA12" s="721" t="s">
        <v>1031</v>
      </c>
      <c r="AB12" s="722"/>
      <c r="AC12" s="753">
        <f>INT(U12*5/10)</f>
        <v>13000</v>
      </c>
      <c r="AD12" s="754"/>
      <c r="AE12" s="754"/>
      <c r="AF12" s="721" t="s">
        <v>1031</v>
      </c>
      <c r="AG12" s="722"/>
      <c r="AH12" s="727" t="s">
        <v>1340</v>
      </c>
      <c r="AI12" s="728"/>
      <c r="AJ12" s="728"/>
      <c r="AK12" s="728"/>
      <c r="AL12" s="729"/>
    </row>
    <row r="13" spans="1:38" ht="18" customHeight="1">
      <c r="A13" s="762"/>
      <c r="B13" s="533"/>
      <c r="C13" s="763"/>
      <c r="D13" s="770"/>
      <c r="E13" s="528"/>
      <c r="F13" s="528"/>
      <c r="G13" s="528"/>
      <c r="H13" s="534"/>
      <c r="I13" s="221"/>
      <c r="J13" s="526" t="s">
        <v>1341</v>
      </c>
      <c r="K13" s="526"/>
      <c r="L13" s="526"/>
      <c r="M13" s="526"/>
      <c r="N13" s="526"/>
      <c r="O13" s="526"/>
      <c r="P13" s="526"/>
      <c r="Q13" s="526"/>
      <c r="R13" s="735" t="s">
        <v>1035</v>
      </c>
      <c r="S13" s="735"/>
      <c r="T13" s="736"/>
      <c r="U13" s="747"/>
      <c r="V13" s="748"/>
      <c r="W13" s="749"/>
      <c r="X13" s="755"/>
      <c r="Y13" s="756"/>
      <c r="Z13" s="756"/>
      <c r="AA13" s="723"/>
      <c r="AB13" s="724"/>
      <c r="AC13" s="755"/>
      <c r="AD13" s="756"/>
      <c r="AE13" s="756"/>
      <c r="AF13" s="723"/>
      <c r="AG13" s="724"/>
      <c r="AH13" s="730"/>
      <c r="AI13" s="526"/>
      <c r="AJ13" s="526"/>
      <c r="AK13" s="526"/>
      <c r="AL13" s="731"/>
    </row>
    <row r="14" spans="1:38" ht="18" customHeight="1">
      <c r="A14" s="787"/>
      <c r="B14" s="788"/>
      <c r="C14" s="789"/>
      <c r="D14" s="790"/>
      <c r="E14" s="791"/>
      <c r="F14" s="791"/>
      <c r="G14" s="791"/>
      <c r="H14" s="792"/>
      <c r="I14" s="221"/>
      <c r="J14" s="737"/>
      <c r="K14" s="737"/>
      <c r="L14" s="737"/>
      <c r="M14" s="737"/>
      <c r="N14" s="737"/>
      <c r="O14" s="737"/>
      <c r="P14" s="737"/>
      <c r="Q14" s="737"/>
      <c r="R14" s="737"/>
      <c r="S14" s="737"/>
      <c r="T14" s="738"/>
      <c r="U14" s="750"/>
      <c r="V14" s="751"/>
      <c r="W14" s="752"/>
      <c r="X14" s="757"/>
      <c r="Y14" s="758"/>
      <c r="Z14" s="758"/>
      <c r="AA14" s="725"/>
      <c r="AB14" s="726"/>
      <c r="AC14" s="757"/>
      <c r="AD14" s="758"/>
      <c r="AE14" s="758"/>
      <c r="AF14" s="725"/>
      <c r="AG14" s="726"/>
      <c r="AH14" s="732"/>
      <c r="AI14" s="733"/>
      <c r="AJ14" s="733"/>
      <c r="AK14" s="733"/>
      <c r="AL14" s="734"/>
    </row>
    <row r="15" spans="1:38" ht="18" customHeight="1">
      <c r="A15" s="759" t="s">
        <v>564</v>
      </c>
      <c r="B15" s="760"/>
      <c r="C15" s="761"/>
      <c r="D15" s="767" t="s">
        <v>568</v>
      </c>
      <c r="E15" s="768"/>
      <c r="F15" s="768"/>
      <c r="G15" s="768"/>
      <c r="H15" s="769"/>
      <c r="I15" s="222"/>
      <c r="J15" s="728"/>
      <c r="K15" s="728"/>
      <c r="L15" s="728"/>
      <c r="M15" s="728"/>
      <c r="N15" s="728"/>
      <c r="O15" s="728"/>
      <c r="P15" s="728"/>
      <c r="Q15" s="728"/>
      <c r="R15" s="728"/>
      <c r="S15" s="728"/>
      <c r="T15" s="774"/>
      <c r="U15" s="744">
        <v>10000</v>
      </c>
      <c r="V15" s="745"/>
      <c r="W15" s="746"/>
      <c r="X15" s="753">
        <f>(U15*8/10)</f>
        <v>8000</v>
      </c>
      <c r="Y15" s="754"/>
      <c r="Z15" s="754"/>
      <c r="AA15" s="721" t="s">
        <v>1818</v>
      </c>
      <c r="AB15" s="722"/>
      <c r="AC15" s="753">
        <f>INT(U15*2/10)</f>
        <v>2000</v>
      </c>
      <c r="AD15" s="754"/>
      <c r="AE15" s="754"/>
      <c r="AF15" s="721" t="s">
        <v>1819</v>
      </c>
      <c r="AG15" s="722"/>
      <c r="AH15" s="727" t="s">
        <v>1340</v>
      </c>
      <c r="AI15" s="728"/>
      <c r="AJ15" s="728"/>
      <c r="AK15" s="728"/>
      <c r="AL15" s="729"/>
    </row>
    <row r="16" spans="1:38" ht="18" customHeight="1">
      <c r="A16" s="762"/>
      <c r="B16" s="533"/>
      <c r="C16" s="763"/>
      <c r="D16" s="770"/>
      <c r="E16" s="528"/>
      <c r="F16" s="528"/>
      <c r="G16" s="528"/>
      <c r="H16" s="534"/>
      <c r="I16" s="223"/>
      <c r="J16" s="528" t="s">
        <v>1342</v>
      </c>
      <c r="K16" s="528"/>
      <c r="L16" s="528"/>
      <c r="M16" s="528" t="s">
        <v>1343</v>
      </c>
      <c r="N16" s="528"/>
      <c r="O16" s="528"/>
      <c r="P16" s="528"/>
      <c r="Q16" s="528"/>
      <c r="R16" s="528" t="s">
        <v>1336</v>
      </c>
      <c r="S16" s="528"/>
      <c r="T16" s="534"/>
      <c r="U16" s="747"/>
      <c r="V16" s="748"/>
      <c r="W16" s="749"/>
      <c r="X16" s="755"/>
      <c r="Y16" s="756"/>
      <c r="Z16" s="756"/>
      <c r="AA16" s="723"/>
      <c r="AB16" s="724"/>
      <c r="AC16" s="755"/>
      <c r="AD16" s="756"/>
      <c r="AE16" s="756"/>
      <c r="AF16" s="723"/>
      <c r="AG16" s="724"/>
      <c r="AH16" s="730"/>
      <c r="AI16" s="526"/>
      <c r="AJ16" s="526"/>
      <c r="AK16" s="526"/>
      <c r="AL16" s="731"/>
    </row>
    <row r="17" spans="1:38" ht="18" customHeight="1">
      <c r="A17" s="787"/>
      <c r="B17" s="788"/>
      <c r="C17" s="789"/>
      <c r="D17" s="790"/>
      <c r="E17" s="791"/>
      <c r="F17" s="791"/>
      <c r="G17" s="791"/>
      <c r="H17" s="792"/>
      <c r="I17" s="223"/>
      <c r="J17" s="788"/>
      <c r="K17" s="788"/>
      <c r="L17" s="788"/>
      <c r="M17" s="788"/>
      <c r="N17" s="788"/>
      <c r="O17" s="788"/>
      <c r="P17" s="788"/>
      <c r="Q17" s="788"/>
      <c r="R17" s="788"/>
      <c r="S17" s="788"/>
      <c r="T17" s="789"/>
      <c r="U17" s="750"/>
      <c r="V17" s="751"/>
      <c r="W17" s="752"/>
      <c r="X17" s="757"/>
      <c r="Y17" s="758"/>
      <c r="Z17" s="758"/>
      <c r="AA17" s="725"/>
      <c r="AB17" s="726"/>
      <c r="AC17" s="757"/>
      <c r="AD17" s="758"/>
      <c r="AE17" s="758"/>
      <c r="AF17" s="725"/>
      <c r="AG17" s="726"/>
      <c r="AH17" s="732"/>
      <c r="AI17" s="733"/>
      <c r="AJ17" s="733"/>
      <c r="AK17" s="733"/>
      <c r="AL17" s="734"/>
    </row>
    <row r="18" spans="1:38" ht="18" customHeight="1">
      <c r="A18" s="759" t="s">
        <v>564</v>
      </c>
      <c r="B18" s="760"/>
      <c r="C18" s="761"/>
      <c r="D18" s="767" t="s">
        <v>1344</v>
      </c>
      <c r="E18" s="768"/>
      <c r="F18" s="768"/>
      <c r="G18" s="768"/>
      <c r="H18" s="769"/>
      <c r="I18" s="220"/>
      <c r="J18" s="728"/>
      <c r="K18" s="728"/>
      <c r="L18" s="728"/>
      <c r="M18" s="728"/>
      <c r="N18" s="728"/>
      <c r="O18" s="728"/>
      <c r="P18" s="728"/>
      <c r="Q18" s="728"/>
      <c r="R18" s="728"/>
      <c r="S18" s="728"/>
      <c r="T18" s="774"/>
      <c r="U18" s="744">
        <v>14000</v>
      </c>
      <c r="V18" s="745"/>
      <c r="W18" s="746"/>
      <c r="X18" s="753">
        <f>(U18*5/10)</f>
        <v>7000</v>
      </c>
      <c r="Y18" s="754"/>
      <c r="Z18" s="754"/>
      <c r="AA18" s="721" t="s">
        <v>1031</v>
      </c>
      <c r="AB18" s="722"/>
      <c r="AC18" s="753">
        <f>(U18*5/10)</f>
        <v>7000</v>
      </c>
      <c r="AD18" s="754"/>
      <c r="AE18" s="754"/>
      <c r="AF18" s="721" t="s">
        <v>1031</v>
      </c>
      <c r="AG18" s="722"/>
      <c r="AH18" s="727" t="s">
        <v>1036</v>
      </c>
      <c r="AI18" s="728"/>
      <c r="AJ18" s="728"/>
      <c r="AK18" s="728"/>
      <c r="AL18" s="729"/>
    </row>
    <row r="19" spans="1:38" ht="18" customHeight="1">
      <c r="A19" s="762"/>
      <c r="B19" s="533"/>
      <c r="C19" s="763"/>
      <c r="D19" s="770"/>
      <c r="E19" s="528"/>
      <c r="F19" s="528"/>
      <c r="G19" s="528"/>
      <c r="H19" s="534"/>
      <c r="I19" s="221"/>
      <c r="J19" s="526" t="s">
        <v>1876</v>
      </c>
      <c r="K19" s="526"/>
      <c r="L19" s="526"/>
      <c r="M19" s="526"/>
      <c r="N19" s="526"/>
      <c r="O19" s="526"/>
      <c r="P19" s="526"/>
      <c r="Q19" s="526"/>
      <c r="R19" s="735" t="s">
        <v>1035</v>
      </c>
      <c r="S19" s="735"/>
      <c r="T19" s="736"/>
      <c r="U19" s="747"/>
      <c r="V19" s="748"/>
      <c r="W19" s="749"/>
      <c r="X19" s="755"/>
      <c r="Y19" s="756"/>
      <c r="Z19" s="756"/>
      <c r="AA19" s="723"/>
      <c r="AB19" s="724"/>
      <c r="AC19" s="755"/>
      <c r="AD19" s="756"/>
      <c r="AE19" s="756"/>
      <c r="AF19" s="723"/>
      <c r="AG19" s="724"/>
      <c r="AH19" s="730"/>
      <c r="AI19" s="526"/>
      <c r="AJ19" s="526"/>
      <c r="AK19" s="526"/>
      <c r="AL19" s="731"/>
    </row>
    <row r="20" spans="1:38" ht="18" customHeight="1">
      <c r="A20" s="787"/>
      <c r="B20" s="788"/>
      <c r="C20" s="789"/>
      <c r="D20" s="790"/>
      <c r="E20" s="791"/>
      <c r="F20" s="791"/>
      <c r="G20" s="791"/>
      <c r="H20" s="792"/>
      <c r="I20" s="221"/>
      <c r="J20" s="737"/>
      <c r="K20" s="737"/>
      <c r="L20" s="737"/>
      <c r="M20" s="737"/>
      <c r="N20" s="737"/>
      <c r="O20" s="737"/>
      <c r="P20" s="737"/>
      <c r="Q20" s="737"/>
      <c r="R20" s="737"/>
      <c r="S20" s="737"/>
      <c r="T20" s="738"/>
      <c r="U20" s="750"/>
      <c r="V20" s="751"/>
      <c r="W20" s="752"/>
      <c r="X20" s="757"/>
      <c r="Y20" s="758"/>
      <c r="Z20" s="758"/>
      <c r="AA20" s="725"/>
      <c r="AB20" s="726"/>
      <c r="AC20" s="757"/>
      <c r="AD20" s="758"/>
      <c r="AE20" s="758"/>
      <c r="AF20" s="725"/>
      <c r="AG20" s="726"/>
      <c r="AH20" s="732"/>
      <c r="AI20" s="733"/>
      <c r="AJ20" s="733"/>
      <c r="AK20" s="733"/>
      <c r="AL20" s="734"/>
    </row>
    <row r="21" spans="1:38" ht="18" customHeight="1">
      <c r="A21" s="759" t="s">
        <v>564</v>
      </c>
      <c r="B21" s="760"/>
      <c r="C21" s="761"/>
      <c r="D21" s="767" t="s">
        <v>1034</v>
      </c>
      <c r="E21" s="768"/>
      <c r="F21" s="768"/>
      <c r="G21" s="768"/>
      <c r="H21" s="769"/>
      <c r="I21" s="220"/>
      <c r="J21" s="728"/>
      <c r="K21" s="728"/>
      <c r="L21" s="728"/>
      <c r="M21" s="728"/>
      <c r="N21" s="728"/>
      <c r="O21" s="728"/>
      <c r="P21" s="728"/>
      <c r="Q21" s="728"/>
      <c r="R21" s="728"/>
      <c r="S21" s="728"/>
      <c r="T21" s="774"/>
      <c r="U21" s="744">
        <v>31000</v>
      </c>
      <c r="V21" s="745"/>
      <c r="W21" s="746"/>
      <c r="X21" s="744">
        <f>(U21*5/10)</f>
        <v>15500</v>
      </c>
      <c r="Y21" s="745"/>
      <c r="Z21" s="745"/>
      <c r="AA21" s="778" t="s">
        <v>1031</v>
      </c>
      <c r="AB21" s="779"/>
      <c r="AC21" s="744">
        <f>(U21*5/10)</f>
        <v>15500</v>
      </c>
      <c r="AD21" s="745"/>
      <c r="AE21" s="745"/>
      <c r="AF21" s="778" t="s">
        <v>1031</v>
      </c>
      <c r="AG21" s="779"/>
      <c r="AH21" s="727"/>
      <c r="AI21" s="728"/>
      <c r="AJ21" s="728"/>
      <c r="AK21" s="728"/>
      <c r="AL21" s="729"/>
    </row>
    <row r="22" spans="1:38" ht="18" customHeight="1">
      <c r="A22" s="762"/>
      <c r="B22" s="533"/>
      <c r="C22" s="763"/>
      <c r="D22" s="770"/>
      <c r="E22" s="528"/>
      <c r="F22" s="528"/>
      <c r="G22" s="528"/>
      <c r="H22" s="534"/>
      <c r="I22" s="221"/>
      <c r="J22" s="735" t="s">
        <v>1037</v>
      </c>
      <c r="K22" s="735"/>
      <c r="L22" s="735"/>
      <c r="M22" s="735"/>
      <c r="N22" s="735"/>
      <c r="O22" s="735"/>
      <c r="P22" s="735"/>
      <c r="Q22" s="735"/>
      <c r="R22" s="526" t="s">
        <v>1337</v>
      </c>
      <c r="S22" s="526"/>
      <c r="T22" s="786"/>
      <c r="U22" s="747"/>
      <c r="V22" s="748"/>
      <c r="W22" s="749"/>
      <c r="X22" s="747"/>
      <c r="Y22" s="748"/>
      <c r="Z22" s="748"/>
      <c r="AA22" s="780"/>
      <c r="AB22" s="781"/>
      <c r="AC22" s="747"/>
      <c r="AD22" s="748"/>
      <c r="AE22" s="748"/>
      <c r="AF22" s="780"/>
      <c r="AG22" s="781"/>
      <c r="AH22" s="730"/>
      <c r="AI22" s="526"/>
      <c r="AJ22" s="526"/>
      <c r="AK22" s="526"/>
      <c r="AL22" s="731"/>
    </row>
    <row r="23" spans="1:38" ht="18" customHeight="1">
      <c r="A23" s="787"/>
      <c r="B23" s="788"/>
      <c r="C23" s="789"/>
      <c r="D23" s="790"/>
      <c r="E23" s="791"/>
      <c r="F23" s="791"/>
      <c r="G23" s="791"/>
      <c r="H23" s="792"/>
      <c r="I23" s="221"/>
      <c r="J23" s="737"/>
      <c r="K23" s="737"/>
      <c r="L23" s="737"/>
      <c r="M23" s="737"/>
      <c r="N23" s="737"/>
      <c r="O23" s="737"/>
      <c r="P23" s="737"/>
      <c r="Q23" s="737"/>
      <c r="R23" s="737"/>
      <c r="S23" s="737"/>
      <c r="T23" s="738"/>
      <c r="U23" s="750"/>
      <c r="V23" s="751"/>
      <c r="W23" s="752"/>
      <c r="X23" s="750"/>
      <c r="Y23" s="751"/>
      <c r="Z23" s="751"/>
      <c r="AA23" s="784"/>
      <c r="AB23" s="785"/>
      <c r="AC23" s="750"/>
      <c r="AD23" s="751"/>
      <c r="AE23" s="751"/>
      <c r="AF23" s="784"/>
      <c r="AG23" s="785"/>
      <c r="AH23" s="732"/>
      <c r="AI23" s="733"/>
      <c r="AJ23" s="733"/>
      <c r="AK23" s="733"/>
      <c r="AL23" s="734"/>
    </row>
    <row r="24" spans="1:38" ht="18" customHeight="1">
      <c r="A24" s="759" t="s">
        <v>564</v>
      </c>
      <c r="B24" s="760"/>
      <c r="C24" s="761"/>
      <c r="D24" s="767" t="s">
        <v>571</v>
      </c>
      <c r="E24" s="768"/>
      <c r="F24" s="768"/>
      <c r="G24" s="768"/>
      <c r="H24" s="769"/>
      <c r="I24" s="220"/>
      <c r="J24" s="728"/>
      <c r="K24" s="728"/>
      <c r="L24" s="728"/>
      <c r="M24" s="728"/>
      <c r="N24" s="728"/>
      <c r="O24" s="728"/>
      <c r="P24" s="728"/>
      <c r="Q24" s="728"/>
      <c r="R24" s="728"/>
      <c r="S24" s="728"/>
      <c r="T24" s="774"/>
      <c r="U24" s="744">
        <v>12000</v>
      </c>
      <c r="V24" s="745"/>
      <c r="W24" s="746"/>
      <c r="X24" s="744">
        <f>(U24*5/10)</f>
        <v>6000</v>
      </c>
      <c r="Y24" s="745"/>
      <c r="Z24" s="745"/>
      <c r="AA24" s="778" t="s">
        <v>1031</v>
      </c>
      <c r="AB24" s="779"/>
      <c r="AC24" s="744">
        <f>(U24*5/10)</f>
        <v>6000</v>
      </c>
      <c r="AD24" s="745"/>
      <c r="AE24" s="745"/>
      <c r="AF24" s="778" t="s">
        <v>1031</v>
      </c>
      <c r="AG24" s="779"/>
      <c r="AH24" s="793"/>
      <c r="AI24" s="794"/>
      <c r="AJ24" s="794"/>
      <c r="AK24" s="794"/>
      <c r="AL24" s="795"/>
    </row>
    <row r="25" spans="1:38" ht="18" customHeight="1">
      <c r="A25" s="762"/>
      <c r="B25" s="533"/>
      <c r="C25" s="763"/>
      <c r="D25" s="770"/>
      <c r="E25" s="528"/>
      <c r="F25" s="528"/>
      <c r="G25" s="528"/>
      <c r="H25" s="534"/>
      <c r="I25" s="221"/>
      <c r="J25" s="526" t="s">
        <v>1345</v>
      </c>
      <c r="K25" s="526"/>
      <c r="L25" s="526"/>
      <c r="M25" s="526"/>
      <c r="N25" s="526"/>
      <c r="O25" s="526"/>
      <c r="P25" s="526"/>
      <c r="Q25" s="526"/>
      <c r="R25" s="526" t="s">
        <v>1035</v>
      </c>
      <c r="S25" s="526"/>
      <c r="T25" s="786"/>
      <c r="U25" s="747"/>
      <c r="V25" s="748"/>
      <c r="W25" s="749"/>
      <c r="X25" s="747"/>
      <c r="Y25" s="748"/>
      <c r="Z25" s="748"/>
      <c r="AA25" s="780"/>
      <c r="AB25" s="781"/>
      <c r="AC25" s="747"/>
      <c r="AD25" s="748"/>
      <c r="AE25" s="748"/>
      <c r="AF25" s="780"/>
      <c r="AG25" s="781"/>
      <c r="AH25" s="796"/>
      <c r="AI25" s="797"/>
      <c r="AJ25" s="797"/>
      <c r="AK25" s="797"/>
      <c r="AL25" s="798"/>
    </row>
    <row r="26" spans="1:38" ht="18" customHeight="1">
      <c r="A26" s="764"/>
      <c r="B26" s="765"/>
      <c r="C26" s="766"/>
      <c r="D26" s="771"/>
      <c r="E26" s="772"/>
      <c r="F26" s="772"/>
      <c r="G26" s="772"/>
      <c r="H26" s="773"/>
      <c r="I26" s="287"/>
      <c r="J26" s="800"/>
      <c r="K26" s="800"/>
      <c r="L26" s="800"/>
      <c r="M26" s="800"/>
      <c r="N26" s="800"/>
      <c r="O26" s="800"/>
      <c r="P26" s="800"/>
      <c r="Q26" s="800"/>
      <c r="R26" s="800"/>
      <c r="S26" s="800"/>
      <c r="T26" s="802"/>
      <c r="U26" s="775"/>
      <c r="V26" s="776"/>
      <c r="W26" s="777"/>
      <c r="X26" s="775"/>
      <c r="Y26" s="776"/>
      <c r="Z26" s="776"/>
      <c r="AA26" s="782"/>
      <c r="AB26" s="783"/>
      <c r="AC26" s="775"/>
      <c r="AD26" s="776"/>
      <c r="AE26" s="776"/>
      <c r="AF26" s="782"/>
      <c r="AG26" s="783"/>
      <c r="AH26" s="799"/>
      <c r="AI26" s="800"/>
      <c r="AJ26" s="800"/>
      <c r="AK26" s="800"/>
      <c r="AL26" s="801"/>
    </row>
    <row r="27" spans="1:38">
      <c r="X27" s="205" t="s">
        <v>1877</v>
      </c>
    </row>
  </sheetData>
  <sheetProtection selectLockedCells="1" selectUnlockedCells="1"/>
  <mergeCells count="111">
    <mergeCell ref="A1:H1"/>
    <mergeCell ref="A3:AH3"/>
    <mergeCell ref="AH6:AL8"/>
    <mergeCell ref="J7:L7"/>
    <mergeCell ref="M7:Q7"/>
    <mergeCell ref="R7:T7"/>
    <mergeCell ref="J8:L8"/>
    <mergeCell ref="M8:T8"/>
    <mergeCell ref="X5:AB5"/>
    <mergeCell ref="AC5:AG5"/>
    <mergeCell ref="AI3:AL3"/>
    <mergeCell ref="A4:C5"/>
    <mergeCell ref="D4:H5"/>
    <mergeCell ref="I4:T5"/>
    <mergeCell ref="U4:W5"/>
    <mergeCell ref="X4:AG4"/>
    <mergeCell ref="AH4:AL5"/>
    <mergeCell ref="A6:C8"/>
    <mergeCell ref="D6:H8"/>
    <mergeCell ref="U6:W6"/>
    <mergeCell ref="U7:W7"/>
    <mergeCell ref="U8:W8"/>
    <mergeCell ref="AH12:AL14"/>
    <mergeCell ref="J6:L6"/>
    <mergeCell ref="M6:T6"/>
    <mergeCell ref="A15:C17"/>
    <mergeCell ref="D15:H17"/>
    <mergeCell ref="J15:L15"/>
    <mergeCell ref="M15:T15"/>
    <mergeCell ref="A12:C14"/>
    <mergeCell ref="D12:H14"/>
    <mergeCell ref="J12:T12"/>
    <mergeCell ref="U12:W14"/>
    <mergeCell ref="AH9:AL11"/>
    <mergeCell ref="J10:Q10"/>
    <mergeCell ref="R10:T10"/>
    <mergeCell ref="A9:C11"/>
    <mergeCell ref="D9:H11"/>
    <mergeCell ref="J9:T9"/>
    <mergeCell ref="U9:W11"/>
    <mergeCell ref="X9:Z11"/>
    <mergeCell ref="AH15:AL17"/>
    <mergeCell ref="AF12:AG14"/>
    <mergeCell ref="A18:C20"/>
    <mergeCell ref="D18:H20"/>
    <mergeCell ref="J18:T18"/>
    <mergeCell ref="U18:W20"/>
    <mergeCell ref="X18:Z20"/>
    <mergeCell ref="AA18:AB20"/>
    <mergeCell ref="AA9:AB11"/>
    <mergeCell ref="AC9:AE11"/>
    <mergeCell ref="AA12:AB14"/>
    <mergeCell ref="AC12:AE14"/>
    <mergeCell ref="J13:Q13"/>
    <mergeCell ref="R13:T13"/>
    <mergeCell ref="J14:T14"/>
    <mergeCell ref="X12:Z14"/>
    <mergeCell ref="J16:L16"/>
    <mergeCell ref="M16:Q16"/>
    <mergeCell ref="R16:T16"/>
    <mergeCell ref="J17:L17"/>
    <mergeCell ref="M17:T17"/>
    <mergeCell ref="AC18:AE20"/>
    <mergeCell ref="A24:C26"/>
    <mergeCell ref="D24:H26"/>
    <mergeCell ref="J24:T24"/>
    <mergeCell ref="U24:W26"/>
    <mergeCell ref="X24:Z26"/>
    <mergeCell ref="AA24:AB26"/>
    <mergeCell ref="AC21:AE23"/>
    <mergeCell ref="AF21:AG23"/>
    <mergeCell ref="AH21:AL23"/>
    <mergeCell ref="J22:Q22"/>
    <mergeCell ref="R22:T22"/>
    <mergeCell ref="J23:T23"/>
    <mergeCell ref="A21:C23"/>
    <mergeCell ref="D21:H23"/>
    <mergeCell ref="J21:T21"/>
    <mergeCell ref="U21:W23"/>
    <mergeCell ref="X21:Z23"/>
    <mergeCell ref="AA21:AB23"/>
    <mergeCell ref="AC24:AE26"/>
    <mergeCell ref="AF24:AG26"/>
    <mergeCell ref="AH24:AL26"/>
    <mergeCell ref="J25:Q25"/>
    <mergeCell ref="R25:T25"/>
    <mergeCell ref="J26:T26"/>
    <mergeCell ref="AF18:AG20"/>
    <mergeCell ref="AH18:AL20"/>
    <mergeCell ref="J19:Q19"/>
    <mergeCell ref="R19:T19"/>
    <mergeCell ref="J20:T20"/>
    <mergeCell ref="X6:Z6"/>
    <mergeCell ref="X7:Z7"/>
    <mergeCell ref="X8:Z8"/>
    <mergeCell ref="AA6:AB6"/>
    <mergeCell ref="AA7:AB7"/>
    <mergeCell ref="AA8:AB8"/>
    <mergeCell ref="AC6:AE6"/>
    <mergeCell ref="AC7:AE7"/>
    <mergeCell ref="AC8:AE8"/>
    <mergeCell ref="AF7:AG7"/>
    <mergeCell ref="AF8:AG8"/>
    <mergeCell ref="J11:Q11"/>
    <mergeCell ref="R11:T11"/>
    <mergeCell ref="U15:W17"/>
    <mergeCell ref="X15:Z17"/>
    <mergeCell ref="AA15:AB17"/>
    <mergeCell ref="AC15:AE17"/>
    <mergeCell ref="AF15:AG17"/>
    <mergeCell ref="AF9:AG11"/>
  </mergeCells>
  <phoneticPr fontId="4"/>
  <pageMargins left="0.78740157480314965" right="0.39370078740157483" top="0.39370078740157483" bottom="0.39370078740157483" header="0" footer="0"/>
  <pageSetup paperSize="9" scale="98" firstPageNumber="0" orientation="landscape" r:id="rId1"/>
  <headerFooter scaleWithDoc="0" alignWithMargins="0">
    <oddFooter>&amp;C&amp;"ＭＳ 明朝,標準"－２３－</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N30"/>
  <sheetViews>
    <sheetView view="pageLayout" zoomScaleNormal="70" zoomScaleSheetLayoutView="80" workbookViewId="0">
      <selection sqref="A1:E1"/>
    </sheetView>
  </sheetViews>
  <sheetFormatPr defaultColWidth="11.6640625" defaultRowHeight="14.4"/>
  <cols>
    <col min="1" max="2" width="9.6640625" style="3" customWidth="1"/>
    <col min="3" max="4" width="12.33203125" style="3" customWidth="1"/>
    <col min="5" max="13" width="10.21875" style="3" customWidth="1"/>
    <col min="14" max="14" width="62.21875" style="3" customWidth="1"/>
    <col min="15" max="16384" width="11.6640625" style="3"/>
  </cols>
  <sheetData>
    <row r="1" spans="1:14" s="8" customFormat="1" ht="27" customHeight="1">
      <c r="A1" s="638" t="s">
        <v>1038</v>
      </c>
      <c r="B1" s="638"/>
      <c r="C1" s="638"/>
      <c r="D1" s="638"/>
      <c r="E1" s="638"/>
    </row>
    <row r="2" spans="1:14" s="8" customFormat="1" ht="27" customHeight="1">
      <c r="A2" s="629" t="s">
        <v>1822</v>
      </c>
      <c r="B2" s="629"/>
      <c r="C2" s="629"/>
      <c r="D2" s="629"/>
    </row>
    <row r="3" spans="1:14" ht="27" customHeight="1">
      <c r="A3" s="528" t="s">
        <v>1823</v>
      </c>
      <c r="B3" s="528"/>
      <c r="C3" s="528"/>
      <c r="D3" s="528"/>
      <c r="E3" s="528"/>
      <c r="F3" s="528"/>
      <c r="G3" s="528"/>
      <c r="H3" s="528"/>
      <c r="I3" s="528"/>
      <c r="J3" s="528"/>
      <c r="K3" s="528"/>
      <c r="L3" s="528"/>
      <c r="M3" s="528"/>
      <c r="N3" s="528"/>
    </row>
    <row r="4" spans="1:14" ht="27" customHeight="1">
      <c r="A4" s="528" t="s">
        <v>1350</v>
      </c>
      <c r="B4" s="528"/>
      <c r="C4" s="528"/>
      <c r="D4" s="528"/>
      <c r="E4" s="528"/>
      <c r="F4" s="528"/>
      <c r="G4" s="528"/>
      <c r="H4" s="528"/>
      <c r="I4" s="528"/>
      <c r="J4" s="528"/>
      <c r="K4" s="528"/>
      <c r="L4" s="528"/>
      <c r="M4" s="528"/>
      <c r="N4" s="528"/>
    </row>
    <row r="5" spans="1:14" ht="27" customHeight="1">
      <c r="A5" s="528" t="s">
        <v>1349</v>
      </c>
      <c r="B5" s="528"/>
      <c r="C5" s="528"/>
      <c r="D5" s="528"/>
      <c r="E5" s="528"/>
      <c r="F5" s="528"/>
      <c r="G5" s="528"/>
      <c r="H5" s="528"/>
      <c r="I5" s="528"/>
      <c r="J5" s="528"/>
      <c r="K5" s="528"/>
      <c r="L5" s="528"/>
      <c r="M5" s="528"/>
      <c r="N5" s="528"/>
    </row>
    <row r="6" spans="1:14" ht="27" customHeight="1">
      <c r="A6" s="528"/>
      <c r="B6" s="528"/>
      <c r="C6" s="528"/>
      <c r="D6" s="528"/>
      <c r="E6" s="528"/>
      <c r="F6" s="528"/>
      <c r="G6" s="528"/>
      <c r="H6" s="528"/>
      <c r="I6" s="528"/>
      <c r="J6" s="528"/>
      <c r="K6" s="528"/>
      <c r="L6" s="528"/>
      <c r="M6" s="528"/>
      <c r="N6" s="528"/>
    </row>
    <row r="7" spans="1:14" s="191" customFormat="1" ht="27" customHeight="1">
      <c r="A7" s="811" t="s">
        <v>1039</v>
      </c>
      <c r="B7" s="642"/>
      <c r="C7" s="813" t="s">
        <v>557</v>
      </c>
      <c r="D7" s="813"/>
      <c r="E7" s="813" t="s">
        <v>1878</v>
      </c>
      <c r="F7" s="813"/>
      <c r="G7" s="813"/>
      <c r="H7" s="845" t="s">
        <v>1824</v>
      </c>
      <c r="I7" s="813" t="s">
        <v>1879</v>
      </c>
      <c r="J7" s="813"/>
      <c r="K7" s="813" t="s">
        <v>1040</v>
      </c>
      <c r="L7" s="845" t="s">
        <v>1880</v>
      </c>
      <c r="M7" s="845" t="s">
        <v>1881</v>
      </c>
      <c r="N7" s="819" t="s">
        <v>1041</v>
      </c>
    </row>
    <row r="8" spans="1:14" s="191" customFormat="1" ht="27" customHeight="1">
      <c r="A8" s="290" t="s">
        <v>1042</v>
      </c>
      <c r="B8" s="31" t="s">
        <v>1043</v>
      </c>
      <c r="C8" s="609"/>
      <c r="D8" s="609"/>
      <c r="E8" s="31" t="s">
        <v>1044</v>
      </c>
      <c r="F8" s="31" t="s">
        <v>1045</v>
      </c>
      <c r="G8" s="31" t="s">
        <v>107</v>
      </c>
      <c r="H8" s="846"/>
      <c r="I8" s="31" t="s">
        <v>1046</v>
      </c>
      <c r="J8" s="31" t="s">
        <v>1047</v>
      </c>
      <c r="K8" s="609"/>
      <c r="L8" s="609"/>
      <c r="M8" s="609"/>
      <c r="N8" s="820"/>
    </row>
    <row r="9" spans="1:14" ht="27" customHeight="1">
      <c r="A9" s="844" t="s">
        <v>1048</v>
      </c>
      <c r="B9" s="31" t="s">
        <v>1049</v>
      </c>
      <c r="C9" s="833" t="s">
        <v>1050</v>
      </c>
      <c r="D9" s="833"/>
      <c r="E9" s="34">
        <v>36533</v>
      </c>
      <c r="F9" s="34">
        <v>29745</v>
      </c>
      <c r="G9" s="34">
        <f>E9+F9</f>
        <v>66278</v>
      </c>
      <c r="H9" s="34">
        <v>10276</v>
      </c>
      <c r="I9" s="34">
        <v>504</v>
      </c>
      <c r="J9" s="34"/>
      <c r="K9" s="31" t="s">
        <v>1051</v>
      </c>
      <c r="L9" s="34">
        <v>8755</v>
      </c>
      <c r="M9" s="34">
        <v>8596</v>
      </c>
      <c r="N9" s="291" t="s">
        <v>1348</v>
      </c>
    </row>
    <row r="10" spans="1:14" ht="27" customHeight="1">
      <c r="A10" s="844"/>
      <c r="B10" s="31" t="s">
        <v>1052</v>
      </c>
      <c r="C10" s="833" t="s">
        <v>1053</v>
      </c>
      <c r="D10" s="833"/>
      <c r="E10" s="114">
        <v>38150</v>
      </c>
      <c r="F10" s="114">
        <v>31988</v>
      </c>
      <c r="G10" s="114">
        <f>E10+F10</f>
        <v>70138</v>
      </c>
      <c r="H10" s="114">
        <v>10726</v>
      </c>
      <c r="I10" s="34">
        <v>602</v>
      </c>
      <c r="J10" s="34"/>
      <c r="K10" s="288" t="s">
        <v>1054</v>
      </c>
      <c r="L10" s="114">
        <v>9537</v>
      </c>
      <c r="M10" s="114">
        <v>9283</v>
      </c>
      <c r="N10" s="291" t="s">
        <v>1351</v>
      </c>
    </row>
    <row r="11" spans="1:14" ht="27" customHeight="1">
      <c r="A11" s="844"/>
      <c r="B11" s="31" t="s">
        <v>1055</v>
      </c>
      <c r="C11" s="833" t="s">
        <v>1056</v>
      </c>
      <c r="D11" s="834"/>
      <c r="E11" s="224">
        <v>986</v>
      </c>
      <c r="F11" s="225">
        <v>930</v>
      </c>
      <c r="G11" s="225">
        <f>E11+F11</f>
        <v>1916</v>
      </c>
      <c r="H11" s="226">
        <v>162</v>
      </c>
      <c r="I11" s="227"/>
      <c r="J11" s="123"/>
      <c r="K11" s="185" t="s">
        <v>1057</v>
      </c>
      <c r="L11" s="228">
        <v>161</v>
      </c>
      <c r="M11" s="229">
        <v>80</v>
      </c>
      <c r="N11" s="292"/>
    </row>
    <row r="12" spans="1:14" ht="27" customHeight="1">
      <c r="A12" s="844"/>
      <c r="B12" s="31" t="s">
        <v>1058</v>
      </c>
      <c r="C12" s="833" t="s">
        <v>1059</v>
      </c>
      <c r="D12" s="833"/>
      <c r="E12" s="108">
        <v>14621</v>
      </c>
      <c r="F12" s="108">
        <v>15359</v>
      </c>
      <c r="G12" s="108">
        <f>E12+F12</f>
        <v>29980</v>
      </c>
      <c r="H12" s="108">
        <v>5340</v>
      </c>
      <c r="I12" s="230">
        <v>206</v>
      </c>
      <c r="J12" s="34"/>
      <c r="K12" s="289" t="s">
        <v>1058</v>
      </c>
      <c r="L12" s="108">
        <v>4782</v>
      </c>
      <c r="M12" s="108">
        <v>4655</v>
      </c>
      <c r="N12" s="291" t="s">
        <v>1347</v>
      </c>
    </row>
    <row r="13" spans="1:14" ht="27" customHeight="1">
      <c r="A13" s="844"/>
      <c r="B13" s="841" t="s">
        <v>778</v>
      </c>
      <c r="C13" s="841"/>
      <c r="D13" s="841"/>
      <c r="E13" s="34">
        <f>SUM(E9:E12)</f>
        <v>90290</v>
      </c>
      <c r="F13" s="34">
        <f>SUM(F9:F12)</f>
        <v>78022</v>
      </c>
      <c r="G13" s="34">
        <f>+E13+F13</f>
        <v>168312</v>
      </c>
      <c r="H13" s="34">
        <f>SUM(H9:H12)</f>
        <v>26504</v>
      </c>
      <c r="I13" s="34">
        <f>SUM(I9:I12)</f>
        <v>1312</v>
      </c>
      <c r="J13" s="34">
        <f>SUM(J9:J12)</f>
        <v>0</v>
      </c>
      <c r="K13" s="31" t="s">
        <v>778</v>
      </c>
      <c r="L13" s="34">
        <f>SUM(L9:L12)</f>
        <v>23235</v>
      </c>
      <c r="M13" s="34">
        <f>SUM(M9:M12)</f>
        <v>22614</v>
      </c>
      <c r="N13" s="291"/>
    </row>
    <row r="14" spans="1:14" ht="27" customHeight="1">
      <c r="A14" s="842" t="s">
        <v>1060</v>
      </c>
      <c r="B14" s="843"/>
      <c r="C14" s="833" t="s">
        <v>1061</v>
      </c>
      <c r="D14" s="833"/>
      <c r="E14" s="34">
        <v>2154</v>
      </c>
      <c r="F14" s="34">
        <v>2415</v>
      </c>
      <c r="G14" s="34">
        <f>+E14+F14</f>
        <v>4569</v>
      </c>
      <c r="H14" s="34">
        <v>1638</v>
      </c>
      <c r="I14" s="34">
        <v>31</v>
      </c>
      <c r="J14" s="34"/>
      <c r="K14" s="31" t="s">
        <v>1060</v>
      </c>
      <c r="L14" s="34">
        <v>1605</v>
      </c>
      <c r="M14" s="34">
        <v>1590</v>
      </c>
      <c r="N14" s="291"/>
    </row>
    <row r="15" spans="1:14" ht="27" customHeight="1">
      <c r="A15" s="844" t="s">
        <v>1062</v>
      </c>
      <c r="B15" s="31" t="s">
        <v>315</v>
      </c>
      <c r="C15" s="833" t="s">
        <v>1063</v>
      </c>
      <c r="D15" s="833"/>
      <c r="E15" s="34">
        <v>101</v>
      </c>
      <c r="F15" s="34">
        <v>372</v>
      </c>
      <c r="G15" s="34">
        <f>+E15+F15</f>
        <v>473</v>
      </c>
      <c r="H15" s="34">
        <v>234</v>
      </c>
      <c r="I15" s="34"/>
      <c r="J15" s="34"/>
      <c r="K15" s="288" t="s">
        <v>1064</v>
      </c>
      <c r="L15" s="114">
        <v>210</v>
      </c>
      <c r="M15" s="34">
        <v>189</v>
      </c>
      <c r="N15" s="291"/>
    </row>
    <row r="16" spans="1:14" ht="27" customHeight="1">
      <c r="A16" s="844"/>
      <c r="B16" s="31" t="s">
        <v>308</v>
      </c>
      <c r="C16" s="833" t="s">
        <v>1065</v>
      </c>
      <c r="D16" s="833"/>
      <c r="E16" s="34">
        <v>59</v>
      </c>
      <c r="F16" s="34">
        <v>251</v>
      </c>
      <c r="G16" s="34">
        <f>+E16+F16</f>
        <v>310</v>
      </c>
      <c r="H16" s="34">
        <v>126</v>
      </c>
      <c r="I16" s="34"/>
      <c r="J16" s="123"/>
      <c r="K16" s="283" t="s">
        <v>1066</v>
      </c>
      <c r="L16" s="231">
        <v>125</v>
      </c>
      <c r="M16" s="232">
        <v>123</v>
      </c>
      <c r="N16" s="291"/>
    </row>
    <row r="17" spans="1:14" ht="27" customHeight="1">
      <c r="A17" s="844"/>
      <c r="B17" s="31" t="s">
        <v>311</v>
      </c>
      <c r="C17" s="833" t="s">
        <v>1067</v>
      </c>
      <c r="D17" s="833"/>
      <c r="E17" s="34">
        <v>954</v>
      </c>
      <c r="F17" s="34">
        <v>1170</v>
      </c>
      <c r="G17" s="34">
        <f t="shared" ref="G17:G22" si="0">+E17+F17</f>
        <v>2124</v>
      </c>
      <c r="H17" s="34">
        <v>1347</v>
      </c>
      <c r="I17" s="34">
        <v>1</v>
      </c>
      <c r="J17" s="123"/>
      <c r="K17" s="283" t="s">
        <v>310</v>
      </c>
      <c r="L17" s="228">
        <v>1076</v>
      </c>
      <c r="M17" s="227">
        <v>1052</v>
      </c>
      <c r="N17" s="291"/>
    </row>
    <row r="18" spans="1:14" ht="27" customHeight="1">
      <c r="A18" s="844"/>
      <c r="B18" s="31" t="s">
        <v>305</v>
      </c>
      <c r="C18" s="833" t="s">
        <v>1068</v>
      </c>
      <c r="D18" s="833"/>
      <c r="E18" s="34">
        <v>1806</v>
      </c>
      <c r="F18" s="34">
        <v>3451</v>
      </c>
      <c r="G18" s="34">
        <f t="shared" si="0"/>
        <v>5257</v>
      </c>
      <c r="H18" s="34">
        <v>614</v>
      </c>
      <c r="I18" s="34"/>
      <c r="J18" s="123"/>
      <c r="K18" s="283" t="s">
        <v>1069</v>
      </c>
      <c r="L18" s="228">
        <v>547</v>
      </c>
      <c r="M18" s="227">
        <v>528</v>
      </c>
      <c r="N18" s="291"/>
    </row>
    <row r="19" spans="1:14" ht="27" customHeight="1">
      <c r="A19" s="844"/>
      <c r="B19" s="31" t="s">
        <v>303</v>
      </c>
      <c r="C19" s="833" t="s">
        <v>1070</v>
      </c>
      <c r="D19" s="833"/>
      <c r="E19" s="34">
        <v>270</v>
      </c>
      <c r="F19" s="34">
        <v>669</v>
      </c>
      <c r="G19" s="34">
        <f t="shared" si="0"/>
        <v>939</v>
      </c>
      <c r="H19" s="34">
        <v>822</v>
      </c>
      <c r="I19" s="34"/>
      <c r="J19" s="123">
        <v>50</v>
      </c>
      <c r="K19" s="283" t="s">
        <v>303</v>
      </c>
      <c r="L19" s="228">
        <v>826</v>
      </c>
      <c r="M19" s="227">
        <v>823</v>
      </c>
      <c r="N19" s="293"/>
    </row>
    <row r="20" spans="1:14" ht="27" customHeight="1">
      <c r="A20" s="844"/>
      <c r="B20" s="31" t="s">
        <v>1071</v>
      </c>
      <c r="C20" s="833" t="s">
        <v>1072</v>
      </c>
      <c r="D20" s="833"/>
      <c r="E20" s="34">
        <v>287</v>
      </c>
      <c r="F20" s="34">
        <v>356</v>
      </c>
      <c r="G20" s="34">
        <f t="shared" si="0"/>
        <v>643</v>
      </c>
      <c r="H20" s="34">
        <v>388</v>
      </c>
      <c r="I20" s="34"/>
      <c r="J20" s="123"/>
      <c r="K20" s="283" t="s">
        <v>1071</v>
      </c>
      <c r="L20" s="228">
        <v>388</v>
      </c>
      <c r="M20" s="233">
        <v>386</v>
      </c>
      <c r="N20" s="294"/>
    </row>
    <row r="21" spans="1:14" ht="27" customHeight="1">
      <c r="A21" s="844"/>
      <c r="B21" s="31" t="s">
        <v>1073</v>
      </c>
      <c r="C21" s="833" t="s">
        <v>1074</v>
      </c>
      <c r="D21" s="833"/>
      <c r="E21" s="34">
        <v>0</v>
      </c>
      <c r="F21" s="34">
        <v>0</v>
      </c>
      <c r="G21" s="34">
        <f t="shared" si="0"/>
        <v>0</v>
      </c>
      <c r="H21" s="34">
        <v>0</v>
      </c>
      <c r="I21" s="34"/>
      <c r="J21" s="123"/>
      <c r="K21" s="839" t="s">
        <v>302</v>
      </c>
      <c r="L21" s="840">
        <v>600</v>
      </c>
      <c r="M21" s="837">
        <v>597</v>
      </c>
      <c r="N21" s="295"/>
    </row>
    <row r="22" spans="1:14" ht="27" customHeight="1">
      <c r="A22" s="844"/>
      <c r="B22" s="31" t="s">
        <v>1075</v>
      </c>
      <c r="C22" s="833" t="s">
        <v>1076</v>
      </c>
      <c r="D22" s="833"/>
      <c r="E22" s="34">
        <v>66</v>
      </c>
      <c r="F22" s="34">
        <v>69</v>
      </c>
      <c r="G22" s="34">
        <f t="shared" si="0"/>
        <v>135</v>
      </c>
      <c r="H22" s="34">
        <v>174</v>
      </c>
      <c r="I22" s="34"/>
      <c r="J22" s="123"/>
      <c r="K22" s="839"/>
      <c r="L22" s="840"/>
      <c r="M22" s="837"/>
      <c r="N22" s="291"/>
    </row>
    <row r="23" spans="1:14" ht="27" customHeight="1">
      <c r="A23" s="844"/>
      <c r="B23" s="31" t="s">
        <v>302</v>
      </c>
      <c r="C23" s="833" t="s">
        <v>1076</v>
      </c>
      <c r="D23" s="833"/>
      <c r="E23" s="34">
        <v>901</v>
      </c>
      <c r="F23" s="34">
        <v>1399</v>
      </c>
      <c r="G23" s="34">
        <f>+E23+F23</f>
        <v>2300</v>
      </c>
      <c r="H23" s="34">
        <v>611</v>
      </c>
      <c r="I23" s="34"/>
      <c r="J23" s="123"/>
      <c r="K23" s="839"/>
      <c r="L23" s="840"/>
      <c r="M23" s="837"/>
      <c r="N23" s="291"/>
    </row>
    <row r="24" spans="1:14" ht="27" customHeight="1">
      <c r="A24" s="844"/>
      <c r="B24" s="841" t="s">
        <v>778</v>
      </c>
      <c r="C24" s="841"/>
      <c r="D24" s="841"/>
      <c r="E24" s="34">
        <f>SUM(E15:E23)</f>
        <v>4444</v>
      </c>
      <c r="F24" s="34">
        <f>SUM(F15:F23)</f>
        <v>7737</v>
      </c>
      <c r="G24" s="34">
        <f>SUM(E24:F24)</f>
        <v>12181</v>
      </c>
      <c r="H24" s="34">
        <f>SUM(H15:H23)</f>
        <v>4316</v>
      </c>
      <c r="I24" s="34">
        <f>SUM(I15:I23)</f>
        <v>1</v>
      </c>
      <c r="J24" s="34">
        <f>SUM(J15:J23)</f>
        <v>50</v>
      </c>
      <c r="K24" s="289" t="s">
        <v>778</v>
      </c>
      <c r="L24" s="108">
        <f>SUM(L15:L23)</f>
        <v>3772</v>
      </c>
      <c r="M24" s="34">
        <f>SUM(M15:M23)</f>
        <v>3698</v>
      </c>
      <c r="N24" s="291"/>
    </row>
    <row r="25" spans="1:14" ht="27" customHeight="1">
      <c r="A25" s="832" t="s">
        <v>319</v>
      </c>
      <c r="B25" s="605"/>
      <c r="C25" s="833" t="s">
        <v>1077</v>
      </c>
      <c r="D25" s="833"/>
      <c r="E25" s="34">
        <v>2</v>
      </c>
      <c r="F25" s="34">
        <v>2</v>
      </c>
      <c r="G25" s="34">
        <f>+E25+F25</f>
        <v>4</v>
      </c>
      <c r="H25" s="34">
        <v>0</v>
      </c>
      <c r="I25" s="34"/>
      <c r="J25" s="34">
        <v>1012</v>
      </c>
      <c r="K25" s="31" t="s">
        <v>319</v>
      </c>
      <c r="L25" s="34">
        <v>1012</v>
      </c>
      <c r="M25" s="34">
        <v>975</v>
      </c>
      <c r="N25" s="291"/>
    </row>
    <row r="26" spans="1:14" ht="27" customHeight="1">
      <c r="A26" s="832" t="s">
        <v>323</v>
      </c>
      <c r="B26" s="605"/>
      <c r="C26" s="833" t="s">
        <v>1078</v>
      </c>
      <c r="D26" s="833"/>
      <c r="E26" s="114">
        <v>416</v>
      </c>
      <c r="F26" s="114">
        <v>353</v>
      </c>
      <c r="G26" s="114">
        <f>+E26+F26</f>
        <v>769</v>
      </c>
      <c r="H26" s="34">
        <v>230</v>
      </c>
      <c r="I26" s="34"/>
      <c r="J26" s="34">
        <v>281</v>
      </c>
      <c r="K26" s="31" t="s">
        <v>322</v>
      </c>
      <c r="L26" s="34">
        <v>497</v>
      </c>
      <c r="M26" s="34">
        <v>485</v>
      </c>
      <c r="N26" s="296"/>
    </row>
    <row r="27" spans="1:14" ht="27" customHeight="1">
      <c r="A27" s="832" t="s">
        <v>325</v>
      </c>
      <c r="B27" s="605"/>
      <c r="C27" s="833" t="s">
        <v>1079</v>
      </c>
      <c r="D27" s="834"/>
      <c r="E27" s="234">
        <v>22</v>
      </c>
      <c r="F27" s="235">
        <v>28</v>
      </c>
      <c r="G27" s="236">
        <f>+E27+F27</f>
        <v>50</v>
      </c>
      <c r="H27" s="837">
        <v>271</v>
      </c>
      <c r="I27" s="838">
        <v>31</v>
      </c>
      <c r="J27" s="838"/>
      <c r="K27" s="447" t="s">
        <v>1352</v>
      </c>
      <c r="L27" s="838">
        <v>235</v>
      </c>
      <c r="M27" s="838">
        <v>231</v>
      </c>
      <c r="N27" s="830"/>
    </row>
    <row r="28" spans="1:14" ht="27" customHeight="1">
      <c r="A28" s="832" t="s">
        <v>326</v>
      </c>
      <c r="B28" s="605"/>
      <c r="C28" s="833" t="s">
        <v>1076</v>
      </c>
      <c r="D28" s="834"/>
      <c r="E28" s="237">
        <v>257</v>
      </c>
      <c r="F28" s="238">
        <v>320</v>
      </c>
      <c r="G28" s="239">
        <f>+E28+F28</f>
        <v>577</v>
      </c>
      <c r="H28" s="837"/>
      <c r="I28" s="838"/>
      <c r="J28" s="838"/>
      <c r="K28" s="446" t="s">
        <v>1353</v>
      </c>
      <c r="L28" s="838"/>
      <c r="M28" s="838"/>
      <c r="N28" s="831"/>
    </row>
    <row r="29" spans="1:14" ht="27" customHeight="1">
      <c r="A29" s="835" t="s">
        <v>1013</v>
      </c>
      <c r="B29" s="836"/>
      <c r="C29" s="836"/>
      <c r="D29" s="836"/>
      <c r="E29" s="297">
        <f>SUM(E9:E12,E14:E23,E25:E28)</f>
        <v>97585</v>
      </c>
      <c r="F29" s="297">
        <f>SUM(F9:F12,F14:F23,F25:F28)</f>
        <v>88877</v>
      </c>
      <c r="G29" s="297">
        <f>SUM(E29:F29)</f>
        <v>186462</v>
      </c>
      <c r="H29" s="298">
        <f>SUM(H9:H12,H14:H23,H25:H28)</f>
        <v>32959</v>
      </c>
      <c r="I29" s="298">
        <f>SUM(I9:I12,I14:I23,I25:I28)</f>
        <v>1375</v>
      </c>
      <c r="J29" s="298">
        <f>SUM(J9:J12,J14:J23,J25:J28)</f>
        <v>1343</v>
      </c>
      <c r="K29" s="282" t="s">
        <v>1013</v>
      </c>
      <c r="L29" s="298">
        <f>SUM(L9:L12,L14:L23,L25:L28)</f>
        <v>30356</v>
      </c>
      <c r="M29" s="298">
        <f>SUM(M9:M12,M14:M23,M25:M28)</f>
        <v>29593</v>
      </c>
      <c r="N29" s="299" t="s">
        <v>1346</v>
      </c>
    </row>
    <row r="30" spans="1:14" ht="27" customHeight="1">
      <c r="N30" s="487" t="s">
        <v>1614</v>
      </c>
    </row>
  </sheetData>
  <sheetProtection selectLockedCells="1" selectUnlockedCells="1"/>
  <mergeCells count="52">
    <mergeCell ref="A6:N6"/>
    <mergeCell ref="A1:E1"/>
    <mergeCell ref="A2:D2"/>
    <mergeCell ref="A3:N3"/>
    <mergeCell ref="A4:N4"/>
    <mergeCell ref="A5:N5"/>
    <mergeCell ref="L7:L8"/>
    <mergeCell ref="M7:M8"/>
    <mergeCell ref="N7:N8"/>
    <mergeCell ref="A9:A13"/>
    <mergeCell ref="C9:D9"/>
    <mergeCell ref="C10:D10"/>
    <mergeCell ref="C11:D11"/>
    <mergeCell ref="C12:D12"/>
    <mergeCell ref="B13:D13"/>
    <mergeCell ref="A7:B7"/>
    <mergeCell ref="C7:D8"/>
    <mergeCell ref="E7:G7"/>
    <mergeCell ref="H7:H8"/>
    <mergeCell ref="I7:J7"/>
    <mergeCell ref="K7:K8"/>
    <mergeCell ref="B24:D24"/>
    <mergeCell ref="A14:B14"/>
    <mergeCell ref="C14:D14"/>
    <mergeCell ref="A15:A24"/>
    <mergeCell ref="C15:D15"/>
    <mergeCell ref="C16:D16"/>
    <mergeCell ref="C17:D17"/>
    <mergeCell ref="C18:D18"/>
    <mergeCell ref="C19:D19"/>
    <mergeCell ref="C20:D20"/>
    <mergeCell ref="C21:D21"/>
    <mergeCell ref="K21:K23"/>
    <mergeCell ref="L21:L23"/>
    <mergeCell ref="M21:M23"/>
    <mergeCell ref="C22:D22"/>
    <mergeCell ref="C23:D23"/>
    <mergeCell ref="A25:B25"/>
    <mergeCell ref="C25:D25"/>
    <mergeCell ref="A26:B26"/>
    <mergeCell ref="C26:D26"/>
    <mergeCell ref="A27:B27"/>
    <mergeCell ref="C27:D27"/>
    <mergeCell ref="N27:N28"/>
    <mergeCell ref="A28:B28"/>
    <mergeCell ref="C28:D28"/>
    <mergeCell ref="A29:D29"/>
    <mergeCell ref="H27:H28"/>
    <mergeCell ref="I27:I28"/>
    <mergeCell ref="J27:J28"/>
    <mergeCell ref="L27:L28"/>
    <mergeCell ref="M27:M28"/>
  </mergeCells>
  <phoneticPr fontId="4"/>
  <pageMargins left="0.78740157480314965" right="0.39370078740157483" top="0.39370078740157483" bottom="0.39370078740157483" header="0" footer="0"/>
  <pageSetup paperSize="9" scale="69" firstPageNumber="0" orientation="landscape" horizontalDpi="300" verticalDpi="300" r:id="rId1"/>
  <headerFooter scaleWithDoc="0" alignWithMargins="0">
    <oddFooter>&amp;C&amp;"ＭＳ 明朝,標準"－２４－</oddFooter>
  </headerFooter>
  <rowBreaks count="1" manualBreakCount="1">
    <brk id="30"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
  <sheetViews>
    <sheetView view="pageLayout" zoomScaleNormal="100" workbookViewId="0">
      <selection activeCell="D8" sqref="D8:E8"/>
    </sheetView>
  </sheetViews>
  <sheetFormatPr defaultColWidth="9" defaultRowHeight="14.4"/>
  <cols>
    <col min="1" max="14" width="9" style="2"/>
    <col min="15" max="15" width="4.109375" style="2" customWidth="1"/>
    <col min="16" max="16384" width="9" style="2"/>
  </cols>
  <sheetData/>
  <phoneticPr fontId="4"/>
  <pageMargins left="0.78740157480314965" right="0.39370078740157483" top="0.39370078740157483" bottom="0.39370078740157483" header="0" footer="0"/>
  <pageSetup paperSize="9" orientation="landscape" horizontalDpi="4294967292" r:id="rId1"/>
  <headerFooter scaleWithDoc="0" alignWithMargins="0">
    <oddFooter>&amp;C&amp;"ＭＳ 明朝,標準"－２５－</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L20"/>
  <sheetViews>
    <sheetView view="pageLayout" zoomScaleNormal="90" zoomScaleSheetLayoutView="80" workbookViewId="0">
      <selection activeCell="A17" sqref="A17"/>
    </sheetView>
  </sheetViews>
  <sheetFormatPr defaultColWidth="9" defaultRowHeight="14.4"/>
  <cols>
    <col min="1" max="2" width="6.109375" style="3" customWidth="1"/>
    <col min="3" max="10" width="9.6640625" style="3" customWidth="1"/>
    <col min="11" max="11" width="15.21875" style="3" customWidth="1"/>
    <col min="12" max="12" width="30.77734375" style="3" customWidth="1"/>
    <col min="13" max="16384" width="9" style="3"/>
  </cols>
  <sheetData>
    <row r="1" spans="1:12" s="8" customFormat="1" ht="30.8" customHeight="1"/>
    <row r="2" spans="1:12" ht="30.8" customHeight="1">
      <c r="A2" s="240">
        <v>-2</v>
      </c>
      <c r="B2" s="638" t="s">
        <v>1080</v>
      </c>
      <c r="C2" s="638"/>
      <c r="D2" s="638"/>
      <c r="E2" s="638"/>
      <c r="L2" s="249" t="s">
        <v>1085</v>
      </c>
    </row>
    <row r="3" spans="1:12" ht="30.8" customHeight="1">
      <c r="A3" s="851" t="s">
        <v>573</v>
      </c>
      <c r="B3" s="851"/>
      <c r="C3" s="851" t="s">
        <v>574</v>
      </c>
      <c r="D3" s="851"/>
      <c r="E3" s="851" t="s">
        <v>575</v>
      </c>
      <c r="F3" s="851"/>
      <c r="G3" s="851" t="s">
        <v>576</v>
      </c>
      <c r="H3" s="851"/>
      <c r="I3" s="281" t="s">
        <v>577</v>
      </c>
      <c r="J3" s="281" t="s">
        <v>336</v>
      </c>
      <c r="K3" s="851" t="s">
        <v>578</v>
      </c>
      <c r="L3" s="851"/>
    </row>
    <row r="4" spans="1:12" ht="34.549999999999997" customHeight="1">
      <c r="A4" s="851">
        <v>27</v>
      </c>
      <c r="B4" s="851"/>
      <c r="C4" s="851" t="s">
        <v>579</v>
      </c>
      <c r="D4" s="851"/>
      <c r="E4" s="851" t="s">
        <v>1081</v>
      </c>
      <c r="F4" s="851"/>
      <c r="G4" s="851" t="s">
        <v>1354</v>
      </c>
      <c r="H4" s="851"/>
      <c r="I4" s="281">
        <v>140</v>
      </c>
      <c r="J4" s="281">
        <v>140</v>
      </c>
      <c r="K4" s="857" t="s">
        <v>1355</v>
      </c>
      <c r="L4" s="858"/>
    </row>
    <row r="5" spans="1:12" ht="30.8" customHeight="1">
      <c r="A5" s="191"/>
      <c r="B5" s="191"/>
      <c r="C5" s="191"/>
      <c r="D5" s="191"/>
      <c r="E5" s="191"/>
      <c r="F5" s="191"/>
      <c r="G5" s="191"/>
      <c r="H5" s="191"/>
      <c r="I5" s="191"/>
      <c r="J5" s="191"/>
      <c r="K5" s="191"/>
      <c r="L5" s="29"/>
    </row>
    <row r="6" spans="1:12" ht="30.8" customHeight="1">
      <c r="A6" s="859" t="s">
        <v>1825</v>
      </c>
      <c r="B6" s="859"/>
      <c r="C6" s="859"/>
      <c r="D6" s="859"/>
      <c r="E6" s="8"/>
      <c r="F6" s="8"/>
      <c r="G6" s="8"/>
      <c r="H6" s="8"/>
      <c r="I6" s="8"/>
      <c r="J6" s="8"/>
      <c r="K6" s="8"/>
      <c r="L6" s="249" t="s">
        <v>1086</v>
      </c>
    </row>
    <row r="7" spans="1:12" ht="18" customHeight="1">
      <c r="A7" s="241"/>
      <c r="B7" s="302" t="s">
        <v>581</v>
      </c>
      <c r="C7" s="856" t="s">
        <v>582</v>
      </c>
      <c r="D7" s="856" t="s">
        <v>583</v>
      </c>
      <c r="E7" s="851" t="s">
        <v>584</v>
      </c>
      <c r="F7" s="851"/>
      <c r="G7" s="851"/>
      <c r="H7" s="851"/>
      <c r="I7" s="851"/>
      <c r="J7" s="851" t="s">
        <v>585</v>
      </c>
      <c r="K7" s="851" t="s">
        <v>578</v>
      </c>
      <c r="L7" s="851"/>
    </row>
    <row r="8" spans="1:12" ht="18" customHeight="1">
      <c r="A8" s="30" t="s">
        <v>586</v>
      </c>
      <c r="B8" s="305"/>
      <c r="C8" s="856"/>
      <c r="D8" s="856"/>
      <c r="E8" s="281" t="s">
        <v>587</v>
      </c>
      <c r="F8" s="281" t="s">
        <v>588</v>
      </c>
      <c r="G8" s="281" t="s">
        <v>589</v>
      </c>
      <c r="H8" s="281" t="s">
        <v>590</v>
      </c>
      <c r="I8" s="281" t="s">
        <v>591</v>
      </c>
      <c r="J8" s="851"/>
      <c r="K8" s="851"/>
      <c r="L8" s="851"/>
    </row>
    <row r="9" spans="1:12" ht="34.549999999999997" customHeight="1">
      <c r="A9" s="851">
        <v>27</v>
      </c>
      <c r="B9" s="851"/>
      <c r="C9" s="303">
        <v>33.6</v>
      </c>
      <c r="D9" s="303">
        <v>18</v>
      </c>
      <c r="E9" s="303">
        <v>23.4</v>
      </c>
      <c r="F9" s="303">
        <v>36</v>
      </c>
      <c r="G9" s="303">
        <v>45.5</v>
      </c>
      <c r="H9" s="303">
        <v>52.7</v>
      </c>
      <c r="I9" s="303">
        <v>46.5</v>
      </c>
      <c r="J9" s="304">
        <f>SUM(C9:I9)</f>
        <v>255.7</v>
      </c>
      <c r="K9" s="855" t="s">
        <v>1826</v>
      </c>
      <c r="L9" s="855"/>
    </row>
    <row r="10" spans="1:12" ht="30.8" customHeight="1">
      <c r="A10" s="191"/>
      <c r="B10" s="191"/>
      <c r="C10" s="242"/>
      <c r="D10" s="242"/>
      <c r="E10" s="242"/>
      <c r="F10" s="242"/>
      <c r="G10" s="242"/>
      <c r="H10" s="242"/>
      <c r="I10" s="242"/>
      <c r="J10" s="243"/>
      <c r="K10" s="243"/>
    </row>
    <row r="11" spans="1:12" ht="30.8" customHeight="1">
      <c r="A11" s="614" t="s">
        <v>1827</v>
      </c>
      <c r="B11" s="614"/>
      <c r="C11" s="614"/>
      <c r="D11" s="614"/>
      <c r="E11" s="8"/>
      <c r="F11" s="8"/>
      <c r="G11" s="8"/>
      <c r="H11" s="8"/>
      <c r="I11" s="8"/>
      <c r="J11" s="8"/>
      <c r="K11" s="8"/>
      <c r="L11" s="249" t="s">
        <v>1085</v>
      </c>
    </row>
    <row r="12" spans="1:12" ht="18" customHeight="1">
      <c r="A12" s="244"/>
      <c r="B12" s="306" t="s">
        <v>1082</v>
      </c>
      <c r="C12" s="851" t="s">
        <v>592</v>
      </c>
      <c r="D12" s="851"/>
      <c r="E12" s="851" t="s">
        <v>593</v>
      </c>
      <c r="F12" s="851"/>
      <c r="G12" s="851" t="s">
        <v>594</v>
      </c>
      <c r="H12" s="851"/>
      <c r="I12" s="854" t="s">
        <v>1828</v>
      </c>
      <c r="J12" s="854"/>
      <c r="K12" s="851" t="s">
        <v>595</v>
      </c>
      <c r="L12" s="851" t="s">
        <v>1083</v>
      </c>
    </row>
    <row r="13" spans="1:12" ht="18" customHeight="1">
      <c r="A13" s="307" t="s">
        <v>1084</v>
      </c>
      <c r="B13" s="300"/>
      <c r="C13" s="851"/>
      <c r="D13" s="851"/>
      <c r="E13" s="851"/>
      <c r="F13" s="851"/>
      <c r="G13" s="851"/>
      <c r="H13" s="851"/>
      <c r="I13" s="854"/>
      <c r="J13" s="854"/>
      <c r="K13" s="851"/>
      <c r="L13" s="851"/>
    </row>
    <row r="14" spans="1:12" ht="34.549999999999997" customHeight="1">
      <c r="A14" s="852">
        <v>27</v>
      </c>
      <c r="B14" s="853"/>
      <c r="C14" s="849">
        <v>36.9</v>
      </c>
      <c r="D14" s="849"/>
      <c r="E14" s="850">
        <v>48.2</v>
      </c>
      <c r="F14" s="850"/>
      <c r="G14" s="850">
        <v>38.6</v>
      </c>
      <c r="H14" s="850"/>
      <c r="I14" s="850">
        <v>39.299999999999997</v>
      </c>
      <c r="J14" s="850"/>
      <c r="K14" s="301">
        <f>SUM(C14+E14+G14+I14)</f>
        <v>163</v>
      </c>
      <c r="L14" s="448" t="s">
        <v>1356</v>
      </c>
    </row>
    <row r="15" spans="1:12" ht="30.8" customHeight="1">
      <c r="A15" s="191"/>
      <c r="B15" s="191"/>
      <c r="C15" s="245"/>
      <c r="D15" s="245"/>
      <c r="E15" s="246"/>
      <c r="F15" s="246"/>
      <c r="G15" s="246"/>
      <c r="H15" s="246"/>
      <c r="I15" s="246"/>
      <c r="J15" s="246"/>
      <c r="K15" s="246"/>
      <c r="L15" s="245"/>
    </row>
    <row r="16" spans="1:12" ht="30.8" customHeight="1">
      <c r="A16" s="614" t="s">
        <v>1829</v>
      </c>
      <c r="B16" s="614"/>
      <c r="C16" s="614"/>
      <c r="D16" s="614"/>
      <c r="E16" s="8"/>
      <c r="F16" s="8"/>
      <c r="G16" s="8"/>
      <c r="H16" s="8"/>
      <c r="I16" s="8"/>
      <c r="J16" s="8"/>
      <c r="K16" s="8"/>
      <c r="L16" s="249" t="s">
        <v>1085</v>
      </c>
    </row>
    <row r="17" spans="1:12" ht="19" customHeight="1">
      <c r="A17" s="244"/>
      <c r="B17" s="306" t="s">
        <v>1082</v>
      </c>
      <c r="C17" s="851" t="s">
        <v>592</v>
      </c>
      <c r="D17" s="851"/>
      <c r="E17" s="851" t="s">
        <v>593</v>
      </c>
      <c r="F17" s="851"/>
      <c r="G17" s="851" t="s">
        <v>594</v>
      </c>
      <c r="H17" s="851"/>
      <c r="I17" s="854" t="s">
        <v>1828</v>
      </c>
      <c r="J17" s="854"/>
      <c r="K17" s="851" t="s">
        <v>595</v>
      </c>
      <c r="L17" s="851" t="s">
        <v>1083</v>
      </c>
    </row>
    <row r="18" spans="1:12" ht="19" customHeight="1">
      <c r="A18" s="307" t="s">
        <v>1084</v>
      </c>
      <c r="B18" s="300"/>
      <c r="C18" s="851"/>
      <c r="D18" s="851"/>
      <c r="E18" s="851"/>
      <c r="F18" s="851"/>
      <c r="G18" s="851"/>
      <c r="H18" s="851"/>
      <c r="I18" s="854"/>
      <c r="J18" s="854"/>
      <c r="K18" s="851"/>
      <c r="L18" s="851"/>
    </row>
    <row r="19" spans="1:12" ht="34.549999999999997" customHeight="1">
      <c r="A19" s="847">
        <v>27</v>
      </c>
      <c r="B19" s="848"/>
      <c r="C19" s="849">
        <v>2.2999999999999998</v>
      </c>
      <c r="D19" s="849"/>
      <c r="E19" s="850">
        <v>12</v>
      </c>
      <c r="F19" s="850"/>
      <c r="G19" s="849">
        <v>7</v>
      </c>
      <c r="H19" s="849"/>
      <c r="I19" s="850">
        <v>6.5</v>
      </c>
      <c r="J19" s="850"/>
      <c r="K19" s="301">
        <f>SUM(C19+E19+G19+I19)</f>
        <v>27.8</v>
      </c>
      <c r="L19" s="448" t="s">
        <v>1357</v>
      </c>
    </row>
    <row r="20" spans="1:12" ht="30.8" customHeight="1"/>
  </sheetData>
  <sheetProtection selectLockedCells="1" selectUnlockedCells="1"/>
  <mergeCells count="43">
    <mergeCell ref="K4:L4"/>
    <mergeCell ref="A6:D6"/>
    <mergeCell ref="B2:E2"/>
    <mergeCell ref="A3:B3"/>
    <mergeCell ref="C3:D3"/>
    <mergeCell ref="E3:F3"/>
    <mergeCell ref="G3:H3"/>
    <mergeCell ref="K3:L3"/>
    <mergeCell ref="A4:B4"/>
    <mergeCell ref="C4:D4"/>
    <mergeCell ref="E4:F4"/>
    <mergeCell ref="G4:H4"/>
    <mergeCell ref="C7:C8"/>
    <mergeCell ref="D7:D8"/>
    <mergeCell ref="E7:I7"/>
    <mergeCell ref="J7:J8"/>
    <mergeCell ref="K7:L8"/>
    <mergeCell ref="L12:L13"/>
    <mergeCell ref="A9:B9"/>
    <mergeCell ref="K12:K13"/>
    <mergeCell ref="A11:D11"/>
    <mergeCell ref="C12:D13"/>
    <mergeCell ref="E12:F13"/>
    <mergeCell ref="G12:H13"/>
    <mergeCell ref="I12:J13"/>
    <mergeCell ref="K9:L9"/>
    <mergeCell ref="L17:L18"/>
    <mergeCell ref="A14:B14"/>
    <mergeCell ref="C14:D14"/>
    <mergeCell ref="E14:F14"/>
    <mergeCell ref="G14:H14"/>
    <mergeCell ref="I14:J14"/>
    <mergeCell ref="A16:D16"/>
    <mergeCell ref="C17:D18"/>
    <mergeCell ref="E17:F18"/>
    <mergeCell ref="G17:H18"/>
    <mergeCell ref="I17:J18"/>
    <mergeCell ref="K17:K18"/>
    <mergeCell ref="A19:B19"/>
    <mergeCell ref="C19:D19"/>
    <mergeCell ref="E19:F19"/>
    <mergeCell ref="G19:H19"/>
    <mergeCell ref="I19:J19"/>
  </mergeCells>
  <phoneticPr fontId="4"/>
  <pageMargins left="0.78740157480314965" right="0.39370078740157483" top="0.39370078740157483" bottom="0.39370078740157483" header="0" footer="0"/>
  <pageSetup paperSize="9" firstPageNumber="0" orientation="landscape" horizontalDpi="300" verticalDpi="300" r:id="rId1"/>
  <headerFooter scaleWithDoc="0" alignWithMargins="0">
    <oddFooter>&amp;C&amp;"ＭＳ 明朝,標準"－２６－</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K26"/>
  <sheetViews>
    <sheetView view="pageLayout" zoomScaleNormal="100" zoomScaleSheetLayoutView="90" workbookViewId="0">
      <selection sqref="A1:C1"/>
    </sheetView>
  </sheetViews>
  <sheetFormatPr defaultColWidth="9" defaultRowHeight="14.4"/>
  <cols>
    <col min="1" max="1" width="14.6640625" style="17" customWidth="1"/>
    <col min="2" max="11" width="11.6640625" style="17" customWidth="1"/>
    <col min="12" max="12" width="13" style="17" customWidth="1"/>
    <col min="13" max="16384" width="9" style="17"/>
  </cols>
  <sheetData>
    <row r="1" spans="1:11" ht="24.05" customHeight="1">
      <c r="A1" s="611" t="s">
        <v>596</v>
      </c>
      <c r="B1" s="611"/>
      <c r="C1" s="611"/>
    </row>
    <row r="2" spans="1:11" s="43" customFormat="1" ht="23.25" customHeight="1">
      <c r="D2" s="8"/>
      <c r="E2" s="8"/>
      <c r="F2" s="8"/>
      <c r="G2" s="8"/>
      <c r="H2" s="8"/>
      <c r="I2" s="8"/>
      <c r="J2" s="8"/>
      <c r="K2" s="8"/>
    </row>
    <row r="3" spans="1:11" s="43" customFormat="1" ht="23.25" customHeight="1">
      <c r="A3" s="247" t="s">
        <v>1830</v>
      </c>
      <c r="B3" s="8"/>
      <c r="C3" s="8"/>
      <c r="D3" s="8"/>
      <c r="E3" s="3"/>
      <c r="F3" s="8"/>
      <c r="G3" s="8"/>
      <c r="H3" s="8"/>
      <c r="I3" s="8"/>
      <c r="J3" s="8"/>
      <c r="K3" s="8" t="s">
        <v>597</v>
      </c>
    </row>
    <row r="4" spans="1:11" ht="23.25" customHeight="1">
      <c r="A4" s="281" t="s">
        <v>598</v>
      </c>
      <c r="B4" s="281" t="s">
        <v>599</v>
      </c>
      <c r="C4" s="281" t="s">
        <v>600</v>
      </c>
      <c r="D4" s="281" t="s">
        <v>601</v>
      </c>
      <c r="E4" s="281" t="s">
        <v>602</v>
      </c>
      <c r="F4" s="281" t="s">
        <v>603</v>
      </c>
      <c r="G4" s="281" t="s">
        <v>604</v>
      </c>
      <c r="H4" s="281" t="s">
        <v>605</v>
      </c>
      <c r="I4" s="281" t="s">
        <v>606</v>
      </c>
      <c r="J4" s="281" t="s">
        <v>607</v>
      </c>
      <c r="K4" s="281" t="s">
        <v>107</v>
      </c>
    </row>
    <row r="5" spans="1:11" ht="23.25" customHeight="1">
      <c r="A5" s="281" t="s">
        <v>608</v>
      </c>
      <c r="B5" s="449">
        <v>1</v>
      </c>
      <c r="C5" s="449">
        <v>2</v>
      </c>
      <c r="D5" s="449"/>
      <c r="E5" s="449"/>
      <c r="F5" s="449">
        <v>1</v>
      </c>
      <c r="G5" s="449"/>
      <c r="H5" s="449"/>
      <c r="I5" s="449"/>
      <c r="J5" s="449"/>
      <c r="K5" s="449">
        <v>4</v>
      </c>
    </row>
    <row r="6" spans="1:11" ht="23.25" customHeight="1">
      <c r="A6" s="281" t="s">
        <v>609</v>
      </c>
      <c r="B6" s="449"/>
      <c r="C6" s="449"/>
      <c r="D6" s="449"/>
      <c r="E6" s="449"/>
      <c r="F6" s="449">
        <v>2</v>
      </c>
      <c r="G6" s="449">
        <v>3</v>
      </c>
      <c r="H6" s="450"/>
      <c r="I6" s="449">
        <v>8</v>
      </c>
      <c r="J6" s="449"/>
      <c r="K6" s="449">
        <v>13</v>
      </c>
    </row>
    <row r="7" spans="1:11" ht="23.25" customHeight="1">
      <c r="A7" s="3"/>
      <c r="B7" s="3"/>
      <c r="C7" s="3"/>
      <c r="D7" s="3"/>
      <c r="E7" s="3"/>
      <c r="F7" s="3"/>
      <c r="G7" s="3"/>
      <c r="H7" s="3"/>
      <c r="I7" s="3"/>
      <c r="K7" s="308" t="s">
        <v>1087</v>
      </c>
    </row>
    <row r="8" spans="1:11" s="43" customFormat="1" ht="23.25" customHeight="1">
      <c r="A8" s="247" t="s">
        <v>1831</v>
      </c>
      <c r="B8" s="8"/>
      <c r="C8" s="8"/>
      <c r="D8" s="8"/>
      <c r="E8" s="8"/>
      <c r="F8" s="8"/>
      <c r="G8" s="8"/>
      <c r="H8" s="8"/>
      <c r="I8" s="8"/>
      <c r="J8" s="8"/>
      <c r="K8" s="8"/>
    </row>
    <row r="9" spans="1:11" ht="23.25" customHeight="1">
      <c r="A9" s="281" t="s">
        <v>1361</v>
      </c>
      <c r="B9" s="862" t="s">
        <v>1362</v>
      </c>
      <c r="C9" s="863"/>
      <c r="D9" s="862" t="s">
        <v>1363</v>
      </c>
      <c r="E9" s="863"/>
      <c r="F9" s="862" t="s">
        <v>1364</v>
      </c>
      <c r="G9" s="863"/>
      <c r="H9" s="862" t="s">
        <v>1365</v>
      </c>
      <c r="I9" s="863"/>
    </row>
    <row r="10" spans="1:11" ht="23.25" customHeight="1">
      <c r="A10" s="281">
        <v>17</v>
      </c>
      <c r="B10" s="864" t="s">
        <v>1366</v>
      </c>
      <c r="C10" s="865"/>
      <c r="D10" s="866" t="s">
        <v>1367</v>
      </c>
      <c r="E10" s="867"/>
      <c r="F10" s="864" t="s">
        <v>1368</v>
      </c>
      <c r="G10" s="865"/>
      <c r="H10" s="864" t="s">
        <v>1369</v>
      </c>
      <c r="I10" s="865"/>
    </row>
    <row r="11" spans="1:11" ht="23.25" customHeight="1">
      <c r="A11" s="3"/>
      <c r="B11" s="3"/>
      <c r="C11" s="3"/>
      <c r="D11" s="3"/>
      <c r="E11" s="3"/>
      <c r="F11" s="3"/>
      <c r="G11" s="3"/>
      <c r="H11" s="3"/>
      <c r="I11" s="3"/>
      <c r="J11" s="3"/>
      <c r="K11" s="3"/>
    </row>
    <row r="12" spans="1:11" s="43" customFormat="1" ht="23.25" customHeight="1">
      <c r="A12" s="629" t="s">
        <v>1882</v>
      </c>
      <c r="B12" s="629"/>
      <c r="C12" s="629"/>
      <c r="D12" s="8"/>
      <c r="E12" s="8"/>
      <c r="F12" s="8"/>
      <c r="G12" s="8"/>
      <c r="H12" s="8"/>
      <c r="I12" s="8"/>
      <c r="J12" s="8"/>
      <c r="K12" s="8"/>
    </row>
    <row r="13" spans="1:11" ht="23.25" customHeight="1">
      <c r="A13" s="281" t="s">
        <v>610</v>
      </c>
      <c r="B13" s="851" t="s">
        <v>611</v>
      </c>
      <c r="C13" s="851"/>
      <c r="D13" s="851"/>
      <c r="E13" s="851" t="s">
        <v>612</v>
      </c>
      <c r="F13" s="851"/>
      <c r="G13" s="851" t="s">
        <v>613</v>
      </c>
      <c r="H13" s="851"/>
      <c r="I13" s="3"/>
      <c r="J13" s="3"/>
      <c r="K13" s="3"/>
    </row>
    <row r="14" spans="1:11" ht="23.25" customHeight="1">
      <c r="A14" s="281">
        <v>32</v>
      </c>
      <c r="B14" s="851" t="s">
        <v>1370</v>
      </c>
      <c r="C14" s="851"/>
      <c r="D14" s="851"/>
      <c r="E14" s="851" t="s">
        <v>1088</v>
      </c>
      <c r="F14" s="851"/>
      <c r="G14" s="851" t="s">
        <v>616</v>
      </c>
      <c r="H14" s="851"/>
      <c r="I14" s="3"/>
      <c r="J14" s="3"/>
      <c r="K14" s="3"/>
    </row>
    <row r="15" spans="1:11" ht="23.25" customHeight="1">
      <c r="A15" s="281">
        <v>30</v>
      </c>
      <c r="B15" s="851" t="s">
        <v>1358</v>
      </c>
      <c r="C15" s="851"/>
      <c r="D15" s="851"/>
      <c r="E15" s="851" t="s">
        <v>615</v>
      </c>
      <c r="F15" s="851"/>
      <c r="G15" s="851" t="s">
        <v>1089</v>
      </c>
      <c r="H15" s="851"/>
      <c r="I15" s="3"/>
      <c r="J15" s="3"/>
      <c r="K15" s="3"/>
    </row>
    <row r="16" spans="1:11" ht="23.25" customHeight="1">
      <c r="A16" s="281">
        <v>36</v>
      </c>
      <c r="B16" s="851" t="s">
        <v>614</v>
      </c>
      <c r="C16" s="851"/>
      <c r="D16" s="851"/>
      <c r="E16" s="851" t="s">
        <v>617</v>
      </c>
      <c r="F16" s="851"/>
      <c r="G16" s="851" t="s">
        <v>618</v>
      </c>
      <c r="H16" s="851"/>
      <c r="I16" s="3"/>
      <c r="J16" s="3"/>
      <c r="K16" s="3"/>
    </row>
    <row r="17" spans="1:11" ht="23.25" customHeight="1">
      <c r="A17" s="533"/>
      <c r="B17" s="533"/>
      <c r="C17" s="533"/>
      <c r="D17" s="533"/>
      <c r="E17" s="533"/>
      <c r="F17" s="533"/>
      <c r="G17" s="533"/>
      <c r="H17" s="533"/>
      <c r="I17" s="533"/>
      <c r="J17" s="3"/>
      <c r="K17" s="3"/>
    </row>
    <row r="18" spans="1:11" ht="23.25" customHeight="1">
      <c r="A18" s="248" t="s">
        <v>1883</v>
      </c>
      <c r="B18" s="248"/>
      <c r="C18" s="3"/>
      <c r="D18" s="3"/>
      <c r="E18" s="3"/>
      <c r="F18" s="3"/>
      <c r="G18" s="3"/>
      <c r="H18" s="3"/>
      <c r="I18" s="3"/>
      <c r="J18" s="3"/>
      <c r="K18" s="3"/>
    </row>
    <row r="19" spans="1:11" ht="23.25" customHeight="1">
      <c r="A19" s="281" t="s">
        <v>610</v>
      </c>
      <c r="B19" s="862" t="s">
        <v>611</v>
      </c>
      <c r="C19" s="863"/>
      <c r="D19" s="281" t="s">
        <v>619</v>
      </c>
      <c r="E19" s="851" t="s">
        <v>620</v>
      </c>
      <c r="F19" s="851"/>
      <c r="G19" s="851"/>
      <c r="H19" s="851" t="s">
        <v>621</v>
      </c>
      <c r="I19" s="851"/>
      <c r="J19" s="281" t="s">
        <v>622</v>
      </c>
    </row>
    <row r="20" spans="1:11" ht="23.25" customHeight="1">
      <c r="A20" s="281">
        <v>19</v>
      </c>
      <c r="B20" s="860" t="s">
        <v>1359</v>
      </c>
      <c r="C20" s="861"/>
      <c r="D20" s="281" t="s">
        <v>1371</v>
      </c>
      <c r="E20" s="871" t="s">
        <v>1372</v>
      </c>
      <c r="F20" s="871"/>
      <c r="G20" s="871"/>
      <c r="H20" s="851" t="s">
        <v>624</v>
      </c>
      <c r="I20" s="851"/>
      <c r="J20" s="868" t="s">
        <v>1091</v>
      </c>
    </row>
    <row r="21" spans="1:11" ht="23.25" customHeight="1">
      <c r="A21" s="281">
        <v>50</v>
      </c>
      <c r="B21" s="860" t="s">
        <v>1359</v>
      </c>
      <c r="C21" s="861"/>
      <c r="D21" s="281" t="s">
        <v>623</v>
      </c>
      <c r="E21" s="871" t="s">
        <v>1373</v>
      </c>
      <c r="F21" s="871"/>
      <c r="G21" s="871"/>
      <c r="H21" s="851" t="s">
        <v>624</v>
      </c>
      <c r="I21" s="851"/>
      <c r="J21" s="869"/>
    </row>
    <row r="22" spans="1:11" ht="23.25" customHeight="1">
      <c r="A22" s="281">
        <v>18</v>
      </c>
      <c r="B22" s="860" t="s">
        <v>1359</v>
      </c>
      <c r="C22" s="861"/>
      <c r="D22" s="281" t="s">
        <v>623</v>
      </c>
      <c r="E22" s="871" t="s">
        <v>1374</v>
      </c>
      <c r="F22" s="871"/>
      <c r="G22" s="871"/>
      <c r="H22" s="851" t="s">
        <v>624</v>
      </c>
      <c r="I22" s="851"/>
      <c r="J22" s="869"/>
    </row>
    <row r="23" spans="1:11" ht="23.25" customHeight="1">
      <c r="A23" s="281">
        <v>46</v>
      </c>
      <c r="B23" s="860" t="s">
        <v>1375</v>
      </c>
      <c r="C23" s="861"/>
      <c r="D23" s="281" t="s">
        <v>1371</v>
      </c>
      <c r="E23" s="871" t="s">
        <v>1376</v>
      </c>
      <c r="F23" s="871"/>
      <c r="G23" s="871"/>
      <c r="H23" s="851" t="s">
        <v>624</v>
      </c>
      <c r="I23" s="851"/>
      <c r="J23" s="869"/>
    </row>
    <row r="24" spans="1:11" ht="23.25" customHeight="1">
      <c r="A24" s="281">
        <v>18</v>
      </c>
      <c r="B24" s="860" t="s">
        <v>1360</v>
      </c>
      <c r="C24" s="861"/>
      <c r="D24" s="281" t="s">
        <v>623</v>
      </c>
      <c r="E24" s="871" t="s">
        <v>1377</v>
      </c>
      <c r="F24" s="871"/>
      <c r="G24" s="871"/>
      <c r="H24" s="851" t="s">
        <v>624</v>
      </c>
      <c r="I24" s="851"/>
      <c r="J24" s="870"/>
    </row>
    <row r="25" spans="1:11" ht="23.25" customHeight="1">
      <c r="A25" s="281">
        <v>41</v>
      </c>
      <c r="B25" s="860" t="s">
        <v>1359</v>
      </c>
      <c r="C25" s="861"/>
      <c r="D25" s="281" t="s">
        <v>623</v>
      </c>
      <c r="E25" s="871" t="s">
        <v>1090</v>
      </c>
      <c r="F25" s="871"/>
      <c r="G25" s="871"/>
      <c r="H25" s="851" t="s">
        <v>624</v>
      </c>
      <c r="I25" s="851"/>
      <c r="J25" s="281" t="s">
        <v>1378</v>
      </c>
    </row>
    <row r="26" spans="1:11" ht="25.55" customHeight="1"/>
  </sheetData>
  <sheetProtection selectLockedCells="1" selectUnlockedCells="1"/>
  <mergeCells count="48">
    <mergeCell ref="H25:I25"/>
    <mergeCell ref="H19:I19"/>
    <mergeCell ref="H24:I24"/>
    <mergeCell ref="J20:J24"/>
    <mergeCell ref="E19:G19"/>
    <mergeCell ref="E20:G20"/>
    <mergeCell ref="E21:G21"/>
    <mergeCell ref="E22:G22"/>
    <mergeCell ref="E23:G23"/>
    <mergeCell ref="H20:I20"/>
    <mergeCell ref="H21:I21"/>
    <mergeCell ref="H22:I22"/>
    <mergeCell ref="H23:I23"/>
    <mergeCell ref="E24:G24"/>
    <mergeCell ref="E25:G25"/>
    <mergeCell ref="G13:H13"/>
    <mergeCell ref="A1:C1"/>
    <mergeCell ref="A12:C12"/>
    <mergeCell ref="B13:D13"/>
    <mergeCell ref="E13:F13"/>
    <mergeCell ref="B9:C9"/>
    <mergeCell ref="B10:C10"/>
    <mergeCell ref="D9:E9"/>
    <mergeCell ref="D10:E10"/>
    <mergeCell ref="F9:G9"/>
    <mergeCell ref="F10:G10"/>
    <mergeCell ref="H9:I9"/>
    <mergeCell ref="H10:I10"/>
    <mergeCell ref="B14:D14"/>
    <mergeCell ref="E14:F14"/>
    <mergeCell ref="G14:H14"/>
    <mergeCell ref="B15:D15"/>
    <mergeCell ref="E15:F15"/>
    <mergeCell ref="G15:H15"/>
    <mergeCell ref="B16:D16"/>
    <mergeCell ref="E16:F16"/>
    <mergeCell ref="G16:H16"/>
    <mergeCell ref="A17:B17"/>
    <mergeCell ref="C17:E17"/>
    <mergeCell ref="F17:G17"/>
    <mergeCell ref="H17:I17"/>
    <mergeCell ref="B24:C24"/>
    <mergeCell ref="B25:C25"/>
    <mergeCell ref="B19:C19"/>
    <mergeCell ref="B20:C20"/>
    <mergeCell ref="B21:C21"/>
    <mergeCell ref="B22:C22"/>
    <mergeCell ref="B23:C23"/>
  </mergeCells>
  <phoneticPr fontId="4"/>
  <pageMargins left="0.78740157480314965" right="0.39370078740157483" top="0.39370078740157483" bottom="0.39370078740157483" header="0" footer="0"/>
  <pageSetup paperSize="9" scale="97" firstPageNumber="0" orientation="landscape" horizontalDpi="300" verticalDpi="300" r:id="rId1"/>
  <headerFooter scaleWithDoc="0" alignWithMargins="0">
    <oddFooter>&amp;C&amp;"ＭＳ 明朝,標準"－２７－</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M112"/>
  <sheetViews>
    <sheetView view="pageLayout" zoomScaleNormal="100" zoomScaleSheetLayoutView="100" workbookViewId="0">
      <selection activeCell="K19" sqref="K19"/>
    </sheetView>
  </sheetViews>
  <sheetFormatPr defaultColWidth="9" defaultRowHeight="12.45"/>
  <cols>
    <col min="1" max="1" width="4.44140625" style="250" customWidth="1"/>
    <col min="2" max="2" width="4.109375" style="250" customWidth="1"/>
    <col min="3" max="3" width="2.77734375" style="250" customWidth="1"/>
    <col min="4" max="4" width="2.6640625" style="250" customWidth="1"/>
    <col min="5" max="5" width="2.77734375" style="250" customWidth="1"/>
    <col min="6" max="6" width="2.6640625" style="250" customWidth="1"/>
    <col min="7" max="7" width="2.77734375" style="250" customWidth="1"/>
    <col min="8" max="8" width="2.6640625" style="250" customWidth="1"/>
    <col min="9" max="9" width="28" style="250" customWidth="1"/>
    <col min="10" max="10" width="18.21875" style="250" customWidth="1"/>
    <col min="11" max="11" width="31.33203125" style="250" customWidth="1"/>
    <col min="12" max="12" width="5.88671875" style="309" customWidth="1"/>
    <col min="13" max="13" width="79.44140625" style="250" customWidth="1"/>
    <col min="14" max="16384" width="9" style="250"/>
  </cols>
  <sheetData>
    <row r="1" spans="1:13" ht="16.55" customHeight="1">
      <c r="A1" s="8" t="s">
        <v>1379</v>
      </c>
      <c r="B1" s="4"/>
      <c r="C1" s="4"/>
      <c r="D1" s="4"/>
      <c r="E1" s="4"/>
      <c r="F1" s="4"/>
      <c r="G1" s="4"/>
      <c r="H1" s="4"/>
      <c r="I1" s="4"/>
      <c r="J1" s="4"/>
      <c r="K1" s="4"/>
      <c r="L1" s="6"/>
      <c r="M1" s="4"/>
    </row>
    <row r="2" spans="1:13" ht="10" customHeight="1">
      <c r="A2" s="8"/>
      <c r="B2" s="4"/>
      <c r="C2" s="4"/>
      <c r="D2" s="4"/>
      <c r="E2" s="4"/>
      <c r="F2" s="4"/>
      <c r="G2" s="4"/>
      <c r="H2" s="4"/>
      <c r="I2" s="4"/>
      <c r="J2" s="4"/>
      <c r="K2" s="4"/>
      <c r="L2" s="6"/>
      <c r="M2" s="4"/>
    </row>
    <row r="3" spans="1:13" ht="16.55" customHeight="1">
      <c r="A3" s="499" t="s">
        <v>1884</v>
      </c>
      <c r="B3" s="4"/>
      <c r="C3" s="4"/>
      <c r="D3" s="4"/>
      <c r="E3" s="4"/>
      <c r="F3" s="4"/>
      <c r="G3" s="4"/>
      <c r="H3" s="4"/>
      <c r="I3" s="4"/>
      <c r="J3" s="7"/>
      <c r="K3" s="4"/>
      <c r="L3" s="6"/>
      <c r="M3" s="308"/>
    </row>
    <row r="4" spans="1:13" ht="16.55" customHeight="1">
      <c r="A4" s="310" t="s">
        <v>1096</v>
      </c>
      <c r="B4" s="872" t="s">
        <v>1097</v>
      </c>
      <c r="C4" s="872"/>
      <c r="D4" s="872"/>
      <c r="E4" s="872"/>
      <c r="F4" s="872"/>
      <c r="G4" s="872"/>
      <c r="H4" s="872"/>
      <c r="I4" s="310" t="s">
        <v>1098</v>
      </c>
      <c r="J4" s="310" t="s">
        <v>1099</v>
      </c>
      <c r="K4" s="310" t="s">
        <v>1100</v>
      </c>
      <c r="L4" s="457" t="s">
        <v>1451</v>
      </c>
      <c r="M4" s="310" t="s">
        <v>1101</v>
      </c>
    </row>
    <row r="5" spans="1:13" ht="17.7" customHeight="1">
      <c r="A5" s="310">
        <v>1</v>
      </c>
      <c r="B5" s="318" t="s">
        <v>1092</v>
      </c>
      <c r="C5" s="319">
        <v>27</v>
      </c>
      <c r="D5" s="319" t="s">
        <v>1093</v>
      </c>
      <c r="E5" s="327">
        <v>5</v>
      </c>
      <c r="F5" s="319" t="s">
        <v>1094</v>
      </c>
      <c r="G5" s="327">
        <v>26</v>
      </c>
      <c r="H5" s="320" t="s">
        <v>1095</v>
      </c>
      <c r="I5" s="451" t="s">
        <v>1380</v>
      </c>
      <c r="J5" s="451" t="s">
        <v>1413</v>
      </c>
      <c r="K5" s="322" t="s">
        <v>1421</v>
      </c>
      <c r="L5" s="312">
        <v>30</v>
      </c>
      <c r="M5" s="458" t="s">
        <v>1595</v>
      </c>
    </row>
    <row r="6" spans="1:13" ht="29" customHeight="1">
      <c r="A6" s="310">
        <v>2</v>
      </c>
      <c r="B6" s="318" t="s">
        <v>1092</v>
      </c>
      <c r="C6" s="319">
        <v>27</v>
      </c>
      <c r="D6" s="319" t="s">
        <v>1093</v>
      </c>
      <c r="E6" s="327">
        <v>5</v>
      </c>
      <c r="F6" s="319" t="s">
        <v>1094</v>
      </c>
      <c r="G6" s="327">
        <v>28</v>
      </c>
      <c r="H6" s="320" t="s">
        <v>1095</v>
      </c>
      <c r="I6" s="311" t="s">
        <v>1102</v>
      </c>
      <c r="J6" s="455" t="s">
        <v>1885</v>
      </c>
      <c r="K6" s="324" t="s">
        <v>1422</v>
      </c>
      <c r="L6" s="314">
        <v>16</v>
      </c>
      <c r="M6" s="326" t="s">
        <v>1886</v>
      </c>
    </row>
    <row r="7" spans="1:13" ht="17.7" customHeight="1">
      <c r="A7" s="310">
        <v>3</v>
      </c>
      <c r="B7" s="318" t="s">
        <v>1092</v>
      </c>
      <c r="C7" s="319">
        <v>27</v>
      </c>
      <c r="D7" s="319" t="s">
        <v>1093</v>
      </c>
      <c r="E7" s="327">
        <v>5</v>
      </c>
      <c r="F7" s="319" t="s">
        <v>1094</v>
      </c>
      <c r="G7" s="327">
        <v>29</v>
      </c>
      <c r="H7" s="320" t="s">
        <v>1095</v>
      </c>
      <c r="I7" s="452" t="s">
        <v>1381</v>
      </c>
      <c r="J7" s="455" t="s">
        <v>1414</v>
      </c>
      <c r="K7" s="322" t="s">
        <v>1422</v>
      </c>
      <c r="L7" s="310">
        <v>13</v>
      </c>
      <c r="M7" s="459" t="s">
        <v>1452</v>
      </c>
    </row>
    <row r="8" spans="1:13" ht="17.7" customHeight="1">
      <c r="A8" s="310">
        <v>4</v>
      </c>
      <c r="B8" s="318" t="s">
        <v>1092</v>
      </c>
      <c r="C8" s="319">
        <v>27</v>
      </c>
      <c r="D8" s="319" t="s">
        <v>1093</v>
      </c>
      <c r="E8" s="327">
        <v>6</v>
      </c>
      <c r="F8" s="319" t="s">
        <v>1094</v>
      </c>
      <c r="G8" s="327">
        <v>18</v>
      </c>
      <c r="H8" s="320" t="s">
        <v>1095</v>
      </c>
      <c r="I8" s="322" t="s">
        <v>1382</v>
      </c>
      <c r="J8" s="455" t="s">
        <v>1415</v>
      </c>
      <c r="K8" s="324" t="s">
        <v>1423</v>
      </c>
      <c r="L8" s="312">
        <v>45</v>
      </c>
      <c r="M8" s="324" t="s">
        <v>1453</v>
      </c>
    </row>
    <row r="9" spans="1:13" ht="17.7" customHeight="1">
      <c r="A9" s="310">
        <v>5</v>
      </c>
      <c r="B9" s="318" t="s">
        <v>1092</v>
      </c>
      <c r="C9" s="319">
        <v>27</v>
      </c>
      <c r="D9" s="319" t="s">
        <v>1093</v>
      </c>
      <c r="E9" s="327">
        <v>6</v>
      </c>
      <c r="F9" s="319" t="s">
        <v>1094</v>
      </c>
      <c r="G9" s="327">
        <v>28</v>
      </c>
      <c r="H9" s="320" t="s">
        <v>1095</v>
      </c>
      <c r="I9" s="322" t="s">
        <v>1383</v>
      </c>
      <c r="J9" s="313" t="s">
        <v>1103</v>
      </c>
      <c r="K9" s="322" t="s">
        <v>1424</v>
      </c>
      <c r="L9" s="312">
        <v>18</v>
      </c>
      <c r="M9" s="321" t="s">
        <v>1454</v>
      </c>
    </row>
    <row r="10" spans="1:13" ht="27.65" customHeight="1">
      <c r="A10" s="310">
        <v>6</v>
      </c>
      <c r="B10" s="318" t="s">
        <v>1092</v>
      </c>
      <c r="C10" s="319">
        <v>27</v>
      </c>
      <c r="D10" s="319" t="s">
        <v>1093</v>
      </c>
      <c r="E10" s="327">
        <v>7</v>
      </c>
      <c r="F10" s="319" t="s">
        <v>1094</v>
      </c>
      <c r="G10" s="327">
        <v>12</v>
      </c>
      <c r="H10" s="320" t="s">
        <v>1095</v>
      </c>
      <c r="I10" s="322" t="s">
        <v>1384</v>
      </c>
      <c r="J10" s="313" t="s">
        <v>625</v>
      </c>
      <c r="K10" s="322" t="s">
        <v>1425</v>
      </c>
      <c r="L10" s="312">
        <v>19</v>
      </c>
      <c r="M10" s="324" t="s">
        <v>1478</v>
      </c>
    </row>
    <row r="11" spans="1:13" ht="29" customHeight="1">
      <c r="A11" s="310">
        <v>7</v>
      </c>
      <c r="B11" s="318" t="s">
        <v>1092</v>
      </c>
      <c r="C11" s="319">
        <v>27</v>
      </c>
      <c r="D11" s="319" t="s">
        <v>1093</v>
      </c>
      <c r="E11" s="327">
        <v>7</v>
      </c>
      <c r="F11" s="319" t="s">
        <v>1094</v>
      </c>
      <c r="G11" s="327">
        <v>26</v>
      </c>
      <c r="H11" s="320" t="s">
        <v>1095</v>
      </c>
      <c r="I11" s="322" t="s">
        <v>1385</v>
      </c>
      <c r="J11" s="455" t="s">
        <v>1414</v>
      </c>
      <c r="K11" s="322" t="s">
        <v>1426</v>
      </c>
      <c r="L11" s="312">
        <v>19</v>
      </c>
      <c r="M11" s="321" t="s">
        <v>1594</v>
      </c>
    </row>
    <row r="12" spans="1:13" ht="17.7" customHeight="1">
      <c r="A12" s="310">
        <v>8</v>
      </c>
      <c r="B12" s="318" t="s">
        <v>1092</v>
      </c>
      <c r="C12" s="319">
        <v>27</v>
      </c>
      <c r="D12" s="319" t="s">
        <v>1093</v>
      </c>
      <c r="E12" s="327">
        <v>8</v>
      </c>
      <c r="F12" s="319" t="s">
        <v>1094</v>
      </c>
      <c r="G12" s="327">
        <v>11</v>
      </c>
      <c r="H12" s="320" t="s">
        <v>1095</v>
      </c>
      <c r="I12" s="322" t="s">
        <v>1386</v>
      </c>
      <c r="J12" s="455" t="s">
        <v>1413</v>
      </c>
      <c r="K12" s="322" t="s">
        <v>1427</v>
      </c>
      <c r="L12" s="312">
        <v>77</v>
      </c>
      <c r="M12" s="321" t="s">
        <v>1455</v>
      </c>
    </row>
    <row r="13" spans="1:13" ht="17.7" customHeight="1">
      <c r="A13" s="310">
        <v>9</v>
      </c>
      <c r="B13" s="318" t="s">
        <v>1092</v>
      </c>
      <c r="C13" s="319">
        <v>27</v>
      </c>
      <c r="D13" s="319" t="s">
        <v>1093</v>
      </c>
      <c r="E13" s="327">
        <v>9</v>
      </c>
      <c r="F13" s="319" t="s">
        <v>1094</v>
      </c>
      <c r="G13" s="327">
        <v>6</v>
      </c>
      <c r="H13" s="320" t="s">
        <v>1095</v>
      </c>
      <c r="I13" s="322" t="s">
        <v>1383</v>
      </c>
      <c r="J13" s="313" t="s">
        <v>625</v>
      </c>
      <c r="K13" s="311" t="s">
        <v>1422</v>
      </c>
      <c r="L13" s="312">
        <v>10</v>
      </c>
      <c r="M13" s="321" t="s">
        <v>1456</v>
      </c>
    </row>
    <row r="14" spans="1:13" ht="17.7" customHeight="1">
      <c r="A14" s="310">
        <v>10</v>
      </c>
      <c r="B14" s="318" t="s">
        <v>1092</v>
      </c>
      <c r="C14" s="319">
        <v>27</v>
      </c>
      <c r="D14" s="319" t="s">
        <v>1093</v>
      </c>
      <c r="E14" s="327">
        <v>9</v>
      </c>
      <c r="F14" s="319" t="s">
        <v>1094</v>
      </c>
      <c r="G14" s="327">
        <v>8</v>
      </c>
      <c r="H14" s="320" t="s">
        <v>1095</v>
      </c>
      <c r="I14" s="322" t="s">
        <v>1387</v>
      </c>
      <c r="J14" s="455" t="s">
        <v>1416</v>
      </c>
      <c r="K14" s="324" t="s">
        <v>1423</v>
      </c>
      <c r="L14" s="312">
        <v>14</v>
      </c>
      <c r="M14" s="321" t="s">
        <v>1457</v>
      </c>
    </row>
    <row r="15" spans="1:13" ht="17.7" customHeight="1">
      <c r="A15" s="310">
        <v>11</v>
      </c>
      <c r="B15" s="318" t="s">
        <v>1092</v>
      </c>
      <c r="C15" s="319">
        <v>27</v>
      </c>
      <c r="D15" s="319" t="s">
        <v>1093</v>
      </c>
      <c r="E15" s="327">
        <v>10</v>
      </c>
      <c r="F15" s="319" t="s">
        <v>1094</v>
      </c>
      <c r="G15" s="327">
        <v>7</v>
      </c>
      <c r="H15" s="320" t="s">
        <v>1095</v>
      </c>
      <c r="I15" s="322" t="s">
        <v>1388</v>
      </c>
      <c r="J15" s="313" t="s">
        <v>625</v>
      </c>
      <c r="K15" s="322" t="s">
        <v>1428</v>
      </c>
      <c r="L15" s="312">
        <v>15</v>
      </c>
      <c r="M15" s="321" t="s">
        <v>1458</v>
      </c>
    </row>
    <row r="16" spans="1:13" ht="17.7" customHeight="1">
      <c r="A16" s="310">
        <v>12</v>
      </c>
      <c r="B16" s="318" t="s">
        <v>1092</v>
      </c>
      <c r="C16" s="319">
        <v>27</v>
      </c>
      <c r="D16" s="319" t="s">
        <v>1093</v>
      </c>
      <c r="E16" s="327">
        <v>10</v>
      </c>
      <c r="F16" s="319" t="s">
        <v>1094</v>
      </c>
      <c r="G16" s="327">
        <v>10</v>
      </c>
      <c r="H16" s="320" t="s">
        <v>1095</v>
      </c>
      <c r="I16" s="322" t="s">
        <v>1389</v>
      </c>
      <c r="J16" s="455" t="s">
        <v>1417</v>
      </c>
      <c r="K16" s="311" t="s">
        <v>1104</v>
      </c>
      <c r="L16" s="312">
        <v>57</v>
      </c>
      <c r="M16" s="324" t="s">
        <v>1459</v>
      </c>
    </row>
    <row r="17" spans="1:13" ht="17.7" customHeight="1">
      <c r="A17" s="310">
        <v>13</v>
      </c>
      <c r="B17" s="318" t="s">
        <v>1092</v>
      </c>
      <c r="C17" s="319">
        <v>27</v>
      </c>
      <c r="D17" s="319" t="s">
        <v>1093</v>
      </c>
      <c r="E17" s="327">
        <v>10</v>
      </c>
      <c r="F17" s="319" t="s">
        <v>1094</v>
      </c>
      <c r="G17" s="327">
        <v>20</v>
      </c>
      <c r="H17" s="320" t="s">
        <v>1095</v>
      </c>
      <c r="I17" s="325" t="s">
        <v>1390</v>
      </c>
      <c r="J17" s="313" t="s">
        <v>1887</v>
      </c>
      <c r="K17" s="454" t="s">
        <v>1429</v>
      </c>
      <c r="L17" s="317">
        <v>17</v>
      </c>
      <c r="M17" s="324" t="s">
        <v>1598</v>
      </c>
    </row>
    <row r="18" spans="1:13" ht="17.7" customHeight="1">
      <c r="A18" s="310">
        <v>14</v>
      </c>
      <c r="B18" s="318" t="s">
        <v>1092</v>
      </c>
      <c r="C18" s="319">
        <v>27</v>
      </c>
      <c r="D18" s="319" t="s">
        <v>1093</v>
      </c>
      <c r="E18" s="327">
        <v>10</v>
      </c>
      <c r="F18" s="319" t="s">
        <v>1094</v>
      </c>
      <c r="G18" s="327">
        <v>22</v>
      </c>
      <c r="H18" s="320" t="s">
        <v>1095</v>
      </c>
      <c r="I18" s="325" t="s">
        <v>1391</v>
      </c>
      <c r="J18" s="455" t="s">
        <v>1413</v>
      </c>
      <c r="K18" s="325" t="s">
        <v>1430</v>
      </c>
      <c r="L18" s="317">
        <v>41</v>
      </c>
      <c r="M18" s="321" t="s">
        <v>1460</v>
      </c>
    </row>
    <row r="19" spans="1:13" ht="17.7" customHeight="1">
      <c r="A19" s="310">
        <v>15</v>
      </c>
      <c r="B19" s="318" t="s">
        <v>1092</v>
      </c>
      <c r="C19" s="319">
        <v>27</v>
      </c>
      <c r="D19" s="319" t="s">
        <v>1093</v>
      </c>
      <c r="E19" s="327">
        <v>10</v>
      </c>
      <c r="F19" s="319" t="s">
        <v>1094</v>
      </c>
      <c r="G19" s="327">
        <v>25</v>
      </c>
      <c r="H19" s="320" t="s">
        <v>1095</v>
      </c>
      <c r="I19" s="325" t="s">
        <v>1383</v>
      </c>
      <c r="J19" s="455" t="s">
        <v>1414</v>
      </c>
      <c r="K19" s="454" t="s">
        <v>1431</v>
      </c>
      <c r="L19" s="317">
        <v>10</v>
      </c>
      <c r="M19" s="321" t="s">
        <v>1596</v>
      </c>
    </row>
    <row r="20" spans="1:13" ht="17.7" customHeight="1">
      <c r="A20" s="310">
        <v>16</v>
      </c>
      <c r="B20" s="318" t="s">
        <v>1092</v>
      </c>
      <c r="C20" s="319">
        <v>27</v>
      </c>
      <c r="D20" s="319" t="s">
        <v>1093</v>
      </c>
      <c r="E20" s="327">
        <v>10</v>
      </c>
      <c r="F20" s="319" t="s">
        <v>1094</v>
      </c>
      <c r="G20" s="327">
        <v>27</v>
      </c>
      <c r="H20" s="320" t="s">
        <v>1095</v>
      </c>
      <c r="I20" s="325" t="s">
        <v>1392</v>
      </c>
      <c r="J20" s="455" t="s">
        <v>1413</v>
      </c>
      <c r="K20" s="321" t="s">
        <v>1432</v>
      </c>
      <c r="L20" s="317">
        <v>66</v>
      </c>
      <c r="M20" s="324" t="s">
        <v>1461</v>
      </c>
    </row>
    <row r="21" spans="1:13" ht="17.7" customHeight="1">
      <c r="A21" s="310">
        <v>17</v>
      </c>
      <c r="B21" s="318" t="s">
        <v>1092</v>
      </c>
      <c r="C21" s="319">
        <v>27</v>
      </c>
      <c r="D21" s="319" t="s">
        <v>1093</v>
      </c>
      <c r="E21" s="327">
        <v>11</v>
      </c>
      <c r="F21" s="319" t="s">
        <v>1094</v>
      </c>
      <c r="G21" s="327">
        <v>4</v>
      </c>
      <c r="H21" s="320" t="s">
        <v>1095</v>
      </c>
      <c r="I21" s="325" t="s">
        <v>1393</v>
      </c>
      <c r="J21" s="322" t="s">
        <v>1414</v>
      </c>
      <c r="K21" s="316" t="s">
        <v>1422</v>
      </c>
      <c r="L21" s="317">
        <v>16</v>
      </c>
      <c r="M21" s="321" t="s">
        <v>1462</v>
      </c>
    </row>
    <row r="22" spans="1:13" ht="17.7" customHeight="1">
      <c r="A22" s="310">
        <v>18</v>
      </c>
      <c r="B22" s="318" t="s">
        <v>1092</v>
      </c>
      <c r="C22" s="319">
        <v>27</v>
      </c>
      <c r="D22" s="319" t="s">
        <v>1093</v>
      </c>
      <c r="E22" s="327">
        <v>11</v>
      </c>
      <c r="F22" s="319" t="s">
        <v>1094</v>
      </c>
      <c r="G22" s="327">
        <v>9</v>
      </c>
      <c r="H22" s="320" t="s">
        <v>1095</v>
      </c>
      <c r="I22" s="325" t="s">
        <v>1394</v>
      </c>
      <c r="J22" s="322" t="s">
        <v>1414</v>
      </c>
      <c r="K22" s="453" t="s">
        <v>1424</v>
      </c>
      <c r="L22" s="317">
        <v>9</v>
      </c>
      <c r="M22" s="326" t="s">
        <v>1463</v>
      </c>
    </row>
    <row r="23" spans="1:13" ht="17.7" customHeight="1">
      <c r="A23" s="310">
        <v>19</v>
      </c>
      <c r="B23" s="318" t="s">
        <v>1092</v>
      </c>
      <c r="C23" s="319">
        <v>27</v>
      </c>
      <c r="D23" s="319" t="s">
        <v>1093</v>
      </c>
      <c r="E23" s="327">
        <v>11</v>
      </c>
      <c r="F23" s="319" t="s">
        <v>1094</v>
      </c>
      <c r="G23" s="327">
        <v>9</v>
      </c>
      <c r="H23" s="320" t="s">
        <v>1095</v>
      </c>
      <c r="I23" s="325" t="s">
        <v>1395</v>
      </c>
      <c r="J23" s="455" t="s">
        <v>1414</v>
      </c>
      <c r="K23" s="453" t="s">
        <v>1433</v>
      </c>
      <c r="L23" s="317">
        <v>17</v>
      </c>
      <c r="M23" s="324" t="s">
        <v>1599</v>
      </c>
    </row>
    <row r="24" spans="1:13" ht="17.7" customHeight="1">
      <c r="A24" s="310">
        <v>20</v>
      </c>
      <c r="B24" s="318" t="s">
        <v>1092</v>
      </c>
      <c r="C24" s="319">
        <v>27</v>
      </c>
      <c r="D24" s="319" t="s">
        <v>1093</v>
      </c>
      <c r="E24" s="327">
        <v>11</v>
      </c>
      <c r="F24" s="319" t="s">
        <v>1094</v>
      </c>
      <c r="G24" s="327">
        <v>19</v>
      </c>
      <c r="H24" s="320" t="s">
        <v>1095</v>
      </c>
      <c r="I24" s="453" t="s">
        <v>1396</v>
      </c>
      <c r="J24" s="323" t="s">
        <v>1418</v>
      </c>
      <c r="K24" s="453" t="s">
        <v>1434</v>
      </c>
      <c r="L24" s="317">
        <v>40</v>
      </c>
      <c r="M24" s="326" t="s">
        <v>1600</v>
      </c>
    </row>
    <row r="25" spans="1:13" ht="17.7" customHeight="1">
      <c r="A25" s="310">
        <v>21</v>
      </c>
      <c r="B25" s="318" t="s">
        <v>1092</v>
      </c>
      <c r="C25" s="319">
        <v>27</v>
      </c>
      <c r="D25" s="319" t="s">
        <v>1093</v>
      </c>
      <c r="E25" s="327">
        <v>11</v>
      </c>
      <c r="F25" s="319" t="s">
        <v>1094</v>
      </c>
      <c r="G25" s="327">
        <v>21</v>
      </c>
      <c r="H25" s="320" t="s">
        <v>1095</v>
      </c>
      <c r="I25" s="453" t="s">
        <v>1397</v>
      </c>
      <c r="J25" s="455" t="s">
        <v>1414</v>
      </c>
      <c r="K25" s="453" t="s">
        <v>1435</v>
      </c>
      <c r="L25" s="317">
        <v>16</v>
      </c>
      <c r="M25" s="326" t="s">
        <v>1464</v>
      </c>
    </row>
    <row r="26" spans="1:13" ht="17.7" customHeight="1">
      <c r="A26" s="310">
        <v>22</v>
      </c>
      <c r="B26" s="318" t="s">
        <v>1092</v>
      </c>
      <c r="C26" s="319">
        <v>27</v>
      </c>
      <c r="D26" s="319" t="s">
        <v>1093</v>
      </c>
      <c r="E26" s="327">
        <v>11</v>
      </c>
      <c r="F26" s="319" t="s">
        <v>1094</v>
      </c>
      <c r="G26" s="327">
        <v>24</v>
      </c>
      <c r="H26" s="320" t="s">
        <v>1095</v>
      </c>
      <c r="I26" s="325" t="s">
        <v>1398</v>
      </c>
      <c r="J26" s="322" t="s">
        <v>1414</v>
      </c>
      <c r="K26" s="456" t="s">
        <v>1436</v>
      </c>
      <c r="L26" s="317">
        <v>11</v>
      </c>
      <c r="M26" s="326" t="s">
        <v>1602</v>
      </c>
    </row>
    <row r="27" spans="1:13" ht="24.25" customHeight="1">
      <c r="A27" s="310">
        <v>23</v>
      </c>
      <c r="B27" s="318" t="s">
        <v>1092</v>
      </c>
      <c r="C27" s="319">
        <v>27</v>
      </c>
      <c r="D27" s="319" t="s">
        <v>1093</v>
      </c>
      <c r="E27" s="327">
        <v>11</v>
      </c>
      <c r="F27" s="319" t="s">
        <v>1094</v>
      </c>
      <c r="G27" s="327">
        <v>26</v>
      </c>
      <c r="H27" s="320" t="s">
        <v>1095</v>
      </c>
      <c r="I27" s="325" t="s">
        <v>1399</v>
      </c>
      <c r="J27" s="322" t="s">
        <v>1413</v>
      </c>
      <c r="K27" s="456" t="s">
        <v>1601</v>
      </c>
      <c r="L27" s="317">
        <v>223</v>
      </c>
      <c r="M27" s="321" t="s">
        <v>1460</v>
      </c>
    </row>
    <row r="28" spans="1:13" ht="17.7" customHeight="1">
      <c r="A28" s="310">
        <v>24</v>
      </c>
      <c r="B28" s="318" t="s">
        <v>1092</v>
      </c>
      <c r="C28" s="319">
        <v>28</v>
      </c>
      <c r="D28" s="319" t="s">
        <v>1093</v>
      </c>
      <c r="E28" s="327">
        <v>1</v>
      </c>
      <c r="F28" s="319" t="s">
        <v>1094</v>
      </c>
      <c r="G28" s="327">
        <v>10</v>
      </c>
      <c r="H28" s="320" t="s">
        <v>1095</v>
      </c>
      <c r="I28" s="325" t="s">
        <v>1400</v>
      </c>
      <c r="J28" s="453" t="s">
        <v>1416</v>
      </c>
      <c r="K28" s="453" t="s">
        <v>1437</v>
      </c>
      <c r="L28" s="317">
        <v>100</v>
      </c>
      <c r="M28" s="321" t="s">
        <v>1465</v>
      </c>
    </row>
    <row r="29" spans="1:13" ht="17.7" customHeight="1">
      <c r="A29" s="310">
        <v>25</v>
      </c>
      <c r="B29" s="318" t="s">
        <v>1092</v>
      </c>
      <c r="C29" s="319">
        <v>28</v>
      </c>
      <c r="D29" s="319" t="s">
        <v>1093</v>
      </c>
      <c r="E29" s="327">
        <v>1</v>
      </c>
      <c r="F29" s="319" t="s">
        <v>1094</v>
      </c>
      <c r="G29" s="327">
        <v>19</v>
      </c>
      <c r="H29" s="320" t="s">
        <v>1095</v>
      </c>
      <c r="I29" s="325" t="s">
        <v>1401</v>
      </c>
      <c r="J29" s="455" t="s">
        <v>1414</v>
      </c>
      <c r="K29" s="453" t="s">
        <v>1438</v>
      </c>
      <c r="L29" s="317">
        <v>21</v>
      </c>
      <c r="M29" s="321" t="s">
        <v>1466</v>
      </c>
    </row>
    <row r="30" spans="1:13" ht="17.7" customHeight="1">
      <c r="A30" s="310">
        <v>26</v>
      </c>
      <c r="B30" s="318" t="s">
        <v>1092</v>
      </c>
      <c r="C30" s="319">
        <v>28</v>
      </c>
      <c r="D30" s="319" t="s">
        <v>1093</v>
      </c>
      <c r="E30" s="327">
        <v>1</v>
      </c>
      <c r="F30" s="319" t="s">
        <v>1094</v>
      </c>
      <c r="G30" s="327">
        <v>20</v>
      </c>
      <c r="H30" s="320" t="s">
        <v>1095</v>
      </c>
      <c r="I30" s="325" t="s">
        <v>1402</v>
      </c>
      <c r="J30" s="325" t="s">
        <v>1414</v>
      </c>
      <c r="K30" s="453" t="s">
        <v>1439</v>
      </c>
      <c r="L30" s="317">
        <v>15</v>
      </c>
      <c r="M30" s="324" t="s">
        <v>1467</v>
      </c>
    </row>
    <row r="31" spans="1:13" ht="17.7" customHeight="1">
      <c r="A31" s="310">
        <v>27</v>
      </c>
      <c r="B31" s="318" t="s">
        <v>1092</v>
      </c>
      <c r="C31" s="319">
        <v>28</v>
      </c>
      <c r="D31" s="319" t="s">
        <v>1093</v>
      </c>
      <c r="E31" s="327">
        <v>1</v>
      </c>
      <c r="F31" s="319" t="s">
        <v>1094</v>
      </c>
      <c r="G31" s="327">
        <v>21</v>
      </c>
      <c r="H31" s="320" t="s">
        <v>1095</v>
      </c>
      <c r="I31" s="325" t="s">
        <v>1403</v>
      </c>
      <c r="J31" s="455" t="s">
        <v>1414</v>
      </c>
      <c r="K31" s="453" t="s">
        <v>1440</v>
      </c>
      <c r="L31" s="317">
        <v>17</v>
      </c>
      <c r="M31" s="321" t="s">
        <v>1468</v>
      </c>
    </row>
    <row r="32" spans="1:13" ht="17.7" customHeight="1">
      <c r="A32" s="310">
        <v>28</v>
      </c>
      <c r="B32" s="318" t="s">
        <v>1092</v>
      </c>
      <c r="C32" s="319">
        <v>28</v>
      </c>
      <c r="D32" s="319" t="s">
        <v>1093</v>
      </c>
      <c r="E32" s="327">
        <v>1</v>
      </c>
      <c r="F32" s="319" t="s">
        <v>1094</v>
      </c>
      <c r="G32" s="327">
        <v>24</v>
      </c>
      <c r="H32" s="320" t="s">
        <v>1095</v>
      </c>
      <c r="I32" s="325" t="s">
        <v>1385</v>
      </c>
      <c r="J32" s="455" t="s">
        <v>1414</v>
      </c>
      <c r="K32" s="325" t="s">
        <v>1441</v>
      </c>
      <c r="L32" s="317">
        <v>11</v>
      </c>
      <c r="M32" s="324" t="s">
        <v>1469</v>
      </c>
    </row>
    <row r="33" spans="1:13" ht="26.7" customHeight="1">
      <c r="A33" s="310">
        <v>29</v>
      </c>
      <c r="B33" s="318" t="s">
        <v>1092</v>
      </c>
      <c r="C33" s="319">
        <v>28</v>
      </c>
      <c r="D33" s="319" t="s">
        <v>1093</v>
      </c>
      <c r="E33" s="327">
        <v>1</v>
      </c>
      <c r="F33" s="319" t="s">
        <v>1094</v>
      </c>
      <c r="G33" s="327">
        <v>25</v>
      </c>
      <c r="H33" s="320" t="s">
        <v>1095</v>
      </c>
      <c r="I33" s="325" t="s">
        <v>1395</v>
      </c>
      <c r="J33" s="455" t="s">
        <v>1414</v>
      </c>
      <c r="K33" s="453" t="s">
        <v>1442</v>
      </c>
      <c r="L33" s="317">
        <v>20</v>
      </c>
      <c r="M33" s="324" t="s">
        <v>1477</v>
      </c>
    </row>
    <row r="34" spans="1:13" ht="17.7" customHeight="1">
      <c r="A34" s="310">
        <v>30</v>
      </c>
      <c r="B34" s="318" t="s">
        <v>1092</v>
      </c>
      <c r="C34" s="319">
        <v>28</v>
      </c>
      <c r="D34" s="319" t="s">
        <v>1093</v>
      </c>
      <c r="E34" s="327">
        <v>1</v>
      </c>
      <c r="F34" s="319" t="s">
        <v>1094</v>
      </c>
      <c r="G34" s="327">
        <v>29</v>
      </c>
      <c r="H34" s="320" t="s">
        <v>1095</v>
      </c>
      <c r="I34" s="325" t="s">
        <v>1404</v>
      </c>
      <c r="J34" s="455" t="s">
        <v>1414</v>
      </c>
      <c r="K34" s="453" t="s">
        <v>1443</v>
      </c>
      <c r="L34" s="317">
        <v>30</v>
      </c>
      <c r="M34" s="315" t="s">
        <v>1470</v>
      </c>
    </row>
    <row r="35" spans="1:13" ht="17.7" customHeight="1">
      <c r="A35" s="310">
        <v>31</v>
      </c>
      <c r="B35" s="318" t="s">
        <v>1092</v>
      </c>
      <c r="C35" s="319">
        <v>28</v>
      </c>
      <c r="D35" s="319" t="s">
        <v>1093</v>
      </c>
      <c r="E35" s="327">
        <v>1</v>
      </c>
      <c r="F35" s="319" t="s">
        <v>1094</v>
      </c>
      <c r="G35" s="327">
        <v>30</v>
      </c>
      <c r="H35" s="320" t="s">
        <v>1095</v>
      </c>
      <c r="I35" s="454" t="s">
        <v>1405</v>
      </c>
      <c r="J35" s="455" t="s">
        <v>1414</v>
      </c>
      <c r="K35" s="453" t="s">
        <v>1444</v>
      </c>
      <c r="L35" s="317">
        <v>14</v>
      </c>
      <c r="M35" s="321" t="s">
        <v>1471</v>
      </c>
    </row>
    <row r="36" spans="1:13" ht="17.7" customHeight="1">
      <c r="A36" s="310">
        <v>32</v>
      </c>
      <c r="B36" s="318" t="s">
        <v>1092</v>
      </c>
      <c r="C36" s="319">
        <v>28</v>
      </c>
      <c r="D36" s="319" t="s">
        <v>1093</v>
      </c>
      <c r="E36" s="327">
        <v>2</v>
      </c>
      <c r="F36" s="319" t="s">
        <v>1094</v>
      </c>
      <c r="G36" s="327">
        <v>3</v>
      </c>
      <c r="H36" s="320" t="s">
        <v>1095</v>
      </c>
      <c r="I36" s="325" t="s">
        <v>1406</v>
      </c>
      <c r="J36" s="322" t="s">
        <v>1419</v>
      </c>
      <c r="K36" s="453" t="s">
        <v>1445</v>
      </c>
      <c r="L36" s="317">
        <v>35</v>
      </c>
      <c r="M36" s="321" t="s">
        <v>1465</v>
      </c>
    </row>
    <row r="37" spans="1:13" ht="17.7" customHeight="1">
      <c r="A37" s="310">
        <v>33</v>
      </c>
      <c r="B37" s="318" t="s">
        <v>1092</v>
      </c>
      <c r="C37" s="319">
        <v>28</v>
      </c>
      <c r="D37" s="319" t="s">
        <v>1093</v>
      </c>
      <c r="E37" s="327">
        <v>2</v>
      </c>
      <c r="F37" s="319" t="s">
        <v>1094</v>
      </c>
      <c r="G37" s="327">
        <v>5</v>
      </c>
      <c r="H37" s="320" t="s">
        <v>1095</v>
      </c>
      <c r="I37" s="321" t="s">
        <v>1407</v>
      </c>
      <c r="J37" s="455" t="s">
        <v>1414</v>
      </c>
      <c r="K37" s="453" t="s">
        <v>1446</v>
      </c>
      <c r="L37" s="317">
        <v>17</v>
      </c>
      <c r="M37" s="321" t="s">
        <v>1472</v>
      </c>
    </row>
    <row r="38" spans="1:13" ht="17.7" customHeight="1">
      <c r="A38" s="310">
        <v>34</v>
      </c>
      <c r="B38" s="318" t="s">
        <v>1092</v>
      </c>
      <c r="C38" s="319">
        <v>28</v>
      </c>
      <c r="D38" s="319" t="s">
        <v>1093</v>
      </c>
      <c r="E38" s="327">
        <v>2</v>
      </c>
      <c r="F38" s="319" t="s">
        <v>1094</v>
      </c>
      <c r="G38" s="327">
        <v>6</v>
      </c>
      <c r="H38" s="320" t="s">
        <v>1095</v>
      </c>
      <c r="I38" s="321" t="s">
        <v>1408</v>
      </c>
      <c r="J38" s="325" t="s">
        <v>1414</v>
      </c>
      <c r="K38" s="453" t="s">
        <v>1447</v>
      </c>
      <c r="L38" s="317">
        <v>18</v>
      </c>
      <c r="M38" s="321" t="s">
        <v>1473</v>
      </c>
    </row>
    <row r="39" spans="1:13" ht="17.7" customHeight="1">
      <c r="A39" s="310">
        <v>35</v>
      </c>
      <c r="B39" s="318" t="s">
        <v>1092</v>
      </c>
      <c r="C39" s="319">
        <v>28</v>
      </c>
      <c r="D39" s="319" t="s">
        <v>1093</v>
      </c>
      <c r="E39" s="327">
        <v>2</v>
      </c>
      <c r="F39" s="319" t="s">
        <v>1094</v>
      </c>
      <c r="G39" s="327">
        <v>7</v>
      </c>
      <c r="H39" s="320" t="s">
        <v>1095</v>
      </c>
      <c r="I39" s="325" t="s">
        <v>1409</v>
      </c>
      <c r="J39" s="455" t="s">
        <v>1416</v>
      </c>
      <c r="K39" s="453" t="s">
        <v>1448</v>
      </c>
      <c r="L39" s="317">
        <v>19</v>
      </c>
      <c r="M39" s="321" t="s">
        <v>1474</v>
      </c>
    </row>
    <row r="40" spans="1:13" ht="17.7" customHeight="1">
      <c r="A40" s="310">
        <v>36</v>
      </c>
      <c r="B40" s="318" t="s">
        <v>1092</v>
      </c>
      <c r="C40" s="319">
        <v>28</v>
      </c>
      <c r="D40" s="319" t="s">
        <v>1093</v>
      </c>
      <c r="E40" s="327">
        <v>2</v>
      </c>
      <c r="F40" s="319" t="s">
        <v>1094</v>
      </c>
      <c r="G40" s="327">
        <v>17</v>
      </c>
      <c r="H40" s="320" t="s">
        <v>1095</v>
      </c>
      <c r="I40" s="325" t="s">
        <v>1410</v>
      </c>
      <c r="J40" s="455" t="s">
        <v>1420</v>
      </c>
      <c r="K40" s="453" t="s">
        <v>1445</v>
      </c>
      <c r="L40" s="317">
        <v>25</v>
      </c>
      <c r="M40" s="321" t="s">
        <v>1475</v>
      </c>
    </row>
    <row r="41" spans="1:13" ht="17.7" customHeight="1">
      <c r="A41" s="310">
        <v>37</v>
      </c>
      <c r="B41" s="318" t="s">
        <v>1092</v>
      </c>
      <c r="C41" s="319">
        <v>28</v>
      </c>
      <c r="D41" s="319" t="s">
        <v>1093</v>
      </c>
      <c r="E41" s="327">
        <v>3</v>
      </c>
      <c r="F41" s="319" t="s">
        <v>1094</v>
      </c>
      <c r="G41" s="327">
        <v>6</v>
      </c>
      <c r="H41" s="320" t="s">
        <v>1095</v>
      </c>
      <c r="I41" s="321" t="s">
        <v>1409</v>
      </c>
      <c r="J41" s="325" t="s">
        <v>1414</v>
      </c>
      <c r="K41" s="453" t="s">
        <v>1449</v>
      </c>
      <c r="L41" s="317">
        <v>15</v>
      </c>
      <c r="M41" s="321" t="s">
        <v>1597</v>
      </c>
    </row>
    <row r="42" spans="1:13" ht="17.7" customHeight="1">
      <c r="A42" s="310">
        <v>38</v>
      </c>
      <c r="B42" s="318" t="s">
        <v>1092</v>
      </c>
      <c r="C42" s="319">
        <v>28</v>
      </c>
      <c r="D42" s="319" t="s">
        <v>1093</v>
      </c>
      <c r="E42" s="327">
        <v>3</v>
      </c>
      <c r="F42" s="319" t="s">
        <v>1094</v>
      </c>
      <c r="G42" s="327">
        <v>13</v>
      </c>
      <c r="H42" s="320" t="s">
        <v>1095</v>
      </c>
      <c r="I42" s="325" t="s">
        <v>1412</v>
      </c>
      <c r="J42" s="455" t="s">
        <v>1416</v>
      </c>
      <c r="K42" s="453" t="s">
        <v>1450</v>
      </c>
      <c r="L42" s="317">
        <v>33</v>
      </c>
      <c r="M42" s="321" t="s">
        <v>1476</v>
      </c>
    </row>
    <row r="43" spans="1:13" ht="17.7" customHeight="1">
      <c r="A43" s="310">
        <v>39</v>
      </c>
      <c r="B43" s="318" t="s">
        <v>1092</v>
      </c>
      <c r="C43" s="319">
        <v>28</v>
      </c>
      <c r="D43" s="319" t="s">
        <v>1093</v>
      </c>
      <c r="E43" s="327">
        <v>3</v>
      </c>
      <c r="F43" s="319" t="s">
        <v>1094</v>
      </c>
      <c r="G43" s="327">
        <v>28</v>
      </c>
      <c r="H43" s="320" t="s">
        <v>1095</v>
      </c>
      <c r="I43" s="325" t="s">
        <v>1411</v>
      </c>
      <c r="J43" s="455" t="s">
        <v>1413</v>
      </c>
      <c r="K43" s="453" t="s">
        <v>1445</v>
      </c>
      <c r="L43" s="317">
        <v>30</v>
      </c>
      <c r="M43" s="321" t="s">
        <v>1476</v>
      </c>
    </row>
    <row r="46" spans="1:13" ht="13.75" customHeight="1"/>
    <row r="49" ht="13.75" customHeight="1"/>
    <row r="52" ht="13.75" customHeight="1"/>
    <row r="55" ht="13.75" customHeight="1"/>
    <row r="58" ht="13.75" customHeight="1"/>
    <row r="61" ht="13.75" customHeight="1"/>
    <row r="64" ht="13.75" customHeight="1"/>
    <row r="67" ht="13.75" customHeight="1"/>
    <row r="70" ht="13.75" customHeight="1"/>
    <row r="73" ht="13.75" customHeight="1"/>
    <row r="76" ht="13.75" customHeight="1"/>
    <row r="79" ht="13.75" customHeight="1"/>
    <row r="82" ht="13.75" customHeight="1"/>
    <row r="88" ht="13.75" customHeight="1"/>
    <row r="91" ht="13.75" customHeight="1"/>
    <row r="94" ht="13.75" customHeight="1"/>
    <row r="97" ht="13.75" customHeight="1"/>
    <row r="100" ht="13.75" customHeight="1"/>
    <row r="103" ht="13.75" customHeight="1"/>
    <row r="106" ht="13.75" customHeight="1"/>
    <row r="109" ht="13.75" customHeight="1"/>
    <row r="112" ht="13.75" customHeight="1"/>
  </sheetData>
  <sheetProtection selectLockedCells="1" selectUnlockedCells="1"/>
  <mergeCells count="1">
    <mergeCell ref="B4:H4"/>
  </mergeCells>
  <phoneticPr fontId="4"/>
  <pageMargins left="0.78740157480314965" right="0.39370078740157483" top="0.39370078740157483" bottom="0.39370078740157483" header="0" footer="0"/>
  <pageSetup paperSize="9" scale="71" firstPageNumber="0" orientation="landscape" r:id="rId1"/>
  <headerFooter scaleWithDoc="0" alignWithMargins="0">
    <oddFooter>&amp;C&amp;"ＭＳ 明朝,標準"－２８－</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DI29"/>
  <sheetViews>
    <sheetView view="pageLayout" zoomScaleNormal="80" workbookViewId="0">
      <selection sqref="A1:AE1"/>
    </sheetView>
  </sheetViews>
  <sheetFormatPr defaultColWidth="9" defaultRowHeight="14.4"/>
  <cols>
    <col min="1" max="28" width="1.6640625" style="3" customWidth="1"/>
    <col min="29" max="29" width="0.21875" style="3" customWidth="1"/>
    <col min="30" max="39" width="2" style="3" customWidth="1"/>
    <col min="40" max="66" width="1.6640625" style="3" customWidth="1"/>
    <col min="67" max="67" width="1.109375" style="3" customWidth="1"/>
    <col min="68" max="68" width="1.6640625" style="3" customWidth="1"/>
    <col min="69" max="69" width="2.33203125" style="3" customWidth="1"/>
    <col min="70" max="72" width="1.6640625" style="3" customWidth="1"/>
    <col min="73" max="73" width="2.33203125" style="3" customWidth="1"/>
    <col min="74" max="74" width="1.6640625" style="3" customWidth="1"/>
    <col min="75" max="80" width="1.88671875" style="3" customWidth="1"/>
    <col min="81" max="126" width="1.6640625" style="3" customWidth="1"/>
    <col min="127" max="229" width="2.6640625" style="3" customWidth="1"/>
    <col min="230" max="16384" width="9" style="3"/>
  </cols>
  <sheetData>
    <row r="1" spans="1:113" ht="26.85" customHeight="1">
      <c r="A1" s="638" t="s">
        <v>626</v>
      </c>
      <c r="B1" s="638"/>
      <c r="C1" s="638"/>
      <c r="D1" s="638"/>
      <c r="E1" s="638"/>
      <c r="F1" s="638"/>
      <c r="G1" s="638"/>
      <c r="H1" s="638"/>
      <c r="I1" s="638"/>
      <c r="J1" s="638"/>
      <c r="K1" s="638"/>
      <c r="L1" s="638"/>
      <c r="M1" s="638"/>
      <c r="N1" s="638"/>
      <c r="O1" s="638"/>
      <c r="P1" s="638"/>
      <c r="Q1" s="638"/>
      <c r="R1" s="638"/>
      <c r="S1" s="638"/>
      <c r="T1" s="638"/>
      <c r="U1" s="638"/>
      <c r="V1" s="638"/>
      <c r="W1" s="638"/>
      <c r="X1" s="638"/>
      <c r="Y1" s="638"/>
      <c r="Z1" s="638"/>
      <c r="AA1" s="638"/>
      <c r="AB1" s="638"/>
      <c r="AC1" s="638"/>
      <c r="AD1" s="638"/>
      <c r="AE1" s="638"/>
    </row>
    <row r="3" spans="1:113" ht="24.25" customHeight="1">
      <c r="A3" s="898" t="s">
        <v>1832</v>
      </c>
      <c r="B3" s="898"/>
      <c r="C3" s="898"/>
      <c r="D3" s="898"/>
      <c r="E3" s="898"/>
      <c r="F3" s="898"/>
      <c r="G3" s="898"/>
      <c r="H3" s="898"/>
      <c r="I3" s="898"/>
      <c r="J3" s="898"/>
      <c r="K3" s="898"/>
      <c r="L3" s="898"/>
      <c r="M3" s="898"/>
      <c r="N3" s="898"/>
      <c r="O3" s="898"/>
      <c r="P3" s="898"/>
      <c r="Q3" s="898"/>
      <c r="R3" s="898"/>
      <c r="S3" s="898"/>
      <c r="T3" s="898"/>
      <c r="U3" s="898"/>
      <c r="V3" s="898"/>
      <c r="W3" s="328"/>
      <c r="X3" s="328"/>
      <c r="Y3" s="328"/>
      <c r="Z3" s="328"/>
      <c r="AA3" s="328"/>
      <c r="AB3" s="328"/>
      <c r="AC3" s="328"/>
      <c r="AD3" s="328"/>
      <c r="AE3" s="328"/>
      <c r="AF3" s="328"/>
      <c r="AG3" s="328"/>
      <c r="AH3" s="328"/>
      <c r="AI3" s="328"/>
      <c r="AJ3" s="328"/>
      <c r="AK3" s="328"/>
      <c r="AL3" s="328"/>
      <c r="AM3" s="328"/>
      <c r="AN3" s="328"/>
      <c r="AO3" s="328"/>
      <c r="AP3" s="328"/>
      <c r="AQ3" s="328"/>
      <c r="AR3" s="328"/>
      <c r="AS3" s="328"/>
      <c r="AT3" s="328"/>
      <c r="AU3" s="328"/>
      <c r="AV3" s="328"/>
      <c r="AW3" s="328"/>
      <c r="AX3" s="328"/>
      <c r="AY3" s="328"/>
      <c r="AZ3" s="328"/>
      <c r="BA3" s="328"/>
      <c r="BB3" s="328"/>
      <c r="BC3" s="328"/>
      <c r="BD3" s="328"/>
      <c r="BE3" s="328"/>
      <c r="BF3" s="328"/>
      <c r="BG3" s="328"/>
      <c r="BH3" s="328"/>
      <c r="BI3" s="328"/>
      <c r="BJ3" s="328"/>
      <c r="BK3" s="328"/>
      <c r="BL3" s="328"/>
      <c r="BM3" s="328"/>
      <c r="BN3" s="328"/>
      <c r="BO3" s="328"/>
      <c r="BP3" s="328"/>
      <c r="BQ3" s="328"/>
      <c r="BR3" s="328"/>
      <c r="BS3" s="328"/>
      <c r="BT3" s="328"/>
      <c r="BU3" s="328"/>
      <c r="BV3" s="328"/>
      <c r="BW3" s="328"/>
      <c r="BX3" s="328"/>
      <c r="BY3" s="328"/>
      <c r="BZ3" s="328"/>
      <c r="CA3" s="328"/>
      <c r="CB3" s="328"/>
      <c r="CC3" s="328"/>
      <c r="CD3" s="328"/>
      <c r="CE3" s="328"/>
      <c r="CF3" s="328"/>
      <c r="CG3" s="328"/>
      <c r="CH3" s="328"/>
      <c r="CI3" s="328"/>
      <c r="CJ3" s="328"/>
      <c r="CK3" s="328"/>
      <c r="CL3" s="328"/>
      <c r="CM3" s="328"/>
      <c r="CN3" s="328"/>
      <c r="CO3" s="884" t="s">
        <v>1480</v>
      </c>
      <c r="CP3" s="884"/>
      <c r="CQ3" s="884"/>
      <c r="CR3" s="884"/>
      <c r="CS3" s="884"/>
      <c r="CT3" s="884"/>
      <c r="CU3" s="884"/>
      <c r="CV3" s="884"/>
      <c r="CW3" s="884"/>
      <c r="CX3" s="884"/>
      <c r="CY3" s="884"/>
      <c r="CZ3" s="884"/>
      <c r="DA3" s="884"/>
      <c r="DB3" s="884"/>
      <c r="DC3" s="884"/>
      <c r="DD3" s="884"/>
      <c r="DE3" s="884"/>
      <c r="DF3" s="884"/>
      <c r="DG3" s="884"/>
      <c r="DH3" s="884"/>
      <c r="DI3" s="884"/>
    </row>
    <row r="4" spans="1:113" ht="25.55" customHeight="1">
      <c r="A4" s="910" t="s">
        <v>1833</v>
      </c>
      <c r="B4" s="910"/>
      <c r="C4" s="910"/>
      <c r="D4" s="910"/>
      <c r="E4" s="910"/>
      <c r="F4" s="910"/>
      <c r="G4" s="910"/>
      <c r="H4" s="910"/>
      <c r="I4" s="910"/>
      <c r="J4" s="911" t="s">
        <v>627</v>
      </c>
      <c r="K4" s="911"/>
      <c r="L4" s="911"/>
      <c r="M4" s="911"/>
      <c r="N4" s="911"/>
      <c r="O4" s="911"/>
      <c r="P4" s="911"/>
      <c r="Q4" s="911"/>
      <c r="R4" s="911"/>
      <c r="S4" s="911"/>
      <c r="T4" s="900" t="s">
        <v>628</v>
      </c>
      <c r="U4" s="900"/>
      <c r="V4" s="900"/>
      <c r="W4" s="900"/>
      <c r="X4" s="900"/>
      <c r="Y4" s="900"/>
      <c r="Z4" s="900"/>
      <c r="AA4" s="900"/>
      <c r="AB4" s="900"/>
      <c r="AC4" s="900"/>
      <c r="AD4" s="900" t="s">
        <v>1834</v>
      </c>
      <c r="AE4" s="900"/>
      <c r="AF4" s="900"/>
      <c r="AG4" s="900"/>
      <c r="AH4" s="900"/>
      <c r="AI4" s="900"/>
      <c r="AJ4" s="900"/>
      <c r="AK4" s="900"/>
      <c r="AL4" s="900"/>
      <c r="AM4" s="900"/>
      <c r="AN4" s="900" t="s">
        <v>1835</v>
      </c>
      <c r="AO4" s="900"/>
      <c r="AP4" s="900"/>
      <c r="AQ4" s="900"/>
      <c r="AR4" s="900"/>
      <c r="AS4" s="900"/>
      <c r="AT4" s="900"/>
      <c r="AU4" s="900"/>
      <c r="AV4" s="900"/>
      <c r="AW4" s="900"/>
      <c r="AX4" s="911" t="s">
        <v>629</v>
      </c>
      <c r="AY4" s="911"/>
      <c r="AZ4" s="911"/>
      <c r="BA4" s="911"/>
      <c r="BB4" s="911"/>
      <c r="BC4" s="911"/>
      <c r="BD4" s="900" t="s">
        <v>630</v>
      </c>
      <c r="BE4" s="900"/>
      <c r="BF4" s="900"/>
      <c r="BG4" s="900"/>
      <c r="BH4" s="900"/>
      <c r="BI4" s="900"/>
      <c r="BJ4" s="885" t="s">
        <v>631</v>
      </c>
      <c r="BK4" s="885"/>
      <c r="BL4" s="885"/>
      <c r="BM4" s="885"/>
      <c r="BN4" s="885"/>
      <c r="BO4" s="885"/>
      <c r="BP4" s="885"/>
      <c r="BQ4" s="885"/>
      <c r="BR4" s="885"/>
      <c r="BS4" s="885"/>
      <c r="BT4" s="885"/>
      <c r="BU4" s="885"/>
      <c r="BV4" s="885"/>
      <c r="BW4" s="885"/>
      <c r="BX4" s="885"/>
      <c r="BY4" s="885"/>
      <c r="BZ4" s="885"/>
      <c r="CA4" s="885"/>
      <c r="CB4" s="885"/>
      <c r="CC4" s="885"/>
      <c r="CD4" s="885"/>
      <c r="CE4" s="885"/>
      <c r="CF4" s="885"/>
      <c r="CG4" s="885"/>
      <c r="CH4" s="885"/>
      <c r="CI4" s="885"/>
      <c r="CJ4" s="885"/>
      <c r="CK4" s="885"/>
      <c r="CL4" s="885"/>
      <c r="CM4" s="885"/>
      <c r="CN4" s="885"/>
      <c r="CO4" s="885"/>
      <c r="CP4" s="885"/>
      <c r="CQ4" s="885"/>
      <c r="CR4" s="885"/>
      <c r="CS4" s="885"/>
      <c r="CT4" s="885"/>
      <c r="CU4" s="885"/>
      <c r="CV4" s="885"/>
      <c r="CW4" s="885"/>
      <c r="CX4" s="885"/>
      <c r="CY4" s="885"/>
      <c r="CZ4" s="885"/>
      <c r="DA4" s="885"/>
      <c r="DB4" s="885"/>
      <c r="DC4" s="885"/>
      <c r="DD4" s="885"/>
      <c r="DE4" s="885"/>
      <c r="DF4" s="885"/>
      <c r="DG4" s="885"/>
      <c r="DH4" s="885"/>
      <c r="DI4" s="885"/>
    </row>
    <row r="5" spans="1:113" ht="25.55" customHeight="1">
      <c r="A5" s="910"/>
      <c r="B5" s="910"/>
      <c r="C5" s="910"/>
      <c r="D5" s="910"/>
      <c r="E5" s="910"/>
      <c r="F5" s="910"/>
      <c r="G5" s="910"/>
      <c r="H5" s="910"/>
      <c r="I5" s="910"/>
      <c r="J5" s="911"/>
      <c r="K5" s="911"/>
      <c r="L5" s="911"/>
      <c r="M5" s="911"/>
      <c r="N5" s="911"/>
      <c r="O5" s="911"/>
      <c r="P5" s="911"/>
      <c r="Q5" s="911"/>
      <c r="R5" s="911"/>
      <c r="S5" s="911"/>
      <c r="T5" s="900"/>
      <c r="U5" s="900"/>
      <c r="V5" s="900"/>
      <c r="W5" s="900"/>
      <c r="X5" s="900"/>
      <c r="Y5" s="900"/>
      <c r="Z5" s="900"/>
      <c r="AA5" s="900"/>
      <c r="AB5" s="900"/>
      <c r="AC5" s="900"/>
      <c r="AD5" s="886" t="s">
        <v>632</v>
      </c>
      <c r="AE5" s="886"/>
      <c r="AF5" s="886"/>
      <c r="AG5" s="886" t="s">
        <v>633</v>
      </c>
      <c r="AH5" s="886"/>
      <c r="AI5" s="886"/>
      <c r="AJ5" s="886" t="s">
        <v>107</v>
      </c>
      <c r="AK5" s="886"/>
      <c r="AL5" s="886"/>
      <c r="AM5" s="886"/>
      <c r="AN5" s="886" t="s">
        <v>634</v>
      </c>
      <c r="AO5" s="886"/>
      <c r="AP5" s="886"/>
      <c r="AQ5" s="886" t="s">
        <v>635</v>
      </c>
      <c r="AR5" s="886"/>
      <c r="AS5" s="886"/>
      <c r="AT5" s="886" t="s">
        <v>636</v>
      </c>
      <c r="AU5" s="886"/>
      <c r="AV5" s="886"/>
      <c r="AW5" s="886"/>
      <c r="AX5" s="911"/>
      <c r="AY5" s="911"/>
      <c r="AZ5" s="911"/>
      <c r="BA5" s="911"/>
      <c r="BB5" s="911"/>
      <c r="BC5" s="911"/>
      <c r="BD5" s="900"/>
      <c r="BE5" s="900"/>
      <c r="BF5" s="900"/>
      <c r="BG5" s="900"/>
      <c r="BH5" s="900"/>
      <c r="BI5" s="900"/>
      <c r="BJ5" s="886" t="s">
        <v>637</v>
      </c>
      <c r="BK5" s="886"/>
      <c r="BL5" s="886"/>
      <c r="BM5" s="886"/>
      <c r="BN5" s="886"/>
      <c r="BO5" s="886"/>
      <c r="BP5" s="886"/>
      <c r="BQ5" s="886" t="s">
        <v>638</v>
      </c>
      <c r="BR5" s="886"/>
      <c r="BS5" s="886"/>
      <c r="BT5" s="886"/>
      <c r="BU5" s="886"/>
      <c r="BV5" s="886"/>
      <c r="BW5" s="886" t="s">
        <v>639</v>
      </c>
      <c r="BX5" s="886"/>
      <c r="BY5" s="886"/>
      <c r="BZ5" s="886"/>
      <c r="CA5" s="886"/>
      <c r="CB5" s="886"/>
      <c r="CC5" s="886" t="s">
        <v>640</v>
      </c>
      <c r="CD5" s="886"/>
      <c r="CE5" s="886"/>
      <c r="CF5" s="886"/>
      <c r="CG5" s="886"/>
      <c r="CH5" s="886"/>
      <c r="CI5" s="886"/>
      <c r="CJ5" s="886" t="s">
        <v>641</v>
      </c>
      <c r="CK5" s="886"/>
      <c r="CL5" s="886"/>
      <c r="CM5" s="886"/>
      <c r="CN5" s="886"/>
      <c r="CO5" s="886"/>
      <c r="CP5" s="887" t="s">
        <v>642</v>
      </c>
      <c r="CQ5" s="887"/>
      <c r="CR5" s="887"/>
      <c r="CS5" s="887"/>
      <c r="CT5" s="887"/>
      <c r="CU5" s="887"/>
      <c r="CV5" s="886" t="s">
        <v>643</v>
      </c>
      <c r="CW5" s="886"/>
      <c r="CX5" s="886"/>
      <c r="CY5" s="886"/>
      <c r="CZ5" s="886"/>
      <c r="DA5" s="886"/>
      <c r="DB5" s="888" t="s">
        <v>288</v>
      </c>
      <c r="DC5" s="888"/>
      <c r="DD5" s="888"/>
      <c r="DE5" s="888"/>
      <c r="DF5" s="888"/>
      <c r="DG5" s="888"/>
      <c r="DH5" s="888"/>
      <c r="DI5" s="888"/>
    </row>
    <row r="6" spans="1:113" ht="25.55" customHeight="1">
      <c r="A6" s="904" t="s">
        <v>1836</v>
      </c>
      <c r="B6" s="904"/>
      <c r="C6" s="904"/>
      <c r="D6" s="904"/>
      <c r="E6" s="904"/>
      <c r="F6" s="904"/>
      <c r="G6" s="904"/>
      <c r="H6" s="904"/>
      <c r="I6" s="904"/>
      <c r="J6" s="905" t="s">
        <v>1105</v>
      </c>
      <c r="K6" s="905"/>
      <c r="L6" s="905"/>
      <c r="M6" s="905"/>
      <c r="N6" s="905"/>
      <c r="O6" s="905"/>
      <c r="P6" s="905"/>
      <c r="Q6" s="905"/>
      <c r="R6" s="905"/>
      <c r="S6" s="905"/>
      <c r="T6" s="905" t="s">
        <v>644</v>
      </c>
      <c r="U6" s="905"/>
      <c r="V6" s="905"/>
      <c r="W6" s="905"/>
      <c r="X6" s="905"/>
      <c r="Y6" s="905"/>
      <c r="Z6" s="905"/>
      <c r="AA6" s="905"/>
      <c r="AB6" s="905"/>
      <c r="AC6" s="905"/>
      <c r="AD6" s="906">
        <v>541</v>
      </c>
      <c r="AE6" s="906"/>
      <c r="AF6" s="906"/>
      <c r="AG6" s="906">
        <v>795</v>
      </c>
      <c r="AH6" s="906"/>
      <c r="AI6" s="906"/>
      <c r="AJ6" s="906">
        <f>SUM(AD6+AG6)</f>
        <v>1336</v>
      </c>
      <c r="AK6" s="906"/>
      <c r="AL6" s="906"/>
      <c r="AM6" s="906"/>
      <c r="AN6" s="907">
        <v>8</v>
      </c>
      <c r="AO6" s="907"/>
      <c r="AP6" s="907"/>
      <c r="AQ6" s="907">
        <v>3</v>
      </c>
      <c r="AR6" s="907"/>
      <c r="AS6" s="907"/>
      <c r="AT6" s="908">
        <v>68</v>
      </c>
      <c r="AU6" s="908"/>
      <c r="AV6" s="908"/>
      <c r="AW6" s="908"/>
      <c r="AX6" s="881">
        <v>657110</v>
      </c>
      <c r="AY6" s="881"/>
      <c r="AZ6" s="881"/>
      <c r="BA6" s="881"/>
      <c r="BB6" s="881"/>
      <c r="BC6" s="881"/>
      <c r="BD6" s="881">
        <v>809825</v>
      </c>
      <c r="BE6" s="881"/>
      <c r="BF6" s="881"/>
      <c r="BG6" s="881"/>
      <c r="BH6" s="881"/>
      <c r="BI6" s="881"/>
      <c r="BJ6" s="889">
        <v>5028871</v>
      </c>
      <c r="BK6" s="889"/>
      <c r="BL6" s="889"/>
      <c r="BM6" s="889"/>
      <c r="BN6" s="889"/>
      <c r="BO6" s="889"/>
      <c r="BP6" s="889"/>
      <c r="BQ6" s="889">
        <v>710535</v>
      </c>
      <c r="BR6" s="889"/>
      <c r="BS6" s="889"/>
      <c r="BT6" s="889"/>
      <c r="BU6" s="889"/>
      <c r="BV6" s="889"/>
      <c r="BW6" s="889">
        <v>992631</v>
      </c>
      <c r="BX6" s="889"/>
      <c r="BY6" s="889"/>
      <c r="BZ6" s="889"/>
      <c r="CA6" s="889"/>
      <c r="CB6" s="889"/>
      <c r="CC6" s="887" t="s">
        <v>645</v>
      </c>
      <c r="CD6" s="887"/>
      <c r="CE6" s="887"/>
      <c r="CF6" s="887"/>
      <c r="CG6" s="887"/>
      <c r="CH6" s="887"/>
      <c r="CI6" s="887"/>
      <c r="CJ6" s="881">
        <v>129318</v>
      </c>
      <c r="CK6" s="881"/>
      <c r="CL6" s="881"/>
      <c r="CM6" s="881"/>
      <c r="CN6" s="881"/>
      <c r="CO6" s="881"/>
      <c r="CP6" s="881">
        <v>86097</v>
      </c>
      <c r="CQ6" s="881"/>
      <c r="CR6" s="881"/>
      <c r="CS6" s="881"/>
      <c r="CT6" s="881"/>
      <c r="CU6" s="881"/>
      <c r="CV6" s="881">
        <v>5328</v>
      </c>
      <c r="CW6" s="881"/>
      <c r="CX6" s="881"/>
      <c r="CY6" s="881"/>
      <c r="CZ6" s="881"/>
      <c r="DA6" s="881"/>
      <c r="DB6" s="333"/>
      <c r="DC6" s="334"/>
      <c r="DD6" s="878">
        <v>412463</v>
      </c>
      <c r="DE6" s="878"/>
      <c r="DF6" s="878"/>
      <c r="DG6" s="878"/>
      <c r="DH6" s="878"/>
      <c r="DI6" s="878"/>
    </row>
    <row r="7" spans="1:113" ht="25.55" customHeight="1">
      <c r="A7" s="904"/>
      <c r="B7" s="904"/>
      <c r="C7" s="904"/>
      <c r="D7" s="904"/>
      <c r="E7" s="904"/>
      <c r="F7" s="904"/>
      <c r="G7" s="904"/>
      <c r="H7" s="904"/>
      <c r="I7" s="904"/>
      <c r="J7" s="905"/>
      <c r="K7" s="905"/>
      <c r="L7" s="905"/>
      <c r="M7" s="905"/>
      <c r="N7" s="905"/>
      <c r="O7" s="905"/>
      <c r="P7" s="905"/>
      <c r="Q7" s="905"/>
      <c r="R7" s="905"/>
      <c r="S7" s="905"/>
      <c r="T7" s="905"/>
      <c r="U7" s="905"/>
      <c r="V7" s="905"/>
      <c r="W7" s="905"/>
      <c r="X7" s="905"/>
      <c r="Y7" s="905"/>
      <c r="Z7" s="905"/>
      <c r="AA7" s="905"/>
      <c r="AB7" s="905"/>
      <c r="AC7" s="905"/>
      <c r="AD7" s="906"/>
      <c r="AE7" s="906"/>
      <c r="AF7" s="906"/>
      <c r="AG7" s="906"/>
      <c r="AH7" s="906"/>
      <c r="AI7" s="906"/>
      <c r="AJ7" s="906"/>
      <c r="AK7" s="906"/>
      <c r="AL7" s="906"/>
      <c r="AM7" s="906"/>
      <c r="AN7" s="907"/>
      <c r="AO7" s="907"/>
      <c r="AP7" s="907"/>
      <c r="AQ7" s="907"/>
      <c r="AR7" s="907"/>
      <c r="AS7" s="907"/>
      <c r="AT7" s="908"/>
      <c r="AU7" s="908"/>
      <c r="AV7" s="908"/>
      <c r="AW7" s="908"/>
      <c r="AX7" s="881"/>
      <c r="AY7" s="881"/>
      <c r="AZ7" s="881"/>
      <c r="BA7" s="881"/>
      <c r="BB7" s="881"/>
      <c r="BC7" s="881"/>
      <c r="BD7" s="881"/>
      <c r="BE7" s="881"/>
      <c r="BF7" s="881"/>
      <c r="BG7" s="881"/>
      <c r="BH7" s="881"/>
      <c r="BI7" s="881"/>
      <c r="BJ7" s="889"/>
      <c r="BK7" s="889"/>
      <c r="BL7" s="889"/>
      <c r="BM7" s="889"/>
      <c r="BN7" s="889"/>
      <c r="BO7" s="889"/>
      <c r="BP7" s="889"/>
      <c r="BQ7" s="889"/>
      <c r="BR7" s="889"/>
      <c r="BS7" s="889"/>
      <c r="BT7" s="889"/>
      <c r="BU7" s="889"/>
      <c r="BV7" s="889"/>
      <c r="BW7" s="889"/>
      <c r="BX7" s="889"/>
      <c r="BY7" s="889"/>
      <c r="BZ7" s="889"/>
      <c r="CA7" s="889"/>
      <c r="CB7" s="889"/>
      <c r="CC7" s="887"/>
      <c r="CD7" s="887"/>
      <c r="CE7" s="887"/>
      <c r="CF7" s="887"/>
      <c r="CG7" s="887"/>
      <c r="CH7" s="887"/>
      <c r="CI7" s="887"/>
      <c r="CJ7" s="881"/>
      <c r="CK7" s="881"/>
      <c r="CL7" s="881"/>
      <c r="CM7" s="881"/>
      <c r="CN7" s="881"/>
      <c r="CO7" s="881"/>
      <c r="CP7" s="881"/>
      <c r="CQ7" s="881"/>
      <c r="CR7" s="881"/>
      <c r="CS7" s="881"/>
      <c r="CT7" s="881"/>
      <c r="CU7" s="881"/>
      <c r="CV7" s="881"/>
      <c r="CW7" s="881"/>
      <c r="CX7" s="881"/>
      <c r="CY7" s="881"/>
      <c r="CZ7" s="881"/>
      <c r="DA7" s="881"/>
      <c r="DB7" s="335"/>
      <c r="DC7" s="336"/>
      <c r="DD7" s="879" t="s">
        <v>646</v>
      </c>
      <c r="DE7" s="879"/>
      <c r="DF7" s="879"/>
      <c r="DG7" s="879"/>
      <c r="DH7" s="879"/>
      <c r="DI7" s="879"/>
    </row>
    <row r="8" spans="1:113" ht="25.55" customHeight="1">
      <c r="A8" s="904"/>
      <c r="B8" s="904"/>
      <c r="C8" s="904"/>
      <c r="D8" s="904"/>
      <c r="E8" s="904"/>
      <c r="F8" s="904"/>
      <c r="G8" s="904"/>
      <c r="H8" s="904"/>
      <c r="I8" s="904"/>
      <c r="J8" s="905"/>
      <c r="K8" s="905"/>
      <c r="L8" s="905"/>
      <c r="M8" s="905"/>
      <c r="N8" s="905"/>
      <c r="O8" s="905"/>
      <c r="P8" s="905"/>
      <c r="Q8" s="905"/>
      <c r="R8" s="905"/>
      <c r="S8" s="905"/>
      <c r="T8" s="905"/>
      <c r="U8" s="905"/>
      <c r="V8" s="905"/>
      <c r="W8" s="905"/>
      <c r="X8" s="905"/>
      <c r="Y8" s="905"/>
      <c r="Z8" s="905"/>
      <c r="AA8" s="905"/>
      <c r="AB8" s="905"/>
      <c r="AC8" s="905"/>
      <c r="AD8" s="906"/>
      <c r="AE8" s="906"/>
      <c r="AF8" s="906"/>
      <c r="AG8" s="906"/>
      <c r="AH8" s="906"/>
      <c r="AI8" s="906"/>
      <c r="AJ8" s="906"/>
      <c r="AK8" s="906"/>
      <c r="AL8" s="906"/>
      <c r="AM8" s="906"/>
      <c r="AN8" s="907"/>
      <c r="AO8" s="907"/>
      <c r="AP8" s="907"/>
      <c r="AQ8" s="907"/>
      <c r="AR8" s="907"/>
      <c r="AS8" s="907"/>
      <c r="AT8" s="909" t="s">
        <v>1479</v>
      </c>
      <c r="AU8" s="909"/>
      <c r="AV8" s="909"/>
      <c r="AW8" s="909"/>
      <c r="AX8" s="881"/>
      <c r="AY8" s="881"/>
      <c r="AZ8" s="881"/>
      <c r="BA8" s="881"/>
      <c r="BB8" s="881"/>
      <c r="BC8" s="881"/>
      <c r="BD8" s="881"/>
      <c r="BE8" s="881"/>
      <c r="BF8" s="881"/>
      <c r="BG8" s="881"/>
      <c r="BH8" s="881"/>
      <c r="BI8" s="881"/>
      <c r="BJ8" s="889"/>
      <c r="BK8" s="889"/>
      <c r="BL8" s="889"/>
      <c r="BM8" s="889"/>
      <c r="BN8" s="889"/>
      <c r="BO8" s="889"/>
      <c r="BP8" s="889"/>
      <c r="BQ8" s="889"/>
      <c r="BR8" s="889"/>
      <c r="BS8" s="889"/>
      <c r="BT8" s="889"/>
      <c r="BU8" s="889"/>
      <c r="BV8" s="889"/>
      <c r="BW8" s="889"/>
      <c r="BX8" s="889"/>
      <c r="BY8" s="889"/>
      <c r="BZ8" s="889"/>
      <c r="CA8" s="889"/>
      <c r="CB8" s="889"/>
      <c r="CC8" s="887"/>
      <c r="CD8" s="887"/>
      <c r="CE8" s="887"/>
      <c r="CF8" s="887"/>
      <c r="CG8" s="887"/>
      <c r="CH8" s="887"/>
      <c r="CI8" s="887"/>
      <c r="CJ8" s="881"/>
      <c r="CK8" s="881"/>
      <c r="CL8" s="881"/>
      <c r="CM8" s="881"/>
      <c r="CN8" s="881"/>
      <c r="CO8" s="881"/>
      <c r="CP8" s="881"/>
      <c r="CQ8" s="881"/>
      <c r="CR8" s="881"/>
      <c r="CS8" s="881"/>
      <c r="CT8" s="881"/>
      <c r="CU8" s="881"/>
      <c r="CV8" s="881"/>
      <c r="CW8" s="881"/>
      <c r="CX8" s="881"/>
      <c r="CY8" s="881"/>
      <c r="CZ8" s="881"/>
      <c r="DA8" s="881"/>
      <c r="DB8" s="335"/>
      <c r="DC8" s="336"/>
      <c r="DD8" s="880">
        <v>2544</v>
      </c>
      <c r="DE8" s="880"/>
      <c r="DF8" s="880"/>
      <c r="DG8" s="880"/>
      <c r="DH8" s="880"/>
      <c r="DI8" s="880"/>
    </row>
    <row r="9" spans="1:113" ht="25.55" customHeight="1">
      <c r="A9" s="904"/>
      <c r="B9" s="904"/>
      <c r="C9" s="904"/>
      <c r="D9" s="904"/>
      <c r="E9" s="904"/>
      <c r="F9" s="904"/>
      <c r="G9" s="904"/>
      <c r="H9" s="904"/>
      <c r="I9" s="904"/>
      <c r="J9" s="905"/>
      <c r="K9" s="905"/>
      <c r="L9" s="905"/>
      <c r="M9" s="905"/>
      <c r="N9" s="905"/>
      <c r="O9" s="905"/>
      <c r="P9" s="905"/>
      <c r="Q9" s="905"/>
      <c r="R9" s="905"/>
      <c r="S9" s="905"/>
      <c r="T9" s="905"/>
      <c r="U9" s="905"/>
      <c r="V9" s="905"/>
      <c r="W9" s="905"/>
      <c r="X9" s="905"/>
      <c r="Y9" s="905"/>
      <c r="Z9" s="905"/>
      <c r="AA9" s="905"/>
      <c r="AB9" s="905"/>
      <c r="AC9" s="905"/>
      <c r="AD9" s="906"/>
      <c r="AE9" s="906"/>
      <c r="AF9" s="906"/>
      <c r="AG9" s="906"/>
      <c r="AH9" s="906"/>
      <c r="AI9" s="906"/>
      <c r="AJ9" s="906"/>
      <c r="AK9" s="906"/>
      <c r="AL9" s="906"/>
      <c r="AM9" s="906"/>
      <c r="AN9" s="907"/>
      <c r="AO9" s="907"/>
      <c r="AP9" s="907"/>
      <c r="AQ9" s="907"/>
      <c r="AR9" s="907"/>
      <c r="AS9" s="907"/>
      <c r="AT9" s="909"/>
      <c r="AU9" s="909"/>
      <c r="AV9" s="909"/>
      <c r="AW9" s="909"/>
      <c r="AX9" s="881"/>
      <c r="AY9" s="881"/>
      <c r="AZ9" s="881"/>
      <c r="BA9" s="881"/>
      <c r="BB9" s="881"/>
      <c r="BC9" s="881"/>
      <c r="BD9" s="881"/>
      <c r="BE9" s="881"/>
      <c r="BF9" s="881"/>
      <c r="BG9" s="881"/>
      <c r="BH9" s="881"/>
      <c r="BI9" s="881"/>
      <c r="BJ9" s="889"/>
      <c r="BK9" s="889"/>
      <c r="BL9" s="889"/>
      <c r="BM9" s="889"/>
      <c r="BN9" s="889"/>
      <c r="BO9" s="889"/>
      <c r="BP9" s="889"/>
      <c r="BQ9" s="889"/>
      <c r="BR9" s="889"/>
      <c r="BS9" s="889"/>
      <c r="BT9" s="889"/>
      <c r="BU9" s="889"/>
      <c r="BV9" s="889"/>
      <c r="BW9" s="889"/>
      <c r="BX9" s="889"/>
      <c r="BY9" s="889"/>
      <c r="BZ9" s="889"/>
      <c r="CA9" s="889"/>
      <c r="CB9" s="889"/>
      <c r="CC9" s="881">
        <v>3004017</v>
      </c>
      <c r="CD9" s="881"/>
      <c r="CE9" s="881"/>
      <c r="CF9" s="881"/>
      <c r="CG9" s="881"/>
      <c r="CH9" s="881"/>
      <c r="CI9" s="881"/>
      <c r="CJ9" s="881"/>
      <c r="CK9" s="881"/>
      <c r="CL9" s="881"/>
      <c r="CM9" s="881"/>
      <c r="CN9" s="881"/>
      <c r="CO9" s="881"/>
      <c r="CP9" s="881"/>
      <c r="CQ9" s="881"/>
      <c r="CR9" s="881"/>
      <c r="CS9" s="881"/>
      <c r="CT9" s="881"/>
      <c r="CU9" s="881"/>
      <c r="CV9" s="881"/>
      <c r="CW9" s="881"/>
      <c r="CX9" s="881"/>
      <c r="CY9" s="881"/>
      <c r="CZ9" s="881"/>
      <c r="DA9" s="881"/>
      <c r="DB9" s="335"/>
      <c r="DC9" s="336"/>
      <c r="DD9" s="882" t="s">
        <v>647</v>
      </c>
      <c r="DE9" s="882"/>
      <c r="DF9" s="882"/>
      <c r="DG9" s="882"/>
      <c r="DH9" s="882"/>
      <c r="DI9" s="882"/>
    </row>
    <row r="10" spans="1:113" ht="25.55" customHeight="1">
      <c r="A10" s="904"/>
      <c r="B10" s="904"/>
      <c r="C10" s="904"/>
      <c r="D10" s="904"/>
      <c r="E10" s="904"/>
      <c r="F10" s="904"/>
      <c r="G10" s="904"/>
      <c r="H10" s="904"/>
      <c r="I10" s="904"/>
      <c r="J10" s="905"/>
      <c r="K10" s="905"/>
      <c r="L10" s="905"/>
      <c r="M10" s="905"/>
      <c r="N10" s="905"/>
      <c r="O10" s="905"/>
      <c r="P10" s="905"/>
      <c r="Q10" s="905"/>
      <c r="R10" s="905"/>
      <c r="S10" s="905"/>
      <c r="T10" s="905"/>
      <c r="U10" s="905"/>
      <c r="V10" s="905"/>
      <c r="W10" s="905"/>
      <c r="X10" s="905"/>
      <c r="Y10" s="905"/>
      <c r="Z10" s="905"/>
      <c r="AA10" s="905"/>
      <c r="AB10" s="905"/>
      <c r="AC10" s="905"/>
      <c r="AD10" s="906"/>
      <c r="AE10" s="906"/>
      <c r="AF10" s="906"/>
      <c r="AG10" s="906"/>
      <c r="AH10" s="906"/>
      <c r="AI10" s="906"/>
      <c r="AJ10" s="906"/>
      <c r="AK10" s="906"/>
      <c r="AL10" s="906"/>
      <c r="AM10" s="906"/>
      <c r="AN10" s="907"/>
      <c r="AO10" s="907"/>
      <c r="AP10" s="907"/>
      <c r="AQ10" s="907"/>
      <c r="AR10" s="907"/>
      <c r="AS10" s="907"/>
      <c r="AT10" s="909"/>
      <c r="AU10" s="909"/>
      <c r="AV10" s="909"/>
      <c r="AW10" s="909"/>
      <c r="AX10" s="881"/>
      <c r="AY10" s="881"/>
      <c r="AZ10" s="881"/>
      <c r="BA10" s="881"/>
      <c r="BB10" s="881"/>
      <c r="BC10" s="881"/>
      <c r="BD10" s="881"/>
      <c r="BE10" s="881"/>
      <c r="BF10" s="881"/>
      <c r="BG10" s="881"/>
      <c r="BH10" s="881"/>
      <c r="BI10" s="881"/>
      <c r="BJ10" s="889"/>
      <c r="BK10" s="889"/>
      <c r="BL10" s="889"/>
      <c r="BM10" s="889"/>
      <c r="BN10" s="889"/>
      <c r="BO10" s="889"/>
      <c r="BP10" s="889"/>
      <c r="BQ10" s="889"/>
      <c r="BR10" s="889"/>
      <c r="BS10" s="889"/>
      <c r="BT10" s="889"/>
      <c r="BU10" s="889"/>
      <c r="BV10" s="889"/>
      <c r="BW10" s="889"/>
      <c r="BX10" s="889"/>
      <c r="BY10" s="889"/>
      <c r="BZ10" s="889"/>
      <c r="CA10" s="889"/>
      <c r="CB10" s="889"/>
      <c r="CC10" s="881"/>
      <c r="CD10" s="881"/>
      <c r="CE10" s="881"/>
      <c r="CF10" s="881"/>
      <c r="CG10" s="881"/>
      <c r="CH10" s="881"/>
      <c r="CI10" s="881"/>
      <c r="CJ10" s="881"/>
      <c r="CK10" s="881"/>
      <c r="CL10" s="881"/>
      <c r="CM10" s="881"/>
      <c r="CN10" s="881"/>
      <c r="CO10" s="881"/>
      <c r="CP10" s="881"/>
      <c r="CQ10" s="881"/>
      <c r="CR10" s="881"/>
      <c r="CS10" s="881"/>
      <c r="CT10" s="881"/>
      <c r="CU10" s="881"/>
      <c r="CV10" s="881"/>
      <c r="CW10" s="881"/>
      <c r="CX10" s="881"/>
      <c r="CY10" s="881"/>
      <c r="CZ10" s="881"/>
      <c r="DA10" s="881"/>
      <c r="DB10" s="337"/>
      <c r="DC10" s="338"/>
      <c r="DD10" s="883">
        <v>409919</v>
      </c>
      <c r="DE10" s="883"/>
      <c r="DF10" s="883"/>
      <c r="DG10" s="883"/>
      <c r="DH10" s="883"/>
      <c r="DI10" s="883"/>
    </row>
    <row r="11" spans="1:113" ht="24.05" customHeight="1">
      <c r="DH11" s="249" t="s">
        <v>1837</v>
      </c>
    </row>
    <row r="12" spans="1:113" ht="28" customHeight="1">
      <c r="BJ12" s="251"/>
    </row>
    <row r="14" spans="1:113" ht="24.25" customHeight="1">
      <c r="A14" s="898" t="s">
        <v>648</v>
      </c>
      <c r="B14" s="898"/>
      <c r="C14" s="898"/>
      <c r="D14" s="898"/>
      <c r="E14" s="898"/>
      <c r="F14" s="898"/>
      <c r="G14" s="898"/>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328"/>
      <c r="AP14" s="328"/>
      <c r="AQ14" s="328"/>
      <c r="AR14" s="328"/>
      <c r="AS14" s="328"/>
      <c r="AT14" s="328"/>
      <c r="AU14" s="328"/>
      <c r="AV14" s="328"/>
      <c r="AW14" s="328"/>
      <c r="AX14" s="328"/>
      <c r="AY14" s="328"/>
      <c r="AZ14" s="328"/>
      <c r="BA14" s="328"/>
      <c r="BB14" s="328"/>
      <c r="BC14" s="328"/>
      <c r="BD14" s="328"/>
      <c r="BE14" s="328"/>
      <c r="BF14" s="328"/>
      <c r="BG14" s="328"/>
      <c r="BH14" s="328"/>
      <c r="BI14" s="339"/>
      <c r="BJ14" s="339"/>
      <c r="BK14" s="339"/>
      <c r="BL14" s="339"/>
      <c r="BM14" s="901" t="s">
        <v>1481</v>
      </c>
      <c r="BN14" s="902"/>
      <c r="BO14" s="902"/>
      <c r="BP14" s="902"/>
      <c r="BQ14" s="902"/>
      <c r="BR14" s="902"/>
      <c r="BS14" s="902"/>
      <c r="BT14" s="902"/>
      <c r="BU14" s="902"/>
      <c r="BV14" s="902"/>
      <c r="BW14" s="902"/>
      <c r="BX14" s="902"/>
      <c r="BY14" s="902"/>
      <c r="BZ14" s="902"/>
      <c r="CA14" s="902"/>
      <c r="CB14" s="902"/>
      <c r="CC14" s="903" t="s">
        <v>1482</v>
      </c>
      <c r="CD14" s="903"/>
      <c r="CE14" s="903"/>
      <c r="CF14" s="903"/>
      <c r="CG14" s="903"/>
      <c r="CH14" s="903"/>
      <c r="CI14" s="903"/>
      <c r="CJ14" s="903"/>
      <c r="CK14" s="903"/>
      <c r="CL14" s="903"/>
      <c r="CM14" s="903"/>
      <c r="CN14" s="903"/>
      <c r="CO14" s="903"/>
    </row>
    <row r="15" spans="1:113" ht="20.95" customHeight="1">
      <c r="A15" s="899"/>
      <c r="B15" s="899"/>
      <c r="C15" s="899"/>
      <c r="D15" s="899"/>
      <c r="E15" s="899"/>
      <c r="F15" s="899"/>
      <c r="G15" s="899"/>
      <c r="H15" s="899"/>
      <c r="I15" s="899"/>
      <c r="J15" s="900" t="s">
        <v>649</v>
      </c>
      <c r="K15" s="900"/>
      <c r="L15" s="900"/>
      <c r="M15" s="900"/>
      <c r="N15" s="900"/>
      <c r="O15" s="900"/>
      <c r="P15" s="900"/>
      <c r="Q15" s="900"/>
      <c r="R15" s="900"/>
      <c r="S15" s="900"/>
      <c r="T15" s="900"/>
      <c r="U15" s="900"/>
      <c r="V15" s="900"/>
      <c r="W15" s="900"/>
      <c r="X15" s="900"/>
      <c r="Y15" s="900"/>
      <c r="Z15" s="900"/>
      <c r="AA15" s="900"/>
      <c r="AB15" s="900"/>
      <c r="AC15" s="900"/>
      <c r="AD15" s="900"/>
      <c r="AE15" s="900"/>
      <c r="AF15" s="900"/>
      <c r="AG15" s="900"/>
      <c r="AH15" s="900"/>
      <c r="AI15" s="900"/>
      <c r="AJ15" s="900" t="s">
        <v>1106</v>
      </c>
      <c r="AK15" s="900"/>
      <c r="AL15" s="900"/>
      <c r="AM15" s="900"/>
      <c r="AN15" s="900"/>
      <c r="AO15" s="900"/>
      <c r="AP15" s="900"/>
      <c r="AQ15" s="900"/>
      <c r="AR15" s="900"/>
      <c r="AS15" s="900"/>
      <c r="AT15" s="900"/>
      <c r="AU15" s="900"/>
      <c r="AV15" s="900"/>
      <c r="AW15" s="900"/>
      <c r="AX15" s="900"/>
      <c r="AY15" s="900"/>
      <c r="AZ15" s="900"/>
      <c r="BA15" s="900"/>
      <c r="BB15" s="900"/>
      <c r="BC15" s="900"/>
      <c r="BD15" s="900"/>
      <c r="BE15" s="900"/>
      <c r="BF15" s="900"/>
      <c r="BG15" s="900"/>
      <c r="BH15" s="900"/>
      <c r="BI15" s="900"/>
      <c r="BJ15" s="900"/>
      <c r="BK15" s="900"/>
      <c r="BL15" s="900"/>
      <c r="BM15" s="900" t="s">
        <v>650</v>
      </c>
      <c r="BN15" s="900"/>
      <c r="BO15" s="900"/>
      <c r="BP15" s="900"/>
      <c r="BQ15" s="900"/>
      <c r="BR15" s="900"/>
      <c r="BS15" s="900"/>
      <c r="BT15" s="900"/>
      <c r="BU15" s="900"/>
      <c r="BV15" s="900"/>
      <c r="BW15" s="900"/>
      <c r="BX15" s="900"/>
      <c r="BY15" s="900"/>
      <c r="BZ15" s="900"/>
      <c r="CA15" s="900"/>
      <c r="CB15" s="900"/>
      <c r="CC15" s="885" t="s">
        <v>651</v>
      </c>
      <c r="CD15" s="885"/>
      <c r="CE15" s="885"/>
      <c r="CF15" s="885"/>
      <c r="CG15" s="885"/>
      <c r="CH15" s="885"/>
      <c r="CI15" s="885"/>
      <c r="CJ15" s="885"/>
      <c r="CK15" s="885"/>
      <c r="CL15" s="885"/>
      <c r="CM15" s="885"/>
      <c r="CN15" s="885"/>
      <c r="CO15" s="885"/>
    </row>
    <row r="16" spans="1:113" ht="20.95" customHeight="1">
      <c r="A16" s="899"/>
      <c r="B16" s="899"/>
      <c r="C16" s="899"/>
      <c r="D16" s="899"/>
      <c r="E16" s="899"/>
      <c r="F16" s="899"/>
      <c r="G16" s="899"/>
      <c r="H16" s="899"/>
      <c r="I16" s="899"/>
      <c r="J16" s="900"/>
      <c r="K16" s="900"/>
      <c r="L16" s="900"/>
      <c r="M16" s="900"/>
      <c r="N16" s="900"/>
      <c r="O16" s="900"/>
      <c r="P16" s="900"/>
      <c r="Q16" s="900"/>
      <c r="R16" s="900"/>
      <c r="S16" s="900"/>
      <c r="T16" s="900"/>
      <c r="U16" s="900"/>
      <c r="V16" s="900"/>
      <c r="W16" s="900"/>
      <c r="X16" s="900"/>
      <c r="Y16" s="900"/>
      <c r="Z16" s="900"/>
      <c r="AA16" s="900"/>
      <c r="AB16" s="900"/>
      <c r="AC16" s="900"/>
      <c r="AD16" s="900"/>
      <c r="AE16" s="900"/>
      <c r="AF16" s="900"/>
      <c r="AG16" s="900"/>
      <c r="AH16" s="900"/>
      <c r="AI16" s="900"/>
      <c r="AJ16" s="900"/>
      <c r="AK16" s="900"/>
      <c r="AL16" s="900"/>
      <c r="AM16" s="900"/>
      <c r="AN16" s="900"/>
      <c r="AO16" s="900"/>
      <c r="AP16" s="900"/>
      <c r="AQ16" s="900"/>
      <c r="AR16" s="900"/>
      <c r="AS16" s="900"/>
      <c r="AT16" s="900"/>
      <c r="AU16" s="900"/>
      <c r="AV16" s="900"/>
      <c r="AW16" s="900"/>
      <c r="AX16" s="900"/>
      <c r="AY16" s="900"/>
      <c r="AZ16" s="900"/>
      <c r="BA16" s="900"/>
      <c r="BB16" s="900"/>
      <c r="BC16" s="900"/>
      <c r="BD16" s="900"/>
      <c r="BE16" s="900"/>
      <c r="BF16" s="900"/>
      <c r="BG16" s="900"/>
      <c r="BH16" s="900"/>
      <c r="BI16" s="900"/>
      <c r="BJ16" s="900"/>
      <c r="BK16" s="900"/>
      <c r="BL16" s="900"/>
      <c r="BM16" s="886" t="s">
        <v>632</v>
      </c>
      <c r="BN16" s="886"/>
      <c r="BO16" s="886"/>
      <c r="BP16" s="886"/>
      <c r="BQ16" s="886"/>
      <c r="BR16" s="886"/>
      <c r="BS16" s="886" t="s">
        <v>633</v>
      </c>
      <c r="BT16" s="886"/>
      <c r="BU16" s="886"/>
      <c r="BV16" s="886"/>
      <c r="BW16" s="886"/>
      <c r="BX16" s="886" t="s">
        <v>107</v>
      </c>
      <c r="BY16" s="886"/>
      <c r="BZ16" s="886"/>
      <c r="CA16" s="886"/>
      <c r="CB16" s="886"/>
      <c r="CC16" s="888"/>
      <c r="CD16" s="888"/>
      <c r="CE16" s="888"/>
      <c r="CF16" s="888"/>
      <c r="CG16" s="888"/>
      <c r="CH16" s="888"/>
      <c r="CI16" s="888"/>
      <c r="CJ16" s="888"/>
      <c r="CK16" s="888"/>
      <c r="CL16" s="888"/>
      <c r="CM16" s="888"/>
      <c r="CN16" s="888"/>
      <c r="CO16" s="888"/>
    </row>
    <row r="17" spans="1:93" ht="25.55" customHeight="1">
      <c r="A17" s="897" t="s">
        <v>652</v>
      </c>
      <c r="B17" s="897"/>
      <c r="C17" s="897"/>
      <c r="D17" s="897"/>
      <c r="E17" s="897"/>
      <c r="F17" s="897"/>
      <c r="G17" s="897"/>
      <c r="H17" s="897"/>
      <c r="I17" s="897"/>
      <c r="J17" s="896" t="s">
        <v>1107</v>
      </c>
      <c r="K17" s="896"/>
      <c r="L17" s="896"/>
      <c r="M17" s="896"/>
      <c r="N17" s="896"/>
      <c r="O17" s="896"/>
      <c r="P17" s="896"/>
      <c r="Q17" s="896"/>
      <c r="R17" s="896"/>
      <c r="S17" s="896"/>
      <c r="T17" s="896"/>
      <c r="U17" s="896"/>
      <c r="V17" s="896"/>
      <c r="W17" s="896"/>
      <c r="X17" s="896"/>
      <c r="Y17" s="896"/>
      <c r="Z17" s="896"/>
      <c r="AA17" s="896"/>
      <c r="AB17" s="896"/>
      <c r="AC17" s="896"/>
      <c r="AD17" s="896"/>
      <c r="AE17" s="896"/>
      <c r="AF17" s="896"/>
      <c r="AG17" s="896"/>
      <c r="AH17" s="896"/>
      <c r="AI17" s="896"/>
      <c r="AJ17" s="896"/>
      <c r="AK17" s="896"/>
      <c r="AL17" s="896"/>
      <c r="AM17" s="896"/>
      <c r="AN17" s="896"/>
      <c r="AO17" s="896"/>
      <c r="AP17" s="896"/>
      <c r="AQ17" s="896"/>
      <c r="AR17" s="896"/>
      <c r="AS17" s="896"/>
      <c r="AT17" s="896"/>
      <c r="AU17" s="896"/>
      <c r="AV17" s="896"/>
      <c r="AW17" s="896"/>
      <c r="AX17" s="896"/>
      <c r="AY17" s="896"/>
      <c r="AZ17" s="896"/>
      <c r="BA17" s="896"/>
      <c r="BB17" s="896"/>
      <c r="BC17" s="896"/>
      <c r="BD17" s="896"/>
      <c r="BE17" s="896"/>
      <c r="BF17" s="896"/>
      <c r="BG17" s="896"/>
      <c r="BH17" s="896"/>
      <c r="BI17" s="896"/>
      <c r="BJ17" s="896"/>
      <c r="BK17" s="896"/>
      <c r="BL17" s="896"/>
      <c r="BM17" s="875" t="s">
        <v>60</v>
      </c>
      <c r="BN17" s="875"/>
      <c r="BO17" s="875"/>
      <c r="BP17" s="875"/>
      <c r="BQ17" s="875"/>
      <c r="BR17" s="340" t="s">
        <v>653</v>
      </c>
      <c r="BS17" s="875" t="s">
        <v>60</v>
      </c>
      <c r="BT17" s="875"/>
      <c r="BU17" s="875"/>
      <c r="BV17" s="875"/>
      <c r="BW17" s="340" t="s">
        <v>653</v>
      </c>
      <c r="BX17" s="877" t="s">
        <v>60</v>
      </c>
      <c r="BY17" s="877"/>
      <c r="BZ17" s="877"/>
      <c r="CA17" s="877"/>
      <c r="CB17" s="340" t="s">
        <v>653</v>
      </c>
      <c r="CC17" s="875">
        <v>32</v>
      </c>
      <c r="CD17" s="875"/>
      <c r="CE17" s="875"/>
      <c r="CF17" s="875"/>
      <c r="CG17" s="875"/>
      <c r="CH17" s="875"/>
      <c r="CI17" s="875"/>
      <c r="CJ17" s="875"/>
      <c r="CK17" s="875"/>
      <c r="CL17" s="875"/>
      <c r="CM17" s="875"/>
      <c r="CN17" s="876" t="s">
        <v>653</v>
      </c>
      <c r="CO17" s="876"/>
    </row>
    <row r="18" spans="1:93" ht="25.55" customHeight="1">
      <c r="A18" s="895" t="s">
        <v>654</v>
      </c>
      <c r="B18" s="895"/>
      <c r="C18" s="895"/>
      <c r="D18" s="895"/>
      <c r="E18" s="895"/>
      <c r="F18" s="895"/>
      <c r="G18" s="895"/>
      <c r="H18" s="895"/>
      <c r="I18" s="895"/>
      <c r="J18" s="896" t="s">
        <v>655</v>
      </c>
      <c r="K18" s="896"/>
      <c r="L18" s="896"/>
      <c r="M18" s="896"/>
      <c r="N18" s="896"/>
      <c r="O18" s="896"/>
      <c r="P18" s="896"/>
      <c r="Q18" s="896"/>
      <c r="R18" s="896"/>
      <c r="S18" s="896"/>
      <c r="T18" s="896"/>
      <c r="U18" s="896"/>
      <c r="V18" s="896"/>
      <c r="W18" s="896"/>
      <c r="X18" s="896"/>
      <c r="Y18" s="896"/>
      <c r="Z18" s="896"/>
      <c r="AA18" s="896"/>
      <c r="AB18" s="896"/>
      <c r="AC18" s="896"/>
      <c r="AD18" s="896"/>
      <c r="AE18" s="896"/>
      <c r="AF18" s="896"/>
      <c r="AG18" s="896"/>
      <c r="AH18" s="896"/>
      <c r="AI18" s="896"/>
      <c r="AJ18" s="896" t="s">
        <v>1838</v>
      </c>
      <c r="AK18" s="896"/>
      <c r="AL18" s="896"/>
      <c r="AM18" s="896"/>
      <c r="AN18" s="896"/>
      <c r="AO18" s="896"/>
      <c r="AP18" s="896"/>
      <c r="AQ18" s="896"/>
      <c r="AR18" s="896"/>
      <c r="AS18" s="896"/>
      <c r="AT18" s="896"/>
      <c r="AU18" s="896"/>
      <c r="AV18" s="896"/>
      <c r="AW18" s="896"/>
      <c r="AX18" s="896"/>
      <c r="AY18" s="896"/>
      <c r="AZ18" s="896"/>
      <c r="BA18" s="896"/>
      <c r="BB18" s="896"/>
      <c r="BC18" s="896"/>
      <c r="BD18" s="896"/>
      <c r="BE18" s="896"/>
      <c r="BF18" s="896"/>
      <c r="BG18" s="896"/>
      <c r="BH18" s="896"/>
      <c r="BI18" s="896"/>
      <c r="BJ18" s="896"/>
      <c r="BK18" s="896"/>
      <c r="BL18" s="896"/>
      <c r="BM18" s="875">
        <v>83</v>
      </c>
      <c r="BN18" s="875"/>
      <c r="BO18" s="875"/>
      <c r="BP18" s="875"/>
      <c r="BQ18" s="875"/>
      <c r="BR18" s="341"/>
      <c r="BS18" s="875">
        <v>69</v>
      </c>
      <c r="BT18" s="875"/>
      <c r="BU18" s="875"/>
      <c r="BV18" s="875"/>
      <c r="BW18" s="341"/>
      <c r="BX18" s="875">
        <f t="shared" ref="BX18:BX26" si="0">SUM(BM18+BS18)</f>
        <v>152</v>
      </c>
      <c r="BY18" s="875"/>
      <c r="BZ18" s="875"/>
      <c r="CA18" s="875"/>
      <c r="CB18" s="342"/>
      <c r="CC18" s="875">
        <v>7</v>
      </c>
      <c r="CD18" s="875"/>
      <c r="CE18" s="875"/>
      <c r="CF18" s="875"/>
      <c r="CG18" s="875"/>
      <c r="CH18" s="875"/>
      <c r="CI18" s="875"/>
      <c r="CJ18" s="875"/>
      <c r="CK18" s="875"/>
      <c r="CL18" s="875"/>
      <c r="CM18" s="875"/>
      <c r="CN18" s="874"/>
      <c r="CO18" s="874"/>
    </row>
    <row r="19" spans="1:93" ht="25.55" customHeight="1">
      <c r="A19" s="897" t="s">
        <v>656</v>
      </c>
      <c r="B19" s="897"/>
      <c r="C19" s="897"/>
      <c r="D19" s="897"/>
      <c r="E19" s="897"/>
      <c r="F19" s="897"/>
      <c r="G19" s="897"/>
      <c r="H19" s="897"/>
      <c r="I19" s="897"/>
      <c r="J19" s="896" t="s">
        <v>1108</v>
      </c>
      <c r="K19" s="896"/>
      <c r="L19" s="896"/>
      <c r="M19" s="896"/>
      <c r="N19" s="896"/>
      <c r="O19" s="896"/>
      <c r="P19" s="896"/>
      <c r="Q19" s="896"/>
      <c r="R19" s="896"/>
      <c r="S19" s="896"/>
      <c r="T19" s="896"/>
      <c r="U19" s="896"/>
      <c r="V19" s="896"/>
      <c r="W19" s="896"/>
      <c r="X19" s="896"/>
      <c r="Y19" s="896"/>
      <c r="Z19" s="896"/>
      <c r="AA19" s="896"/>
      <c r="AB19" s="896"/>
      <c r="AC19" s="896"/>
      <c r="AD19" s="896"/>
      <c r="AE19" s="896"/>
      <c r="AF19" s="896"/>
      <c r="AG19" s="896"/>
      <c r="AH19" s="896"/>
      <c r="AI19" s="896"/>
      <c r="AJ19" s="896" t="s">
        <v>657</v>
      </c>
      <c r="AK19" s="896"/>
      <c r="AL19" s="896"/>
      <c r="AM19" s="896"/>
      <c r="AN19" s="896"/>
      <c r="AO19" s="896"/>
      <c r="AP19" s="896"/>
      <c r="AQ19" s="896"/>
      <c r="AR19" s="896"/>
      <c r="AS19" s="896"/>
      <c r="AT19" s="896"/>
      <c r="AU19" s="896"/>
      <c r="AV19" s="896"/>
      <c r="AW19" s="896"/>
      <c r="AX19" s="896"/>
      <c r="AY19" s="896"/>
      <c r="AZ19" s="896"/>
      <c r="BA19" s="896"/>
      <c r="BB19" s="896"/>
      <c r="BC19" s="896"/>
      <c r="BD19" s="896"/>
      <c r="BE19" s="896"/>
      <c r="BF19" s="896"/>
      <c r="BG19" s="896"/>
      <c r="BH19" s="896"/>
      <c r="BI19" s="896"/>
      <c r="BJ19" s="896"/>
      <c r="BK19" s="896"/>
      <c r="BL19" s="896"/>
      <c r="BM19" s="875">
        <v>42</v>
      </c>
      <c r="BN19" s="875"/>
      <c r="BO19" s="875"/>
      <c r="BP19" s="875"/>
      <c r="BQ19" s="875"/>
      <c r="BR19" s="341"/>
      <c r="BS19" s="875">
        <v>148</v>
      </c>
      <c r="BT19" s="875"/>
      <c r="BU19" s="875"/>
      <c r="BV19" s="875"/>
      <c r="BW19" s="341"/>
      <c r="BX19" s="875">
        <f t="shared" si="0"/>
        <v>190</v>
      </c>
      <c r="BY19" s="875"/>
      <c r="BZ19" s="875"/>
      <c r="CA19" s="875"/>
      <c r="CB19" s="341"/>
      <c r="CC19" s="875">
        <v>2</v>
      </c>
      <c r="CD19" s="875"/>
      <c r="CE19" s="875"/>
      <c r="CF19" s="875"/>
      <c r="CG19" s="875"/>
      <c r="CH19" s="875"/>
      <c r="CI19" s="875"/>
      <c r="CJ19" s="875"/>
      <c r="CK19" s="875"/>
      <c r="CL19" s="875"/>
      <c r="CM19" s="875"/>
      <c r="CN19" s="874"/>
      <c r="CO19" s="874"/>
    </row>
    <row r="20" spans="1:93" ht="25.55" customHeight="1">
      <c r="A20" s="897" t="s">
        <v>658</v>
      </c>
      <c r="B20" s="897"/>
      <c r="C20" s="897"/>
      <c r="D20" s="897"/>
      <c r="E20" s="897"/>
      <c r="F20" s="897"/>
      <c r="G20" s="897"/>
      <c r="H20" s="897"/>
      <c r="I20" s="897"/>
      <c r="J20" s="896" t="s">
        <v>1109</v>
      </c>
      <c r="K20" s="896"/>
      <c r="L20" s="896"/>
      <c r="M20" s="896"/>
      <c r="N20" s="896"/>
      <c r="O20" s="896"/>
      <c r="P20" s="896"/>
      <c r="Q20" s="896"/>
      <c r="R20" s="896"/>
      <c r="S20" s="896"/>
      <c r="T20" s="896"/>
      <c r="U20" s="896"/>
      <c r="V20" s="896"/>
      <c r="W20" s="896"/>
      <c r="X20" s="896"/>
      <c r="Y20" s="896"/>
      <c r="Z20" s="896"/>
      <c r="AA20" s="896"/>
      <c r="AB20" s="896"/>
      <c r="AC20" s="896"/>
      <c r="AD20" s="896"/>
      <c r="AE20" s="896"/>
      <c r="AF20" s="896"/>
      <c r="AG20" s="896"/>
      <c r="AH20" s="896"/>
      <c r="AI20" s="896"/>
      <c r="AJ20" s="896" t="s">
        <v>659</v>
      </c>
      <c r="AK20" s="896"/>
      <c r="AL20" s="896"/>
      <c r="AM20" s="896"/>
      <c r="AN20" s="896"/>
      <c r="AO20" s="896"/>
      <c r="AP20" s="896"/>
      <c r="AQ20" s="896"/>
      <c r="AR20" s="896"/>
      <c r="AS20" s="896"/>
      <c r="AT20" s="896"/>
      <c r="AU20" s="896"/>
      <c r="AV20" s="896"/>
      <c r="AW20" s="896"/>
      <c r="AX20" s="896"/>
      <c r="AY20" s="896"/>
      <c r="AZ20" s="896"/>
      <c r="BA20" s="896"/>
      <c r="BB20" s="896"/>
      <c r="BC20" s="896"/>
      <c r="BD20" s="896"/>
      <c r="BE20" s="896"/>
      <c r="BF20" s="896"/>
      <c r="BG20" s="896"/>
      <c r="BH20" s="896"/>
      <c r="BI20" s="896"/>
      <c r="BJ20" s="896"/>
      <c r="BK20" s="896"/>
      <c r="BL20" s="896"/>
      <c r="BM20" s="875">
        <v>87</v>
      </c>
      <c r="BN20" s="875"/>
      <c r="BO20" s="875"/>
      <c r="BP20" s="875"/>
      <c r="BQ20" s="875"/>
      <c r="BR20" s="341"/>
      <c r="BS20" s="875">
        <v>36</v>
      </c>
      <c r="BT20" s="875"/>
      <c r="BU20" s="875"/>
      <c r="BV20" s="875"/>
      <c r="BW20" s="341"/>
      <c r="BX20" s="875">
        <f t="shared" si="0"/>
        <v>123</v>
      </c>
      <c r="BY20" s="875"/>
      <c r="BZ20" s="875"/>
      <c r="CA20" s="875"/>
      <c r="CB20" s="342"/>
      <c r="CC20" s="875">
        <v>2</v>
      </c>
      <c r="CD20" s="875"/>
      <c r="CE20" s="875"/>
      <c r="CF20" s="875"/>
      <c r="CG20" s="875"/>
      <c r="CH20" s="875"/>
      <c r="CI20" s="875"/>
      <c r="CJ20" s="875"/>
      <c r="CK20" s="875"/>
      <c r="CL20" s="875"/>
      <c r="CM20" s="875"/>
      <c r="CN20" s="874"/>
      <c r="CO20" s="874"/>
    </row>
    <row r="21" spans="1:93" ht="25.55" customHeight="1">
      <c r="A21" s="897" t="s">
        <v>660</v>
      </c>
      <c r="B21" s="897"/>
      <c r="C21" s="897"/>
      <c r="D21" s="897"/>
      <c r="E21" s="897"/>
      <c r="F21" s="897"/>
      <c r="G21" s="897"/>
      <c r="H21" s="897"/>
      <c r="I21" s="897"/>
      <c r="J21" s="896" t="s">
        <v>1110</v>
      </c>
      <c r="K21" s="896"/>
      <c r="L21" s="896"/>
      <c r="M21" s="896"/>
      <c r="N21" s="896"/>
      <c r="O21" s="896"/>
      <c r="P21" s="896"/>
      <c r="Q21" s="896"/>
      <c r="R21" s="896"/>
      <c r="S21" s="896"/>
      <c r="T21" s="896"/>
      <c r="U21" s="896"/>
      <c r="V21" s="896"/>
      <c r="W21" s="896"/>
      <c r="X21" s="896"/>
      <c r="Y21" s="896"/>
      <c r="Z21" s="896"/>
      <c r="AA21" s="896"/>
      <c r="AB21" s="896"/>
      <c r="AC21" s="896"/>
      <c r="AD21" s="896"/>
      <c r="AE21" s="896"/>
      <c r="AF21" s="896"/>
      <c r="AG21" s="896"/>
      <c r="AH21" s="896"/>
      <c r="AI21" s="896"/>
      <c r="AJ21" s="896" t="s">
        <v>661</v>
      </c>
      <c r="AK21" s="896"/>
      <c r="AL21" s="896"/>
      <c r="AM21" s="896"/>
      <c r="AN21" s="896"/>
      <c r="AO21" s="896"/>
      <c r="AP21" s="896"/>
      <c r="AQ21" s="896"/>
      <c r="AR21" s="896"/>
      <c r="AS21" s="896"/>
      <c r="AT21" s="896"/>
      <c r="AU21" s="896"/>
      <c r="AV21" s="896"/>
      <c r="AW21" s="896"/>
      <c r="AX21" s="896"/>
      <c r="AY21" s="896"/>
      <c r="AZ21" s="896"/>
      <c r="BA21" s="896"/>
      <c r="BB21" s="896"/>
      <c r="BC21" s="896"/>
      <c r="BD21" s="896"/>
      <c r="BE21" s="896"/>
      <c r="BF21" s="896"/>
      <c r="BG21" s="896"/>
      <c r="BH21" s="896"/>
      <c r="BI21" s="896"/>
      <c r="BJ21" s="896"/>
      <c r="BK21" s="896"/>
      <c r="BL21" s="896"/>
      <c r="BM21" s="875">
        <v>53</v>
      </c>
      <c r="BN21" s="875"/>
      <c r="BO21" s="875"/>
      <c r="BP21" s="875"/>
      <c r="BQ21" s="875"/>
      <c r="BR21" s="341"/>
      <c r="BS21" s="875">
        <v>92</v>
      </c>
      <c r="BT21" s="875"/>
      <c r="BU21" s="875"/>
      <c r="BV21" s="875"/>
      <c r="BW21" s="341"/>
      <c r="BX21" s="875">
        <f t="shared" si="0"/>
        <v>145</v>
      </c>
      <c r="BY21" s="875"/>
      <c r="BZ21" s="875"/>
      <c r="CA21" s="875"/>
      <c r="CB21" s="341"/>
      <c r="CC21" s="875">
        <v>1</v>
      </c>
      <c r="CD21" s="875"/>
      <c r="CE21" s="875"/>
      <c r="CF21" s="875"/>
      <c r="CG21" s="875"/>
      <c r="CH21" s="875"/>
      <c r="CI21" s="875"/>
      <c r="CJ21" s="875"/>
      <c r="CK21" s="875"/>
      <c r="CL21" s="875"/>
      <c r="CM21" s="875"/>
      <c r="CN21" s="874"/>
      <c r="CO21" s="874"/>
    </row>
    <row r="22" spans="1:93" ht="25.55" customHeight="1">
      <c r="A22" s="897" t="s">
        <v>662</v>
      </c>
      <c r="B22" s="897"/>
      <c r="C22" s="897"/>
      <c r="D22" s="897"/>
      <c r="E22" s="897"/>
      <c r="F22" s="897"/>
      <c r="G22" s="897"/>
      <c r="H22" s="897"/>
      <c r="I22" s="897"/>
      <c r="J22" s="896" t="s">
        <v>1111</v>
      </c>
      <c r="K22" s="896"/>
      <c r="L22" s="896"/>
      <c r="M22" s="896"/>
      <c r="N22" s="896"/>
      <c r="O22" s="896"/>
      <c r="P22" s="896"/>
      <c r="Q22" s="896"/>
      <c r="R22" s="896"/>
      <c r="S22" s="896"/>
      <c r="T22" s="896"/>
      <c r="U22" s="896"/>
      <c r="V22" s="896"/>
      <c r="W22" s="896"/>
      <c r="X22" s="896"/>
      <c r="Y22" s="896"/>
      <c r="Z22" s="896"/>
      <c r="AA22" s="896"/>
      <c r="AB22" s="896"/>
      <c r="AC22" s="896"/>
      <c r="AD22" s="896"/>
      <c r="AE22" s="896"/>
      <c r="AF22" s="896"/>
      <c r="AG22" s="896"/>
      <c r="AH22" s="896"/>
      <c r="AI22" s="896"/>
      <c r="AJ22" s="896" t="s">
        <v>663</v>
      </c>
      <c r="AK22" s="896"/>
      <c r="AL22" s="896"/>
      <c r="AM22" s="896"/>
      <c r="AN22" s="896"/>
      <c r="AO22" s="896"/>
      <c r="AP22" s="896"/>
      <c r="AQ22" s="896"/>
      <c r="AR22" s="896"/>
      <c r="AS22" s="896"/>
      <c r="AT22" s="896"/>
      <c r="AU22" s="896"/>
      <c r="AV22" s="896"/>
      <c r="AW22" s="896"/>
      <c r="AX22" s="896"/>
      <c r="AY22" s="896"/>
      <c r="AZ22" s="896"/>
      <c r="BA22" s="896"/>
      <c r="BB22" s="896"/>
      <c r="BC22" s="896"/>
      <c r="BD22" s="896"/>
      <c r="BE22" s="896"/>
      <c r="BF22" s="896"/>
      <c r="BG22" s="896"/>
      <c r="BH22" s="896"/>
      <c r="BI22" s="896"/>
      <c r="BJ22" s="896"/>
      <c r="BK22" s="896"/>
      <c r="BL22" s="896"/>
      <c r="BM22" s="875">
        <v>83</v>
      </c>
      <c r="BN22" s="875"/>
      <c r="BO22" s="875"/>
      <c r="BP22" s="875"/>
      <c r="BQ22" s="875"/>
      <c r="BR22" s="341"/>
      <c r="BS22" s="875">
        <v>94</v>
      </c>
      <c r="BT22" s="875"/>
      <c r="BU22" s="875"/>
      <c r="BV22" s="875"/>
      <c r="BW22" s="341"/>
      <c r="BX22" s="875">
        <f t="shared" si="0"/>
        <v>177</v>
      </c>
      <c r="BY22" s="875"/>
      <c r="BZ22" s="875"/>
      <c r="CA22" s="875"/>
      <c r="CB22" s="341"/>
      <c r="CC22" s="875">
        <v>9</v>
      </c>
      <c r="CD22" s="875"/>
      <c r="CE22" s="875"/>
      <c r="CF22" s="875"/>
      <c r="CG22" s="875"/>
      <c r="CH22" s="875"/>
      <c r="CI22" s="875"/>
      <c r="CJ22" s="875"/>
      <c r="CK22" s="875"/>
      <c r="CL22" s="875"/>
      <c r="CM22" s="875"/>
      <c r="CN22" s="874"/>
      <c r="CO22" s="874"/>
    </row>
    <row r="23" spans="1:93" ht="25.55" customHeight="1">
      <c r="A23" s="897" t="s">
        <v>664</v>
      </c>
      <c r="B23" s="897"/>
      <c r="C23" s="897"/>
      <c r="D23" s="897"/>
      <c r="E23" s="897"/>
      <c r="F23" s="897"/>
      <c r="G23" s="897"/>
      <c r="H23" s="897"/>
      <c r="I23" s="897"/>
      <c r="J23" s="896" t="s">
        <v>1112</v>
      </c>
      <c r="K23" s="896"/>
      <c r="L23" s="896"/>
      <c r="M23" s="896"/>
      <c r="N23" s="896"/>
      <c r="O23" s="896"/>
      <c r="P23" s="896"/>
      <c r="Q23" s="896"/>
      <c r="R23" s="896"/>
      <c r="S23" s="896"/>
      <c r="T23" s="896"/>
      <c r="U23" s="896"/>
      <c r="V23" s="896"/>
      <c r="W23" s="896"/>
      <c r="X23" s="896"/>
      <c r="Y23" s="896"/>
      <c r="Z23" s="896"/>
      <c r="AA23" s="896"/>
      <c r="AB23" s="896"/>
      <c r="AC23" s="896"/>
      <c r="AD23" s="896"/>
      <c r="AE23" s="896"/>
      <c r="AF23" s="896"/>
      <c r="AG23" s="896"/>
      <c r="AH23" s="896"/>
      <c r="AI23" s="896"/>
      <c r="AJ23" s="896" t="s">
        <v>665</v>
      </c>
      <c r="AK23" s="896"/>
      <c r="AL23" s="896"/>
      <c r="AM23" s="896"/>
      <c r="AN23" s="896"/>
      <c r="AO23" s="896"/>
      <c r="AP23" s="896"/>
      <c r="AQ23" s="896"/>
      <c r="AR23" s="896"/>
      <c r="AS23" s="896"/>
      <c r="AT23" s="896"/>
      <c r="AU23" s="896"/>
      <c r="AV23" s="896"/>
      <c r="AW23" s="896"/>
      <c r="AX23" s="896"/>
      <c r="AY23" s="896"/>
      <c r="AZ23" s="896"/>
      <c r="BA23" s="896"/>
      <c r="BB23" s="896"/>
      <c r="BC23" s="896"/>
      <c r="BD23" s="896"/>
      <c r="BE23" s="896"/>
      <c r="BF23" s="896"/>
      <c r="BG23" s="896"/>
      <c r="BH23" s="896"/>
      <c r="BI23" s="896"/>
      <c r="BJ23" s="896"/>
      <c r="BK23" s="896"/>
      <c r="BL23" s="896"/>
      <c r="BM23" s="875">
        <v>62</v>
      </c>
      <c r="BN23" s="875"/>
      <c r="BO23" s="875"/>
      <c r="BP23" s="875"/>
      <c r="BQ23" s="875"/>
      <c r="BR23" s="341"/>
      <c r="BS23" s="875">
        <v>67</v>
      </c>
      <c r="BT23" s="875"/>
      <c r="BU23" s="875"/>
      <c r="BV23" s="875"/>
      <c r="BW23" s="341"/>
      <c r="BX23" s="875">
        <f t="shared" si="0"/>
        <v>129</v>
      </c>
      <c r="BY23" s="875"/>
      <c r="BZ23" s="875"/>
      <c r="CA23" s="875"/>
      <c r="CB23" s="342"/>
      <c r="CC23" s="875">
        <v>2</v>
      </c>
      <c r="CD23" s="875"/>
      <c r="CE23" s="875"/>
      <c r="CF23" s="875"/>
      <c r="CG23" s="875"/>
      <c r="CH23" s="875"/>
      <c r="CI23" s="875"/>
      <c r="CJ23" s="875"/>
      <c r="CK23" s="875"/>
      <c r="CL23" s="875"/>
      <c r="CM23" s="875"/>
      <c r="CN23" s="874"/>
      <c r="CO23" s="874"/>
    </row>
    <row r="24" spans="1:93" ht="25.55" customHeight="1">
      <c r="A24" s="897" t="s">
        <v>666</v>
      </c>
      <c r="B24" s="897"/>
      <c r="C24" s="897"/>
      <c r="D24" s="897"/>
      <c r="E24" s="897"/>
      <c r="F24" s="897"/>
      <c r="G24" s="897"/>
      <c r="H24" s="897"/>
      <c r="I24" s="897"/>
      <c r="J24" s="896" t="s">
        <v>1113</v>
      </c>
      <c r="K24" s="896"/>
      <c r="L24" s="896"/>
      <c r="M24" s="896"/>
      <c r="N24" s="896"/>
      <c r="O24" s="896"/>
      <c r="P24" s="896"/>
      <c r="Q24" s="896"/>
      <c r="R24" s="896"/>
      <c r="S24" s="896"/>
      <c r="T24" s="896"/>
      <c r="U24" s="896"/>
      <c r="V24" s="896"/>
      <c r="W24" s="896"/>
      <c r="X24" s="896"/>
      <c r="Y24" s="896"/>
      <c r="Z24" s="896"/>
      <c r="AA24" s="896"/>
      <c r="AB24" s="896"/>
      <c r="AC24" s="896"/>
      <c r="AD24" s="896"/>
      <c r="AE24" s="896"/>
      <c r="AF24" s="896"/>
      <c r="AG24" s="896"/>
      <c r="AH24" s="896"/>
      <c r="AI24" s="896"/>
      <c r="AJ24" s="896" t="s">
        <v>667</v>
      </c>
      <c r="AK24" s="896"/>
      <c r="AL24" s="896"/>
      <c r="AM24" s="896"/>
      <c r="AN24" s="896"/>
      <c r="AO24" s="896"/>
      <c r="AP24" s="896"/>
      <c r="AQ24" s="896"/>
      <c r="AR24" s="896"/>
      <c r="AS24" s="896"/>
      <c r="AT24" s="896"/>
      <c r="AU24" s="896"/>
      <c r="AV24" s="896"/>
      <c r="AW24" s="896"/>
      <c r="AX24" s="896"/>
      <c r="AY24" s="896"/>
      <c r="AZ24" s="896"/>
      <c r="BA24" s="896"/>
      <c r="BB24" s="896"/>
      <c r="BC24" s="896"/>
      <c r="BD24" s="896"/>
      <c r="BE24" s="896"/>
      <c r="BF24" s="896"/>
      <c r="BG24" s="896"/>
      <c r="BH24" s="896"/>
      <c r="BI24" s="896"/>
      <c r="BJ24" s="896"/>
      <c r="BK24" s="896"/>
      <c r="BL24" s="896"/>
      <c r="BM24" s="875">
        <v>38</v>
      </c>
      <c r="BN24" s="875"/>
      <c r="BO24" s="875"/>
      <c r="BP24" s="875"/>
      <c r="BQ24" s="875"/>
      <c r="BR24" s="341"/>
      <c r="BS24" s="875">
        <v>99</v>
      </c>
      <c r="BT24" s="875"/>
      <c r="BU24" s="875"/>
      <c r="BV24" s="875"/>
      <c r="BW24" s="341"/>
      <c r="BX24" s="875">
        <f t="shared" si="0"/>
        <v>137</v>
      </c>
      <c r="BY24" s="875"/>
      <c r="BZ24" s="875"/>
      <c r="CA24" s="875"/>
      <c r="CB24" s="342"/>
      <c r="CC24" s="875">
        <v>1</v>
      </c>
      <c r="CD24" s="875"/>
      <c r="CE24" s="875"/>
      <c r="CF24" s="875"/>
      <c r="CG24" s="875"/>
      <c r="CH24" s="875"/>
      <c r="CI24" s="875"/>
      <c r="CJ24" s="875"/>
      <c r="CK24" s="875"/>
      <c r="CL24" s="875"/>
      <c r="CM24" s="875"/>
      <c r="CN24" s="874"/>
      <c r="CO24" s="874"/>
    </row>
    <row r="25" spans="1:93" ht="25.55" customHeight="1">
      <c r="A25" s="895" t="s">
        <v>668</v>
      </c>
      <c r="B25" s="895"/>
      <c r="C25" s="895"/>
      <c r="D25" s="895"/>
      <c r="E25" s="895"/>
      <c r="F25" s="895"/>
      <c r="G25" s="895"/>
      <c r="H25" s="895"/>
      <c r="I25" s="895"/>
      <c r="J25" s="896" t="s">
        <v>1114</v>
      </c>
      <c r="K25" s="896"/>
      <c r="L25" s="896"/>
      <c r="M25" s="896"/>
      <c r="N25" s="896"/>
      <c r="O25" s="896"/>
      <c r="P25" s="896"/>
      <c r="Q25" s="896"/>
      <c r="R25" s="896"/>
      <c r="S25" s="896"/>
      <c r="T25" s="896"/>
      <c r="U25" s="896"/>
      <c r="V25" s="896"/>
      <c r="W25" s="896"/>
      <c r="X25" s="896"/>
      <c r="Y25" s="896"/>
      <c r="Z25" s="896"/>
      <c r="AA25" s="896"/>
      <c r="AB25" s="896"/>
      <c r="AC25" s="896"/>
      <c r="AD25" s="896"/>
      <c r="AE25" s="896"/>
      <c r="AF25" s="896"/>
      <c r="AG25" s="896"/>
      <c r="AH25" s="896"/>
      <c r="AI25" s="896"/>
      <c r="AJ25" s="896" t="s">
        <v>669</v>
      </c>
      <c r="AK25" s="896"/>
      <c r="AL25" s="896"/>
      <c r="AM25" s="896"/>
      <c r="AN25" s="896"/>
      <c r="AO25" s="896"/>
      <c r="AP25" s="896"/>
      <c r="AQ25" s="896"/>
      <c r="AR25" s="896"/>
      <c r="AS25" s="896"/>
      <c r="AT25" s="896"/>
      <c r="AU25" s="896"/>
      <c r="AV25" s="896"/>
      <c r="AW25" s="896"/>
      <c r="AX25" s="896"/>
      <c r="AY25" s="896"/>
      <c r="AZ25" s="896"/>
      <c r="BA25" s="896"/>
      <c r="BB25" s="896"/>
      <c r="BC25" s="896"/>
      <c r="BD25" s="896"/>
      <c r="BE25" s="896"/>
      <c r="BF25" s="896"/>
      <c r="BG25" s="896"/>
      <c r="BH25" s="896"/>
      <c r="BI25" s="896"/>
      <c r="BJ25" s="896"/>
      <c r="BK25" s="896"/>
      <c r="BL25" s="896"/>
      <c r="BM25" s="875">
        <v>93</v>
      </c>
      <c r="BN25" s="875"/>
      <c r="BO25" s="875"/>
      <c r="BP25" s="875"/>
      <c r="BQ25" s="875"/>
      <c r="BR25" s="341"/>
      <c r="BS25" s="875">
        <v>190</v>
      </c>
      <c r="BT25" s="875"/>
      <c r="BU25" s="875"/>
      <c r="BV25" s="875"/>
      <c r="BW25" s="341"/>
      <c r="BX25" s="875">
        <f t="shared" si="0"/>
        <v>283</v>
      </c>
      <c r="BY25" s="875"/>
      <c r="BZ25" s="875"/>
      <c r="CA25" s="875"/>
      <c r="CB25" s="342"/>
      <c r="CC25" s="875">
        <v>9</v>
      </c>
      <c r="CD25" s="875"/>
      <c r="CE25" s="875"/>
      <c r="CF25" s="875"/>
      <c r="CG25" s="875"/>
      <c r="CH25" s="875"/>
      <c r="CI25" s="875"/>
      <c r="CJ25" s="875"/>
      <c r="CK25" s="875"/>
      <c r="CL25" s="875"/>
      <c r="CM25" s="875"/>
      <c r="CN25" s="874"/>
      <c r="CO25" s="874"/>
    </row>
    <row r="26" spans="1:93" ht="25.55" customHeight="1">
      <c r="A26" s="891"/>
      <c r="B26" s="891"/>
      <c r="C26" s="891"/>
      <c r="D26" s="891"/>
      <c r="E26" s="891"/>
      <c r="F26" s="891"/>
      <c r="G26" s="891"/>
      <c r="H26" s="891"/>
      <c r="I26" s="891"/>
      <c r="J26" s="892" t="s">
        <v>670</v>
      </c>
      <c r="K26" s="892"/>
      <c r="L26" s="892"/>
      <c r="M26" s="892"/>
      <c r="N26" s="892"/>
      <c r="O26" s="892"/>
      <c r="P26" s="892"/>
      <c r="Q26" s="892"/>
      <c r="R26" s="892"/>
      <c r="S26" s="892"/>
      <c r="T26" s="892"/>
      <c r="U26" s="892"/>
      <c r="V26" s="892"/>
      <c r="W26" s="892"/>
      <c r="X26" s="892"/>
      <c r="Y26" s="892"/>
      <c r="Z26" s="892"/>
      <c r="AA26" s="892"/>
      <c r="AB26" s="892"/>
      <c r="AC26" s="892"/>
      <c r="AD26" s="892"/>
      <c r="AE26" s="892"/>
      <c r="AF26" s="892"/>
      <c r="AG26" s="892"/>
      <c r="AH26" s="892"/>
      <c r="AI26" s="892"/>
      <c r="AJ26" s="892"/>
      <c r="AK26" s="892"/>
      <c r="AL26" s="892"/>
      <c r="AM26" s="892"/>
      <c r="AN26" s="892"/>
      <c r="AO26" s="892"/>
      <c r="AP26" s="892"/>
      <c r="AQ26" s="892"/>
      <c r="AR26" s="892"/>
      <c r="AS26" s="892"/>
      <c r="AT26" s="892"/>
      <c r="AU26" s="892"/>
      <c r="AV26" s="892"/>
      <c r="AW26" s="892"/>
      <c r="AX26" s="892"/>
      <c r="AY26" s="892"/>
      <c r="AZ26" s="892"/>
      <c r="BA26" s="892"/>
      <c r="BB26" s="892"/>
      <c r="BC26" s="892"/>
      <c r="BD26" s="892"/>
      <c r="BE26" s="892"/>
      <c r="BF26" s="892"/>
      <c r="BG26" s="892"/>
      <c r="BH26" s="892"/>
      <c r="BI26" s="892"/>
      <c r="BJ26" s="892"/>
      <c r="BK26" s="892"/>
      <c r="BL26" s="892"/>
      <c r="BM26" s="893">
        <f>SUM(BM18:BQ25)</f>
        <v>541</v>
      </c>
      <c r="BN26" s="893"/>
      <c r="BO26" s="893"/>
      <c r="BP26" s="893"/>
      <c r="BQ26" s="893"/>
      <c r="BR26" s="343"/>
      <c r="BS26" s="893">
        <f>SUM(BS18:BV25)</f>
        <v>795</v>
      </c>
      <c r="BT26" s="893"/>
      <c r="BU26" s="893"/>
      <c r="BV26" s="893"/>
      <c r="BW26" s="344"/>
      <c r="BX26" s="894">
        <f t="shared" si="0"/>
        <v>1336</v>
      </c>
      <c r="BY26" s="894"/>
      <c r="BZ26" s="894"/>
      <c r="CA26" s="894"/>
      <c r="CB26" s="343"/>
      <c r="CC26" s="893">
        <f>SUM(CC17:CC25)</f>
        <v>65</v>
      </c>
      <c r="CD26" s="893"/>
      <c r="CE26" s="893"/>
      <c r="CF26" s="893"/>
      <c r="CG26" s="893"/>
      <c r="CH26" s="893"/>
      <c r="CI26" s="893"/>
      <c r="CJ26" s="893"/>
      <c r="CK26" s="893"/>
      <c r="CL26" s="893"/>
      <c r="CM26" s="893"/>
      <c r="CN26" s="873"/>
      <c r="CO26" s="873"/>
    </row>
    <row r="27" spans="1:93" ht="24.05" customHeight="1">
      <c r="CN27" s="249" t="s">
        <v>1837</v>
      </c>
    </row>
    <row r="28" spans="1:93" ht="24.05" customHeight="1">
      <c r="A28" s="890" t="s">
        <v>1839</v>
      </c>
      <c r="B28" s="890"/>
      <c r="C28" s="890"/>
      <c r="D28" s="890"/>
      <c r="E28" s="890"/>
      <c r="F28" s="890"/>
      <c r="G28" s="890"/>
      <c r="H28" s="890"/>
      <c r="I28" s="890"/>
      <c r="J28" s="890"/>
      <c r="K28" s="890"/>
      <c r="L28" s="890"/>
      <c r="M28" s="890"/>
      <c r="N28" s="890"/>
      <c r="O28" s="890"/>
      <c r="P28" s="890"/>
      <c r="Q28" s="890"/>
      <c r="R28" s="890"/>
      <c r="S28" s="890"/>
      <c r="T28" s="890"/>
      <c r="U28" s="890"/>
      <c r="V28" s="890"/>
      <c r="W28" s="890"/>
      <c r="X28" s="890"/>
      <c r="Y28" s="890"/>
      <c r="Z28" s="890"/>
      <c r="AA28" s="890"/>
      <c r="AB28" s="890"/>
      <c r="AC28" s="890"/>
      <c r="AD28" s="890"/>
      <c r="AE28" s="890"/>
      <c r="AF28" s="890"/>
      <c r="AG28" s="890"/>
      <c r="AH28" s="890"/>
      <c r="AI28" s="890"/>
      <c r="AJ28" s="890"/>
      <c r="AK28" s="890"/>
      <c r="AL28" s="890"/>
      <c r="AM28" s="890"/>
      <c r="AN28" s="890"/>
      <c r="AO28" s="890"/>
      <c r="AP28" s="890"/>
      <c r="AQ28" s="890"/>
      <c r="AR28" s="890"/>
      <c r="AS28" s="890"/>
      <c r="AT28" s="890"/>
      <c r="AU28" s="890"/>
      <c r="AV28" s="890"/>
      <c r="AW28" s="890"/>
      <c r="AX28" s="890"/>
      <c r="AY28" s="890"/>
      <c r="AZ28" s="890"/>
      <c r="BA28" s="890"/>
      <c r="BB28" s="890"/>
    </row>
    <row r="29" spans="1:93" ht="20.149999999999999" customHeight="1"/>
  </sheetData>
  <sheetProtection selectLockedCells="1" selectUnlockedCells="1"/>
  <mergeCells count="142">
    <mergeCell ref="A1:AE1"/>
    <mergeCell ref="A3:V3"/>
    <mergeCell ref="A4:I5"/>
    <mergeCell ref="J4:S5"/>
    <mergeCell ref="T4:AC5"/>
    <mergeCell ref="AD4:AM4"/>
    <mergeCell ref="AN4:AW4"/>
    <mergeCell ref="AX4:BC5"/>
    <mergeCell ref="BD4:BI5"/>
    <mergeCell ref="AD5:AF5"/>
    <mergeCell ref="AG5:AI5"/>
    <mergeCell ref="AJ5:AM5"/>
    <mergeCell ref="AN5:AP5"/>
    <mergeCell ref="AQ5:AS5"/>
    <mergeCell ref="AT5:AW5"/>
    <mergeCell ref="A6:I10"/>
    <mergeCell ref="J6:S10"/>
    <mergeCell ref="T6:AC10"/>
    <mergeCell ref="AD6:AF10"/>
    <mergeCell ref="AG6:AI10"/>
    <mergeCell ref="AX6:BC10"/>
    <mergeCell ref="BD6:BI10"/>
    <mergeCell ref="AJ6:AM10"/>
    <mergeCell ref="AN6:AP10"/>
    <mergeCell ref="AQ6:AS10"/>
    <mergeCell ref="AT6:AW7"/>
    <mergeCell ref="AT8:AW10"/>
    <mergeCell ref="A14:AN14"/>
    <mergeCell ref="A15:I16"/>
    <mergeCell ref="J15:AI16"/>
    <mergeCell ref="AJ15:BL16"/>
    <mergeCell ref="BM14:CB14"/>
    <mergeCell ref="CC14:CO14"/>
    <mergeCell ref="BM15:CB15"/>
    <mergeCell ref="CC15:CO15"/>
    <mergeCell ref="BM16:BR16"/>
    <mergeCell ref="BS16:BW16"/>
    <mergeCell ref="BX16:CB16"/>
    <mergeCell ref="CC16:CO16"/>
    <mergeCell ref="A19:I19"/>
    <mergeCell ref="J19:AI19"/>
    <mergeCell ref="AJ19:BL19"/>
    <mergeCell ref="A18:I18"/>
    <mergeCell ref="J18:AI18"/>
    <mergeCell ref="AJ18:BL18"/>
    <mergeCell ref="A17:I17"/>
    <mergeCell ref="J17:AI17"/>
    <mergeCell ref="AJ17:BL17"/>
    <mergeCell ref="A21:I21"/>
    <mergeCell ref="J21:AI21"/>
    <mergeCell ref="AJ21:BL21"/>
    <mergeCell ref="A20:I20"/>
    <mergeCell ref="J20:AI20"/>
    <mergeCell ref="AJ20:BL20"/>
    <mergeCell ref="BM20:BQ20"/>
    <mergeCell ref="BS20:BV20"/>
    <mergeCell ref="BX20:CA20"/>
    <mergeCell ref="A24:I24"/>
    <mergeCell ref="J24:AI24"/>
    <mergeCell ref="AJ24:BL24"/>
    <mergeCell ref="A23:I23"/>
    <mergeCell ref="J23:AI23"/>
    <mergeCell ref="AJ23:BL23"/>
    <mergeCell ref="A22:I22"/>
    <mergeCell ref="J22:AI22"/>
    <mergeCell ref="AJ22:BL22"/>
    <mergeCell ref="A28:BB28"/>
    <mergeCell ref="A26:I26"/>
    <mergeCell ref="J26:BL26"/>
    <mergeCell ref="BM26:BQ26"/>
    <mergeCell ref="BS26:BV26"/>
    <mergeCell ref="BX26:CA26"/>
    <mergeCell ref="CC26:CM26"/>
    <mergeCell ref="A25:I25"/>
    <mergeCell ref="J25:AI25"/>
    <mergeCell ref="AJ25:BL25"/>
    <mergeCell ref="DD6:DI6"/>
    <mergeCell ref="DD7:DI7"/>
    <mergeCell ref="DD8:DI8"/>
    <mergeCell ref="CC9:CI10"/>
    <mergeCell ref="DD9:DI9"/>
    <mergeCell ref="DD10:DI10"/>
    <mergeCell ref="CO3:DI3"/>
    <mergeCell ref="BJ4:DI4"/>
    <mergeCell ref="BJ5:BP5"/>
    <mergeCell ref="BQ5:BV5"/>
    <mergeCell ref="BW5:CB5"/>
    <mergeCell ref="CC5:CI5"/>
    <mergeCell ref="CJ5:CO5"/>
    <mergeCell ref="CP5:CU5"/>
    <mergeCell ref="CV5:DA5"/>
    <mergeCell ref="DB5:DI5"/>
    <mergeCell ref="CJ6:CO10"/>
    <mergeCell ref="CP6:CU10"/>
    <mergeCell ref="CV6:DA10"/>
    <mergeCell ref="BJ6:BP10"/>
    <mergeCell ref="BQ6:BV10"/>
    <mergeCell ref="BW6:CB10"/>
    <mergeCell ref="CC6:CI8"/>
    <mergeCell ref="CN17:CO17"/>
    <mergeCell ref="BM18:BQ18"/>
    <mergeCell ref="BS18:BV18"/>
    <mergeCell ref="BX18:CA18"/>
    <mergeCell ref="CC18:CM18"/>
    <mergeCell ref="CN18:CO18"/>
    <mergeCell ref="BM19:BQ19"/>
    <mergeCell ref="BS19:BV19"/>
    <mergeCell ref="BX19:CA19"/>
    <mergeCell ref="CC19:CM19"/>
    <mergeCell ref="CN19:CO19"/>
    <mergeCell ref="BM17:BQ17"/>
    <mergeCell ref="BS17:BV17"/>
    <mergeCell ref="BX17:CA17"/>
    <mergeCell ref="CC17:CM17"/>
    <mergeCell ref="CN20:CO20"/>
    <mergeCell ref="BM21:BQ21"/>
    <mergeCell ref="BS21:BV21"/>
    <mergeCell ref="BX21:CA21"/>
    <mergeCell ref="CC21:CM21"/>
    <mergeCell ref="CN21:CO21"/>
    <mergeCell ref="BM22:BQ22"/>
    <mergeCell ref="BS22:BV22"/>
    <mergeCell ref="BX22:CA22"/>
    <mergeCell ref="CC22:CM22"/>
    <mergeCell ref="CN22:CO22"/>
    <mergeCell ref="CC20:CM20"/>
    <mergeCell ref="CN26:CO26"/>
    <mergeCell ref="CN23:CO23"/>
    <mergeCell ref="BM24:BQ24"/>
    <mergeCell ref="BS24:BV24"/>
    <mergeCell ref="BX24:CA24"/>
    <mergeCell ref="CC24:CM24"/>
    <mergeCell ref="CN24:CO24"/>
    <mergeCell ref="BM25:BQ25"/>
    <mergeCell ref="BS25:BV25"/>
    <mergeCell ref="BX25:CA25"/>
    <mergeCell ref="CC25:CM25"/>
    <mergeCell ref="CN25:CO25"/>
    <mergeCell ref="BM23:BQ23"/>
    <mergeCell ref="BS23:BV23"/>
    <mergeCell ref="BX23:CA23"/>
    <mergeCell ref="CC23:CM23"/>
  </mergeCells>
  <phoneticPr fontId="4"/>
  <pageMargins left="0.78740157480314965" right="0.39370078740157483" top="0.39370078740157483" bottom="0.39370078740157483" header="0" footer="0"/>
  <pageSetup paperSize="9" scale="70" firstPageNumber="0" orientation="landscape" horizontalDpi="300" verticalDpi="300" r:id="rId1"/>
  <headerFooter scaleWithDoc="0" alignWithMargins="0">
    <oddFooter>&amp;C&amp;"ＭＳ 明朝,標準"－２９－</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S49"/>
  <sheetViews>
    <sheetView view="pageLayout" zoomScaleNormal="100" workbookViewId="0">
      <selection sqref="A1:B1"/>
    </sheetView>
  </sheetViews>
  <sheetFormatPr defaultColWidth="9" defaultRowHeight="14.4"/>
  <cols>
    <col min="1" max="1" width="18.33203125" style="3" customWidth="1"/>
    <col min="2" max="2" width="41.44140625" style="3" customWidth="1"/>
    <col min="3" max="3" width="39.109375" style="3" customWidth="1"/>
    <col min="4" max="6" width="6.6640625" style="3" customWidth="1"/>
    <col min="7" max="8" width="5.109375" style="3" customWidth="1"/>
    <col min="9" max="9" width="6.77734375" style="3" customWidth="1"/>
    <col min="10" max="10" width="8.88671875" style="3" customWidth="1"/>
    <col min="11" max="13" width="7.6640625" style="3" customWidth="1"/>
    <col min="14" max="14" width="8.21875" style="3" customWidth="1"/>
    <col min="15" max="16" width="8.6640625" style="3" customWidth="1"/>
    <col min="17" max="17" width="8.88671875" style="3" customWidth="1"/>
    <col min="18" max="19" width="8.21875" style="3" customWidth="1"/>
    <col min="20" max="16384" width="9" style="3"/>
  </cols>
  <sheetData>
    <row r="1" spans="1:19" ht="26.85" customHeight="1">
      <c r="A1" s="926" t="s">
        <v>1681</v>
      </c>
      <c r="B1" s="926"/>
      <c r="C1" s="328"/>
      <c r="D1" s="328"/>
      <c r="E1" s="328"/>
      <c r="F1" s="328"/>
      <c r="G1" s="328"/>
      <c r="H1" s="328"/>
      <c r="I1" s="328"/>
      <c r="J1" s="328"/>
      <c r="K1" s="328"/>
      <c r="L1" s="328"/>
      <c r="M1" s="328"/>
      <c r="N1" s="328"/>
      <c r="O1" s="884" t="s">
        <v>1481</v>
      </c>
      <c r="P1" s="884"/>
      <c r="Q1" s="884"/>
      <c r="R1" s="884"/>
      <c r="S1" s="884"/>
    </row>
    <row r="2" spans="1:19" ht="18" customHeight="1">
      <c r="A2" s="910" t="s">
        <v>1683</v>
      </c>
      <c r="B2" s="925" t="s">
        <v>695</v>
      </c>
      <c r="C2" s="925" t="s">
        <v>628</v>
      </c>
      <c r="D2" s="925" t="s">
        <v>1684</v>
      </c>
      <c r="E2" s="925"/>
      <c r="F2" s="925"/>
      <c r="G2" s="925" t="s">
        <v>1685</v>
      </c>
      <c r="H2" s="925"/>
      <c r="I2" s="925"/>
      <c r="J2" s="927" t="s">
        <v>1686</v>
      </c>
      <c r="K2" s="928" t="s">
        <v>694</v>
      </c>
      <c r="L2" s="928"/>
      <c r="M2" s="928"/>
      <c r="N2" s="928"/>
      <c r="O2" s="928"/>
      <c r="P2" s="928"/>
      <c r="Q2" s="928"/>
      <c r="R2" s="928"/>
      <c r="S2" s="928"/>
    </row>
    <row r="3" spans="1:19" ht="15.55" customHeight="1">
      <c r="A3" s="910"/>
      <c r="B3" s="925"/>
      <c r="C3" s="925"/>
      <c r="D3" s="929" t="s">
        <v>632</v>
      </c>
      <c r="E3" s="929" t="s">
        <v>633</v>
      </c>
      <c r="F3" s="929" t="s">
        <v>107</v>
      </c>
      <c r="G3" s="929" t="s">
        <v>634</v>
      </c>
      <c r="H3" s="929" t="s">
        <v>635</v>
      </c>
      <c r="I3" s="929" t="s">
        <v>636</v>
      </c>
      <c r="J3" s="927"/>
      <c r="K3" s="924" t="s">
        <v>1687</v>
      </c>
      <c r="L3" s="924" t="s">
        <v>1688</v>
      </c>
      <c r="M3" s="924" t="s">
        <v>1689</v>
      </c>
      <c r="N3" s="347" t="s">
        <v>274</v>
      </c>
      <c r="O3" s="924" t="s">
        <v>1690</v>
      </c>
      <c r="P3" s="347" t="s">
        <v>276</v>
      </c>
      <c r="Q3" s="924" t="s">
        <v>1691</v>
      </c>
      <c r="R3" s="924" t="s">
        <v>1692</v>
      </c>
      <c r="S3" s="930" t="s">
        <v>1693</v>
      </c>
    </row>
    <row r="4" spans="1:19" ht="15.55" customHeight="1">
      <c r="A4" s="910"/>
      <c r="B4" s="925"/>
      <c r="C4" s="925"/>
      <c r="D4" s="925"/>
      <c r="E4" s="925"/>
      <c r="F4" s="925"/>
      <c r="G4" s="925"/>
      <c r="H4" s="925"/>
      <c r="I4" s="925"/>
      <c r="J4" s="925"/>
      <c r="K4" s="925"/>
      <c r="L4" s="925"/>
      <c r="M4" s="925"/>
      <c r="N4" s="348" t="s">
        <v>277</v>
      </c>
      <c r="O4" s="924"/>
      <c r="P4" s="348" t="s">
        <v>1682</v>
      </c>
      <c r="Q4" s="924"/>
      <c r="R4" s="924"/>
      <c r="S4" s="930"/>
    </row>
    <row r="5" spans="1:19" ht="15.55" customHeight="1">
      <c r="A5" s="910"/>
      <c r="B5" s="925"/>
      <c r="C5" s="925"/>
      <c r="D5" s="925"/>
      <c r="E5" s="925"/>
      <c r="F5" s="925"/>
      <c r="G5" s="925"/>
      <c r="H5" s="925"/>
      <c r="I5" s="925"/>
      <c r="J5" s="925"/>
      <c r="K5" s="925"/>
      <c r="L5" s="925"/>
      <c r="M5" s="925"/>
      <c r="N5" s="349" t="s">
        <v>1694</v>
      </c>
      <c r="O5" s="924"/>
      <c r="P5" s="349" t="s">
        <v>1694</v>
      </c>
      <c r="Q5" s="924"/>
      <c r="R5" s="924"/>
      <c r="S5" s="930"/>
    </row>
    <row r="6" spans="1:19" ht="23.1" customHeight="1">
      <c r="A6" s="350" t="s">
        <v>334</v>
      </c>
      <c r="B6" s="916" t="s">
        <v>693</v>
      </c>
      <c r="C6" s="916" t="s">
        <v>692</v>
      </c>
      <c r="D6" s="913">
        <v>26</v>
      </c>
      <c r="E6" s="913" t="s">
        <v>60</v>
      </c>
      <c r="F6" s="917">
        <f>SUM(D6:E7)</f>
        <v>26</v>
      </c>
      <c r="G6" s="913">
        <v>5</v>
      </c>
      <c r="H6" s="913">
        <v>2</v>
      </c>
      <c r="I6" s="913" t="s">
        <v>60</v>
      </c>
      <c r="J6" s="913" t="s">
        <v>60</v>
      </c>
      <c r="K6" s="913" t="s">
        <v>60</v>
      </c>
      <c r="L6" s="913">
        <v>330</v>
      </c>
      <c r="M6" s="913">
        <v>290</v>
      </c>
      <c r="N6" s="913" t="s">
        <v>60</v>
      </c>
      <c r="O6" s="913">
        <v>10</v>
      </c>
      <c r="P6" s="913" t="s">
        <v>60</v>
      </c>
      <c r="Q6" s="913" t="s">
        <v>60</v>
      </c>
      <c r="R6" s="913" t="s">
        <v>60</v>
      </c>
      <c r="S6" s="914" t="s">
        <v>60</v>
      </c>
    </row>
    <row r="7" spans="1:19" ht="23.1" customHeight="1">
      <c r="A7" s="351" t="s">
        <v>1695</v>
      </c>
      <c r="B7" s="916"/>
      <c r="C7" s="916"/>
      <c r="D7" s="913"/>
      <c r="E7" s="913"/>
      <c r="F7" s="917"/>
      <c r="G7" s="913"/>
      <c r="H7" s="913"/>
      <c r="I7" s="913"/>
      <c r="J7" s="913"/>
      <c r="K7" s="913"/>
      <c r="L7" s="913"/>
      <c r="M7" s="913"/>
      <c r="N7" s="913"/>
      <c r="O7" s="913"/>
      <c r="P7" s="913"/>
      <c r="Q7" s="913"/>
      <c r="R7" s="913"/>
      <c r="S7" s="914"/>
    </row>
    <row r="8" spans="1:19" ht="23.1" customHeight="1">
      <c r="A8" s="350" t="s">
        <v>303</v>
      </c>
      <c r="B8" s="916" t="s">
        <v>691</v>
      </c>
      <c r="C8" s="916" t="s">
        <v>690</v>
      </c>
      <c r="D8" s="913">
        <v>621</v>
      </c>
      <c r="E8" s="913">
        <v>24</v>
      </c>
      <c r="F8" s="917">
        <f>SUM(D8:E9)</f>
        <v>645</v>
      </c>
      <c r="G8" s="913">
        <v>11</v>
      </c>
      <c r="H8" s="913">
        <v>2</v>
      </c>
      <c r="I8" s="913">
        <v>1</v>
      </c>
      <c r="J8" s="913">
        <v>645</v>
      </c>
      <c r="K8" s="913">
        <v>938</v>
      </c>
      <c r="L8" s="913" t="s">
        <v>60</v>
      </c>
      <c r="M8" s="913">
        <v>20</v>
      </c>
      <c r="N8" s="913">
        <v>2000</v>
      </c>
      <c r="O8" s="913" t="s">
        <v>60</v>
      </c>
      <c r="P8" s="913">
        <v>8000</v>
      </c>
      <c r="Q8" s="913">
        <v>4000</v>
      </c>
      <c r="R8" s="913">
        <v>300</v>
      </c>
      <c r="S8" s="914" t="s">
        <v>60</v>
      </c>
    </row>
    <row r="9" spans="1:19" ht="23.1" customHeight="1">
      <c r="A9" s="351" t="s">
        <v>1696</v>
      </c>
      <c r="B9" s="916"/>
      <c r="C9" s="916"/>
      <c r="D9" s="913"/>
      <c r="E9" s="913"/>
      <c r="F9" s="917"/>
      <c r="G9" s="913"/>
      <c r="H9" s="913"/>
      <c r="I9" s="913"/>
      <c r="J9" s="913"/>
      <c r="K9" s="913"/>
      <c r="L9" s="913"/>
      <c r="M9" s="913"/>
      <c r="N9" s="913"/>
      <c r="O9" s="913"/>
      <c r="P9" s="913"/>
      <c r="Q9" s="913"/>
      <c r="R9" s="913"/>
      <c r="S9" s="914"/>
    </row>
    <row r="10" spans="1:19" ht="23.1" customHeight="1">
      <c r="A10" s="350" t="s">
        <v>298</v>
      </c>
      <c r="B10" s="916" t="s">
        <v>1697</v>
      </c>
      <c r="C10" s="916" t="s">
        <v>689</v>
      </c>
      <c r="D10" s="913">
        <v>430</v>
      </c>
      <c r="E10" s="913">
        <v>33</v>
      </c>
      <c r="F10" s="917">
        <f>SUM(D10:E11)</f>
        <v>463</v>
      </c>
      <c r="G10" s="913">
        <v>9</v>
      </c>
      <c r="H10" s="913">
        <v>2</v>
      </c>
      <c r="I10" s="913">
        <v>1</v>
      </c>
      <c r="J10" s="913">
        <v>6667</v>
      </c>
      <c r="K10" s="913">
        <v>875</v>
      </c>
      <c r="L10" s="913">
        <v>10</v>
      </c>
      <c r="M10" s="913">
        <v>30</v>
      </c>
      <c r="N10" s="913">
        <v>1500</v>
      </c>
      <c r="O10" s="913">
        <v>8</v>
      </c>
      <c r="P10" s="913">
        <v>22800</v>
      </c>
      <c r="Q10" s="913">
        <v>29000</v>
      </c>
      <c r="R10" s="913">
        <v>200</v>
      </c>
      <c r="S10" s="914">
        <v>32</v>
      </c>
    </row>
    <row r="11" spans="1:19" ht="23.1" customHeight="1">
      <c r="A11" s="351" t="s">
        <v>1698</v>
      </c>
      <c r="B11" s="916"/>
      <c r="C11" s="916"/>
      <c r="D11" s="913"/>
      <c r="E11" s="913"/>
      <c r="F11" s="917"/>
      <c r="G11" s="913"/>
      <c r="H11" s="913"/>
      <c r="I11" s="913"/>
      <c r="J11" s="913"/>
      <c r="K11" s="913"/>
      <c r="L11" s="913"/>
      <c r="M11" s="913"/>
      <c r="N11" s="913"/>
      <c r="O11" s="913"/>
      <c r="P11" s="913"/>
      <c r="Q11" s="913"/>
      <c r="R11" s="913"/>
      <c r="S11" s="914"/>
    </row>
    <row r="12" spans="1:19" ht="23.1" customHeight="1">
      <c r="A12" s="350" t="s">
        <v>301</v>
      </c>
      <c r="B12" s="916" t="s">
        <v>688</v>
      </c>
      <c r="C12" s="916" t="s">
        <v>687</v>
      </c>
      <c r="D12" s="913">
        <v>2312</v>
      </c>
      <c r="E12" s="913" t="s">
        <v>60</v>
      </c>
      <c r="F12" s="917">
        <f>SUM(D12:E13)</f>
        <v>2312</v>
      </c>
      <c r="G12" s="913">
        <v>19</v>
      </c>
      <c r="H12" s="913">
        <v>3</v>
      </c>
      <c r="I12" s="923">
        <v>2</v>
      </c>
      <c r="J12" s="913">
        <v>13313</v>
      </c>
      <c r="K12" s="913">
        <v>2114</v>
      </c>
      <c r="L12" s="913">
        <v>850</v>
      </c>
      <c r="M12" s="913">
        <v>600</v>
      </c>
      <c r="N12" s="913">
        <v>15450</v>
      </c>
      <c r="O12" s="913" t="s">
        <v>60</v>
      </c>
      <c r="P12" s="913">
        <v>30000</v>
      </c>
      <c r="Q12" s="913">
        <v>150</v>
      </c>
      <c r="R12" s="913">
        <v>200</v>
      </c>
      <c r="S12" s="914" t="s">
        <v>60</v>
      </c>
    </row>
    <row r="13" spans="1:19" ht="23.1" customHeight="1">
      <c r="A13" s="351" t="s">
        <v>1699</v>
      </c>
      <c r="B13" s="916"/>
      <c r="C13" s="916"/>
      <c r="D13" s="913"/>
      <c r="E13" s="913"/>
      <c r="F13" s="917"/>
      <c r="G13" s="913"/>
      <c r="H13" s="913"/>
      <c r="I13" s="913"/>
      <c r="J13" s="913"/>
      <c r="K13" s="913"/>
      <c r="L13" s="913"/>
      <c r="M13" s="913"/>
      <c r="N13" s="913"/>
      <c r="O13" s="913"/>
      <c r="P13" s="913"/>
      <c r="Q13" s="913"/>
      <c r="R13" s="913"/>
      <c r="S13" s="914"/>
    </row>
    <row r="14" spans="1:19" ht="23.1" customHeight="1">
      <c r="A14" s="350" t="s">
        <v>310</v>
      </c>
      <c r="B14" s="916" t="s">
        <v>1700</v>
      </c>
      <c r="C14" s="916" t="s">
        <v>686</v>
      </c>
      <c r="D14" s="913">
        <v>782</v>
      </c>
      <c r="E14" s="913">
        <v>34</v>
      </c>
      <c r="F14" s="917">
        <f>SUM(D14:E15)</f>
        <v>816</v>
      </c>
      <c r="G14" s="913">
        <v>10</v>
      </c>
      <c r="H14" s="913">
        <v>3</v>
      </c>
      <c r="I14" s="913">
        <v>1</v>
      </c>
      <c r="J14" s="913">
        <v>9792</v>
      </c>
      <c r="K14" s="913">
        <v>1200</v>
      </c>
      <c r="L14" s="913" t="s">
        <v>60</v>
      </c>
      <c r="M14" s="913">
        <v>10</v>
      </c>
      <c r="N14" s="913" t="s">
        <v>60</v>
      </c>
      <c r="O14" s="913">
        <v>3</v>
      </c>
      <c r="P14" s="913">
        <v>50000</v>
      </c>
      <c r="Q14" s="913">
        <v>20000</v>
      </c>
      <c r="R14" s="913">
        <v>3000</v>
      </c>
      <c r="S14" s="914" t="s">
        <v>60</v>
      </c>
    </row>
    <row r="15" spans="1:19" ht="23.1" customHeight="1">
      <c r="A15" s="351" t="s">
        <v>1701</v>
      </c>
      <c r="B15" s="916"/>
      <c r="C15" s="916"/>
      <c r="D15" s="913"/>
      <c r="E15" s="913"/>
      <c r="F15" s="917"/>
      <c r="G15" s="913"/>
      <c r="H15" s="913"/>
      <c r="I15" s="913"/>
      <c r="J15" s="913"/>
      <c r="K15" s="913"/>
      <c r="L15" s="913"/>
      <c r="M15" s="913"/>
      <c r="N15" s="913"/>
      <c r="O15" s="913"/>
      <c r="P15" s="913"/>
      <c r="Q15" s="913"/>
      <c r="R15" s="913"/>
      <c r="S15" s="914"/>
    </row>
    <row r="16" spans="1:19" ht="23.1" customHeight="1">
      <c r="A16" s="350" t="s">
        <v>306</v>
      </c>
      <c r="B16" s="916" t="s">
        <v>1483</v>
      </c>
      <c r="C16" s="916" t="s">
        <v>685</v>
      </c>
      <c r="D16" s="913">
        <v>450</v>
      </c>
      <c r="E16" s="913">
        <v>48</v>
      </c>
      <c r="F16" s="917">
        <f>SUM(D16:E17)</f>
        <v>498</v>
      </c>
      <c r="G16" s="913">
        <v>13</v>
      </c>
      <c r="H16" s="913">
        <v>3</v>
      </c>
      <c r="I16" s="913">
        <v>0</v>
      </c>
      <c r="J16" s="913">
        <v>550</v>
      </c>
      <c r="K16" s="913">
        <v>580</v>
      </c>
      <c r="L16" s="913" t="s">
        <v>60</v>
      </c>
      <c r="M16" s="913">
        <v>20</v>
      </c>
      <c r="N16" s="913">
        <v>5000</v>
      </c>
      <c r="O16" s="913" t="s">
        <v>60</v>
      </c>
      <c r="P16" s="913">
        <v>30000</v>
      </c>
      <c r="Q16" s="913">
        <v>25000</v>
      </c>
      <c r="R16" s="913">
        <v>500</v>
      </c>
      <c r="S16" s="914" t="s">
        <v>60</v>
      </c>
    </row>
    <row r="17" spans="1:19" ht="23.1" customHeight="1">
      <c r="A17" s="351" t="s">
        <v>1702</v>
      </c>
      <c r="B17" s="916"/>
      <c r="C17" s="916"/>
      <c r="D17" s="913"/>
      <c r="E17" s="913"/>
      <c r="F17" s="917"/>
      <c r="G17" s="913"/>
      <c r="H17" s="913"/>
      <c r="I17" s="913"/>
      <c r="J17" s="913"/>
      <c r="K17" s="913"/>
      <c r="L17" s="913"/>
      <c r="M17" s="913"/>
      <c r="N17" s="913"/>
      <c r="O17" s="913"/>
      <c r="P17" s="913"/>
      <c r="Q17" s="913"/>
      <c r="R17" s="913"/>
      <c r="S17" s="914"/>
    </row>
    <row r="18" spans="1:19" ht="23.1" customHeight="1">
      <c r="A18" s="350" t="s">
        <v>305</v>
      </c>
      <c r="B18" s="916" t="s">
        <v>1115</v>
      </c>
      <c r="C18" s="916" t="s">
        <v>684</v>
      </c>
      <c r="D18" s="913">
        <v>904</v>
      </c>
      <c r="E18" s="913">
        <v>64</v>
      </c>
      <c r="F18" s="917">
        <f>SUM(D18:E19)</f>
        <v>968</v>
      </c>
      <c r="G18" s="913">
        <v>11</v>
      </c>
      <c r="H18" s="913">
        <v>3</v>
      </c>
      <c r="I18" s="913">
        <v>2</v>
      </c>
      <c r="J18" s="913">
        <v>3736</v>
      </c>
      <c r="K18" s="913">
        <v>3870</v>
      </c>
      <c r="L18" s="913" t="s">
        <v>60</v>
      </c>
      <c r="M18" s="913">
        <v>50</v>
      </c>
      <c r="N18" s="913">
        <v>500</v>
      </c>
      <c r="O18" s="913">
        <v>5</v>
      </c>
      <c r="P18" s="913">
        <v>60000</v>
      </c>
      <c r="Q18" s="913">
        <v>20000</v>
      </c>
      <c r="R18" s="913">
        <v>1000</v>
      </c>
      <c r="S18" s="914" t="s">
        <v>60</v>
      </c>
    </row>
    <row r="19" spans="1:19" ht="23.1" customHeight="1">
      <c r="A19" s="351" t="s">
        <v>1703</v>
      </c>
      <c r="B19" s="916"/>
      <c r="C19" s="916"/>
      <c r="D19" s="913"/>
      <c r="E19" s="913"/>
      <c r="F19" s="917"/>
      <c r="G19" s="913"/>
      <c r="H19" s="913"/>
      <c r="I19" s="913"/>
      <c r="J19" s="913"/>
      <c r="K19" s="913"/>
      <c r="L19" s="913"/>
      <c r="M19" s="913"/>
      <c r="N19" s="913"/>
      <c r="O19" s="913"/>
      <c r="P19" s="913"/>
      <c r="Q19" s="913"/>
      <c r="R19" s="913"/>
      <c r="S19" s="914"/>
    </row>
    <row r="20" spans="1:19" ht="23.1" customHeight="1">
      <c r="A20" s="350" t="s">
        <v>296</v>
      </c>
      <c r="B20" s="916" t="s">
        <v>1704</v>
      </c>
      <c r="C20" s="916" t="s">
        <v>683</v>
      </c>
      <c r="D20" s="913">
        <v>623</v>
      </c>
      <c r="E20" s="913">
        <v>3</v>
      </c>
      <c r="F20" s="917">
        <f>SUM(D20:E21)</f>
        <v>626</v>
      </c>
      <c r="G20" s="913">
        <v>16</v>
      </c>
      <c r="H20" s="913">
        <v>3</v>
      </c>
      <c r="I20" s="913">
        <v>1</v>
      </c>
      <c r="J20" s="913">
        <v>2535</v>
      </c>
      <c r="K20" s="913">
        <v>650</v>
      </c>
      <c r="L20" s="913" t="s">
        <v>60</v>
      </c>
      <c r="M20" s="913">
        <v>100</v>
      </c>
      <c r="N20" s="913">
        <v>3000</v>
      </c>
      <c r="O20" s="913">
        <v>10</v>
      </c>
      <c r="P20" s="913">
        <v>13000</v>
      </c>
      <c r="Q20" s="913">
        <v>12920</v>
      </c>
      <c r="R20" s="913" t="s">
        <v>60</v>
      </c>
      <c r="S20" s="914" t="s">
        <v>60</v>
      </c>
    </row>
    <row r="21" spans="1:19" ht="23.1" customHeight="1">
      <c r="A21" s="351" t="s">
        <v>1705</v>
      </c>
      <c r="B21" s="916"/>
      <c r="C21" s="916"/>
      <c r="D21" s="913"/>
      <c r="E21" s="913"/>
      <c r="F21" s="917"/>
      <c r="G21" s="913"/>
      <c r="H21" s="913"/>
      <c r="I21" s="913"/>
      <c r="J21" s="913"/>
      <c r="K21" s="913"/>
      <c r="L21" s="913"/>
      <c r="M21" s="913"/>
      <c r="N21" s="913"/>
      <c r="O21" s="913"/>
      <c r="P21" s="913"/>
      <c r="Q21" s="913"/>
      <c r="R21" s="913"/>
      <c r="S21" s="914"/>
    </row>
    <row r="22" spans="1:19" ht="23.1" customHeight="1">
      <c r="A22" s="350" t="s">
        <v>330</v>
      </c>
      <c r="B22" s="916" t="s">
        <v>682</v>
      </c>
      <c r="C22" s="916" t="s">
        <v>330</v>
      </c>
      <c r="D22" s="913">
        <v>209</v>
      </c>
      <c r="E22" s="913" t="s">
        <v>60</v>
      </c>
      <c r="F22" s="917">
        <f>SUM(D22:E23)</f>
        <v>209</v>
      </c>
      <c r="G22" s="913">
        <v>12</v>
      </c>
      <c r="H22" s="913">
        <v>2</v>
      </c>
      <c r="I22" s="919" t="s">
        <v>60</v>
      </c>
      <c r="J22" s="913" t="s">
        <v>60</v>
      </c>
      <c r="K22" s="913">
        <v>700</v>
      </c>
      <c r="L22" s="913" t="s">
        <v>60</v>
      </c>
      <c r="M22" s="913" t="s">
        <v>60</v>
      </c>
      <c r="N22" s="913" t="s">
        <v>60</v>
      </c>
      <c r="O22" s="913" t="s">
        <v>60</v>
      </c>
      <c r="P22" s="913">
        <v>15000</v>
      </c>
      <c r="Q22" s="913">
        <v>120000</v>
      </c>
      <c r="R22" s="913" t="s">
        <v>60</v>
      </c>
      <c r="S22" s="914" t="s">
        <v>60</v>
      </c>
    </row>
    <row r="23" spans="1:19" ht="23.1" customHeight="1">
      <c r="A23" s="351" t="s">
        <v>1706</v>
      </c>
      <c r="B23" s="916"/>
      <c r="C23" s="916"/>
      <c r="D23" s="913"/>
      <c r="E23" s="913" t="s">
        <v>60</v>
      </c>
      <c r="F23" s="917"/>
      <c r="G23" s="913"/>
      <c r="H23" s="913"/>
      <c r="I23" s="922"/>
      <c r="J23" s="913"/>
      <c r="K23" s="913"/>
      <c r="L23" s="913"/>
      <c r="M23" s="913"/>
      <c r="N23" s="913"/>
      <c r="O23" s="913"/>
      <c r="P23" s="913"/>
      <c r="Q23" s="913"/>
      <c r="R23" s="913"/>
      <c r="S23" s="914"/>
    </row>
    <row r="24" spans="1:19" ht="23.1" customHeight="1">
      <c r="A24" s="350" t="s">
        <v>292</v>
      </c>
      <c r="B24" s="916" t="s">
        <v>681</v>
      </c>
      <c r="C24" s="916" t="s">
        <v>680</v>
      </c>
      <c r="D24" s="913">
        <v>661</v>
      </c>
      <c r="E24" s="913" t="s">
        <v>60</v>
      </c>
      <c r="F24" s="917">
        <f>SUM(D24:E25)</f>
        <v>661</v>
      </c>
      <c r="G24" s="913">
        <v>13</v>
      </c>
      <c r="H24" s="913">
        <v>3</v>
      </c>
      <c r="I24" s="913">
        <v>1</v>
      </c>
      <c r="J24" s="913" t="s">
        <v>60</v>
      </c>
      <c r="K24" s="913">
        <v>230</v>
      </c>
      <c r="L24" s="913">
        <v>150</v>
      </c>
      <c r="M24" s="913">
        <v>100</v>
      </c>
      <c r="N24" s="913">
        <v>600</v>
      </c>
      <c r="O24" s="913" t="s">
        <v>60</v>
      </c>
      <c r="P24" s="913">
        <v>6000</v>
      </c>
      <c r="Q24" s="913">
        <v>11340</v>
      </c>
      <c r="R24" s="913" t="s">
        <v>60</v>
      </c>
      <c r="S24" s="914">
        <v>33</v>
      </c>
    </row>
    <row r="25" spans="1:19" ht="23.1" customHeight="1">
      <c r="A25" s="351" t="s">
        <v>1707</v>
      </c>
      <c r="B25" s="916"/>
      <c r="C25" s="916"/>
      <c r="D25" s="913"/>
      <c r="E25" s="913"/>
      <c r="F25" s="917"/>
      <c r="G25" s="913"/>
      <c r="H25" s="913"/>
      <c r="I25" s="913"/>
      <c r="J25" s="913"/>
      <c r="K25" s="913"/>
      <c r="L25" s="913"/>
      <c r="M25" s="913"/>
      <c r="N25" s="913"/>
      <c r="O25" s="913"/>
      <c r="P25" s="913"/>
      <c r="Q25" s="913"/>
      <c r="R25" s="913"/>
      <c r="S25" s="914"/>
    </row>
    <row r="26" spans="1:19" ht="23.1" customHeight="1">
      <c r="A26" s="350" t="s">
        <v>319</v>
      </c>
      <c r="B26" s="916" t="s">
        <v>679</v>
      </c>
      <c r="C26" s="916" t="s">
        <v>678</v>
      </c>
      <c r="D26" s="913">
        <v>729</v>
      </c>
      <c r="E26" s="913">
        <v>21</v>
      </c>
      <c r="F26" s="917">
        <f>SUM(D26:E27)</f>
        <v>750</v>
      </c>
      <c r="G26" s="913">
        <v>13</v>
      </c>
      <c r="H26" s="913">
        <v>3</v>
      </c>
      <c r="I26" s="913">
        <v>1</v>
      </c>
      <c r="J26" s="913">
        <v>80</v>
      </c>
      <c r="K26" s="913">
        <v>450</v>
      </c>
      <c r="L26" s="913" t="s">
        <v>60</v>
      </c>
      <c r="M26" s="913">
        <v>50</v>
      </c>
      <c r="N26" s="913">
        <v>3550</v>
      </c>
      <c r="O26" s="913" t="s">
        <v>60</v>
      </c>
      <c r="P26" s="913">
        <v>35000</v>
      </c>
      <c r="Q26" s="913">
        <v>35000</v>
      </c>
      <c r="R26" s="913">
        <v>3000</v>
      </c>
      <c r="S26" s="914" t="s">
        <v>60</v>
      </c>
    </row>
    <row r="27" spans="1:19" ht="23.1" customHeight="1">
      <c r="A27" s="351" t="s">
        <v>1708</v>
      </c>
      <c r="B27" s="916"/>
      <c r="C27" s="916"/>
      <c r="D27" s="913"/>
      <c r="E27" s="913"/>
      <c r="F27" s="917"/>
      <c r="G27" s="913"/>
      <c r="H27" s="913"/>
      <c r="I27" s="913"/>
      <c r="J27" s="913"/>
      <c r="K27" s="913"/>
      <c r="L27" s="913"/>
      <c r="M27" s="913"/>
      <c r="N27" s="913"/>
      <c r="O27" s="913"/>
      <c r="P27" s="913"/>
      <c r="Q27" s="913"/>
      <c r="R27" s="913"/>
      <c r="S27" s="914"/>
    </row>
    <row r="28" spans="1:19" ht="23.1" customHeight="1">
      <c r="A28" s="350" t="s">
        <v>322</v>
      </c>
      <c r="B28" s="916" t="s">
        <v>1116</v>
      </c>
      <c r="C28" s="916" t="s">
        <v>671</v>
      </c>
      <c r="D28" s="913">
        <v>98</v>
      </c>
      <c r="E28" s="913" t="s">
        <v>60</v>
      </c>
      <c r="F28" s="917">
        <f>SUM(D28:E29)</f>
        <v>98</v>
      </c>
      <c r="G28" s="913">
        <v>9</v>
      </c>
      <c r="H28" s="913">
        <v>3</v>
      </c>
      <c r="I28" s="913">
        <v>2</v>
      </c>
      <c r="J28" s="913">
        <v>4420</v>
      </c>
      <c r="K28" s="913">
        <v>170</v>
      </c>
      <c r="L28" s="913" t="s">
        <v>60</v>
      </c>
      <c r="M28" s="913" t="s">
        <v>60</v>
      </c>
      <c r="N28" s="913" t="s">
        <v>60</v>
      </c>
      <c r="O28" s="913" t="s">
        <v>60</v>
      </c>
      <c r="P28" s="913">
        <v>5000</v>
      </c>
      <c r="Q28" s="913" t="s">
        <v>60</v>
      </c>
      <c r="R28" s="913">
        <v>500</v>
      </c>
      <c r="S28" s="914" t="s">
        <v>60</v>
      </c>
    </row>
    <row r="29" spans="1:19" ht="23.1" customHeight="1">
      <c r="A29" s="351" t="s">
        <v>1709</v>
      </c>
      <c r="B29" s="916"/>
      <c r="C29" s="916"/>
      <c r="D29" s="913"/>
      <c r="E29" s="913"/>
      <c r="F29" s="917"/>
      <c r="G29" s="913"/>
      <c r="H29" s="913"/>
      <c r="I29" s="913"/>
      <c r="J29" s="913"/>
      <c r="K29" s="913"/>
      <c r="L29" s="913"/>
      <c r="M29" s="913"/>
      <c r="N29" s="913"/>
      <c r="O29" s="913"/>
      <c r="P29" s="913"/>
      <c r="Q29" s="913"/>
      <c r="R29" s="913"/>
      <c r="S29" s="914"/>
    </row>
    <row r="30" spans="1:19" ht="23.1" customHeight="1">
      <c r="A30" s="350" t="s">
        <v>317</v>
      </c>
      <c r="B30" s="916" t="s">
        <v>1117</v>
      </c>
      <c r="C30" s="916" t="s">
        <v>677</v>
      </c>
      <c r="D30" s="913">
        <v>30</v>
      </c>
      <c r="E30" s="913">
        <v>13</v>
      </c>
      <c r="F30" s="917">
        <f>SUM(D30:E31)</f>
        <v>43</v>
      </c>
      <c r="G30" s="913">
        <v>5</v>
      </c>
      <c r="H30" s="913">
        <v>2</v>
      </c>
      <c r="I30" s="913" t="s">
        <v>60</v>
      </c>
      <c r="J30" s="913" t="s">
        <v>60</v>
      </c>
      <c r="K30" s="913" t="s">
        <v>60</v>
      </c>
      <c r="L30" s="913" t="s">
        <v>60</v>
      </c>
      <c r="M30" s="913" t="s">
        <v>60</v>
      </c>
      <c r="N30" s="913" t="s">
        <v>60</v>
      </c>
      <c r="O30" s="913" t="s">
        <v>60</v>
      </c>
      <c r="P30" s="913">
        <v>17000</v>
      </c>
      <c r="Q30" s="913" t="s">
        <v>60</v>
      </c>
      <c r="R30" s="913">
        <v>1000</v>
      </c>
      <c r="S30" s="914" t="s">
        <v>60</v>
      </c>
    </row>
    <row r="31" spans="1:19" ht="23.1" customHeight="1">
      <c r="A31" s="351" t="s">
        <v>1710</v>
      </c>
      <c r="B31" s="916"/>
      <c r="C31" s="916"/>
      <c r="D31" s="913"/>
      <c r="E31" s="913"/>
      <c r="F31" s="917"/>
      <c r="G31" s="913"/>
      <c r="H31" s="913"/>
      <c r="I31" s="913"/>
      <c r="J31" s="913"/>
      <c r="K31" s="913"/>
      <c r="L31" s="913"/>
      <c r="M31" s="913"/>
      <c r="N31" s="913"/>
      <c r="O31" s="913"/>
      <c r="P31" s="913"/>
      <c r="Q31" s="913"/>
      <c r="R31" s="913"/>
      <c r="S31" s="914"/>
    </row>
    <row r="32" spans="1:19" ht="23.1" customHeight="1">
      <c r="A32" s="350" t="s">
        <v>320</v>
      </c>
      <c r="B32" s="916" t="s">
        <v>1711</v>
      </c>
      <c r="C32" s="916" t="s">
        <v>676</v>
      </c>
      <c r="D32" s="913">
        <v>323</v>
      </c>
      <c r="E32" s="913">
        <v>61</v>
      </c>
      <c r="F32" s="917">
        <f>SUM(D32:E33)</f>
        <v>384</v>
      </c>
      <c r="G32" s="913">
        <v>11</v>
      </c>
      <c r="H32" s="913">
        <v>3</v>
      </c>
      <c r="I32" s="913">
        <v>1</v>
      </c>
      <c r="J32" s="913" t="s">
        <v>60</v>
      </c>
      <c r="K32" s="913">
        <v>286</v>
      </c>
      <c r="L32" s="913" t="s">
        <v>60</v>
      </c>
      <c r="M32" s="913">
        <v>10</v>
      </c>
      <c r="N32" s="913" t="s">
        <v>60</v>
      </c>
      <c r="O32" s="913" t="s">
        <v>60</v>
      </c>
      <c r="P32" s="913">
        <v>5000</v>
      </c>
      <c r="Q32" s="913">
        <v>5000</v>
      </c>
      <c r="R32" s="913">
        <v>1500</v>
      </c>
      <c r="S32" s="914">
        <v>3</v>
      </c>
    </row>
    <row r="33" spans="1:19" ht="23.1" customHeight="1">
      <c r="A33" s="351" t="s">
        <v>1712</v>
      </c>
      <c r="B33" s="916"/>
      <c r="C33" s="916"/>
      <c r="D33" s="913"/>
      <c r="E33" s="913"/>
      <c r="F33" s="917"/>
      <c r="G33" s="913"/>
      <c r="H33" s="913"/>
      <c r="I33" s="913"/>
      <c r="J33" s="913"/>
      <c r="K33" s="913"/>
      <c r="L33" s="913"/>
      <c r="M33" s="913"/>
      <c r="N33" s="913"/>
      <c r="O33" s="913"/>
      <c r="P33" s="913"/>
      <c r="Q33" s="913"/>
      <c r="R33" s="913"/>
      <c r="S33" s="914"/>
    </row>
    <row r="34" spans="1:19" ht="23.1" customHeight="1">
      <c r="A34" s="350" t="s">
        <v>314</v>
      </c>
      <c r="B34" s="916" t="s">
        <v>675</v>
      </c>
      <c r="C34" s="916" t="s">
        <v>674</v>
      </c>
      <c r="D34" s="913">
        <v>261</v>
      </c>
      <c r="E34" s="913">
        <v>61</v>
      </c>
      <c r="F34" s="917">
        <f>SUM(D34:E35)</f>
        <v>322</v>
      </c>
      <c r="G34" s="913">
        <v>9</v>
      </c>
      <c r="H34" s="913">
        <v>3</v>
      </c>
      <c r="I34" s="913">
        <v>1</v>
      </c>
      <c r="J34" s="913">
        <v>663</v>
      </c>
      <c r="K34" s="913">
        <v>200</v>
      </c>
      <c r="L34" s="913" t="s">
        <v>60</v>
      </c>
      <c r="M34" s="913">
        <v>5</v>
      </c>
      <c r="N34" s="913" t="s">
        <v>60</v>
      </c>
      <c r="O34" s="913" t="s">
        <v>60</v>
      </c>
      <c r="P34" s="913">
        <v>30000</v>
      </c>
      <c r="Q34" s="913">
        <v>12000</v>
      </c>
      <c r="R34" s="913">
        <v>1000</v>
      </c>
      <c r="S34" s="914" t="s">
        <v>60</v>
      </c>
    </row>
    <row r="35" spans="1:19" ht="23.1" customHeight="1">
      <c r="A35" s="351" t="s">
        <v>1713</v>
      </c>
      <c r="B35" s="916"/>
      <c r="C35" s="916"/>
      <c r="D35" s="913"/>
      <c r="E35" s="913"/>
      <c r="F35" s="917"/>
      <c r="G35" s="913"/>
      <c r="H35" s="913"/>
      <c r="I35" s="913"/>
      <c r="J35" s="913"/>
      <c r="K35" s="913"/>
      <c r="L35" s="913"/>
      <c r="M35" s="913"/>
      <c r="N35" s="913"/>
      <c r="O35" s="913"/>
      <c r="P35" s="913"/>
      <c r="Q35" s="913"/>
      <c r="R35" s="913"/>
      <c r="S35" s="914"/>
    </row>
    <row r="36" spans="1:19" ht="23.1" customHeight="1">
      <c r="A36" s="350" t="s">
        <v>328</v>
      </c>
      <c r="B36" s="916" t="s">
        <v>1118</v>
      </c>
      <c r="C36" s="916" t="s">
        <v>592</v>
      </c>
      <c r="D36" s="913">
        <v>104</v>
      </c>
      <c r="E36" s="913">
        <v>56</v>
      </c>
      <c r="F36" s="917">
        <f>SUM(D36:E37)</f>
        <v>160</v>
      </c>
      <c r="G36" s="913">
        <v>7</v>
      </c>
      <c r="H36" s="913">
        <v>3</v>
      </c>
      <c r="I36" s="913" t="s">
        <v>60</v>
      </c>
      <c r="J36" s="913" t="s">
        <v>60</v>
      </c>
      <c r="K36" s="913">
        <v>20</v>
      </c>
      <c r="L36" s="913" t="s">
        <v>60</v>
      </c>
      <c r="M36" s="913" t="s">
        <v>60</v>
      </c>
      <c r="N36" s="913" t="s">
        <v>60</v>
      </c>
      <c r="O36" s="913" t="s">
        <v>60</v>
      </c>
      <c r="P36" s="913">
        <v>13000</v>
      </c>
      <c r="Q36" s="913">
        <v>13000</v>
      </c>
      <c r="R36" s="913">
        <v>3500</v>
      </c>
      <c r="S36" s="914" t="s">
        <v>60</v>
      </c>
    </row>
    <row r="37" spans="1:19" ht="23.1" customHeight="1">
      <c r="A37" s="351" t="s">
        <v>1714</v>
      </c>
      <c r="B37" s="916"/>
      <c r="C37" s="916"/>
      <c r="D37" s="913"/>
      <c r="E37" s="913"/>
      <c r="F37" s="917"/>
      <c r="G37" s="913"/>
      <c r="H37" s="913"/>
      <c r="I37" s="913"/>
      <c r="J37" s="913"/>
      <c r="K37" s="913"/>
      <c r="L37" s="913"/>
      <c r="M37" s="913"/>
      <c r="N37" s="913"/>
      <c r="O37" s="913"/>
      <c r="P37" s="913"/>
      <c r="Q37" s="913"/>
      <c r="R37" s="913"/>
      <c r="S37" s="914"/>
    </row>
    <row r="38" spans="1:19" ht="23.1" customHeight="1">
      <c r="A38" s="350" t="s">
        <v>673</v>
      </c>
      <c r="B38" s="918" t="s">
        <v>672</v>
      </c>
      <c r="C38" s="918" t="s">
        <v>671</v>
      </c>
      <c r="D38" s="912">
        <v>160</v>
      </c>
      <c r="E38" s="919" t="s">
        <v>60</v>
      </c>
      <c r="F38" s="921">
        <f>SUM(D38:E39)</f>
        <v>160</v>
      </c>
      <c r="G38" s="912">
        <v>12</v>
      </c>
      <c r="H38" s="912">
        <v>3</v>
      </c>
      <c r="I38" s="912">
        <v>1</v>
      </c>
      <c r="J38" s="912">
        <v>851</v>
      </c>
      <c r="K38" s="912">
        <v>265</v>
      </c>
      <c r="L38" s="913" t="s">
        <v>60</v>
      </c>
      <c r="M38" s="913" t="s">
        <v>60</v>
      </c>
      <c r="N38" s="913" t="s">
        <v>60</v>
      </c>
      <c r="O38" s="913" t="s">
        <v>60</v>
      </c>
      <c r="P38" s="912">
        <v>10000</v>
      </c>
      <c r="Q38" s="912">
        <v>10000</v>
      </c>
      <c r="R38" s="913">
        <v>300</v>
      </c>
      <c r="S38" s="914" t="s">
        <v>60</v>
      </c>
    </row>
    <row r="39" spans="1:19" ht="23.1" customHeight="1">
      <c r="A39" s="352" t="s">
        <v>1715</v>
      </c>
      <c r="B39" s="918"/>
      <c r="C39" s="918"/>
      <c r="D39" s="912"/>
      <c r="E39" s="920"/>
      <c r="F39" s="921"/>
      <c r="G39" s="912"/>
      <c r="H39" s="912"/>
      <c r="I39" s="912"/>
      <c r="J39" s="912"/>
      <c r="K39" s="912"/>
      <c r="L39" s="912"/>
      <c r="M39" s="912"/>
      <c r="N39" s="912"/>
      <c r="O39" s="912"/>
      <c r="P39" s="912"/>
      <c r="Q39" s="912"/>
      <c r="R39" s="912"/>
      <c r="S39" s="915"/>
    </row>
    <row r="40" spans="1:19" ht="17.2" customHeight="1"/>
    <row r="41" spans="1:19" ht="17.2" customHeight="1"/>
    <row r="42" spans="1:19" ht="17.2" customHeight="1"/>
    <row r="43" spans="1:19" ht="17.2" customHeight="1"/>
    <row r="44" spans="1:19" ht="17.2" customHeight="1"/>
    <row r="45" spans="1:19" ht="17.2" customHeight="1"/>
    <row r="46" spans="1:19" ht="20.95" customHeight="1"/>
    <row r="47" spans="1:19" ht="21.95" customHeight="1"/>
    <row r="48" spans="1:19" ht="21.95" customHeight="1"/>
    <row r="49" s="3" customFormat="1" ht="21.95" customHeight="1"/>
  </sheetData>
  <sheetProtection selectLockedCells="1" selectUnlockedCells="1"/>
  <mergeCells count="328">
    <mergeCell ref="B6:B7"/>
    <mergeCell ref="C6:C7"/>
    <mergeCell ref="D6:D7"/>
    <mergeCell ref="E6:E7"/>
    <mergeCell ref="F6:F7"/>
    <mergeCell ref="G6:G7"/>
    <mergeCell ref="A1:B1"/>
    <mergeCell ref="O1:S1"/>
    <mergeCell ref="A2:A5"/>
    <mergeCell ref="B2:B5"/>
    <mergeCell ref="C2:C5"/>
    <mergeCell ref="D2:F2"/>
    <mergeCell ref="G2:I2"/>
    <mergeCell ref="J2:J5"/>
    <mergeCell ref="K2:S2"/>
    <mergeCell ref="D3:D5"/>
    <mergeCell ref="R3:R5"/>
    <mergeCell ref="S3:S5"/>
    <mergeCell ref="E3:E5"/>
    <mergeCell ref="F3:F5"/>
    <mergeCell ref="G3:G5"/>
    <mergeCell ref="H3:H5"/>
    <mergeCell ref="I3:I5"/>
    <mergeCell ref="K3:K5"/>
    <mergeCell ref="L3:L5"/>
    <mergeCell ref="M3:M5"/>
    <mergeCell ref="O3:O5"/>
    <mergeCell ref="Q3:Q5"/>
    <mergeCell ref="J8:J9"/>
    <mergeCell ref="K8:K9"/>
    <mergeCell ref="L8:L9"/>
    <mergeCell ref="M8:M9"/>
    <mergeCell ref="N8:N9"/>
    <mergeCell ref="R6:R7"/>
    <mergeCell ref="S6:S7"/>
    <mergeCell ref="H6:H7"/>
    <mergeCell ref="I6:I7"/>
    <mergeCell ref="J6:J7"/>
    <mergeCell ref="K6:K7"/>
    <mergeCell ref="L6:L7"/>
    <mergeCell ref="M6:M7"/>
    <mergeCell ref="N6:N7"/>
    <mergeCell ref="O6:O7"/>
    <mergeCell ref="P6:P7"/>
    <mergeCell ref="Q6:Q7"/>
    <mergeCell ref="O10:O11"/>
    <mergeCell ref="P10:P11"/>
    <mergeCell ref="Q10:Q11"/>
    <mergeCell ref="R10:R11"/>
    <mergeCell ref="S10:S11"/>
    <mergeCell ref="O8:O9"/>
    <mergeCell ref="P8:P9"/>
    <mergeCell ref="B8:B9"/>
    <mergeCell ref="C8:C9"/>
    <mergeCell ref="D8:D9"/>
    <mergeCell ref="E8:E9"/>
    <mergeCell ref="F8:F9"/>
    <mergeCell ref="G8:G9"/>
    <mergeCell ref="B10:B11"/>
    <mergeCell ref="C10:C11"/>
    <mergeCell ref="D10:D11"/>
    <mergeCell ref="E10:E11"/>
    <mergeCell ref="F10:F11"/>
    <mergeCell ref="G10:G11"/>
    <mergeCell ref="Q8:Q9"/>
    <mergeCell ref="R8:R9"/>
    <mergeCell ref="S8:S9"/>
    <mergeCell ref="H8:H9"/>
    <mergeCell ref="I8:I9"/>
    <mergeCell ref="J12:J13"/>
    <mergeCell ref="K12:K13"/>
    <mergeCell ref="L12:L13"/>
    <mergeCell ref="M12:M13"/>
    <mergeCell ref="N12:N13"/>
    <mergeCell ref="H10:H11"/>
    <mergeCell ref="I10:I11"/>
    <mergeCell ref="J10:J11"/>
    <mergeCell ref="K10:K11"/>
    <mergeCell ref="L10:L11"/>
    <mergeCell ref="M10:M11"/>
    <mergeCell ref="N10:N11"/>
    <mergeCell ref="O14:O15"/>
    <mergeCell ref="P14:P15"/>
    <mergeCell ref="Q14:Q15"/>
    <mergeCell ref="R14:R15"/>
    <mergeCell ref="S14:S15"/>
    <mergeCell ref="O12:O13"/>
    <mergeCell ref="P12:P13"/>
    <mergeCell ref="B12:B13"/>
    <mergeCell ref="C12:C13"/>
    <mergeCell ref="D12:D13"/>
    <mergeCell ref="E12:E13"/>
    <mergeCell ref="F12:F13"/>
    <mergeCell ref="G12:G13"/>
    <mergeCell ref="B14:B15"/>
    <mergeCell ref="C14:C15"/>
    <mergeCell ref="D14:D15"/>
    <mergeCell ref="E14:E15"/>
    <mergeCell ref="F14:F15"/>
    <mergeCell ref="G14:G15"/>
    <mergeCell ref="Q12:Q13"/>
    <mergeCell ref="R12:R13"/>
    <mergeCell ref="S12:S13"/>
    <mergeCell ref="H12:H13"/>
    <mergeCell ref="I12:I13"/>
    <mergeCell ref="J16:J17"/>
    <mergeCell ref="K16:K17"/>
    <mergeCell ref="L16:L17"/>
    <mergeCell ref="M16:M17"/>
    <mergeCell ref="N16:N17"/>
    <mergeCell ref="H14:H15"/>
    <mergeCell ref="I14:I15"/>
    <mergeCell ref="J14:J15"/>
    <mergeCell ref="K14:K15"/>
    <mergeCell ref="L14:L15"/>
    <mergeCell ref="M14:M15"/>
    <mergeCell ref="N14:N15"/>
    <mergeCell ref="O18:O19"/>
    <mergeCell ref="P18:P19"/>
    <mergeCell ref="Q18:Q19"/>
    <mergeCell ref="R18:R19"/>
    <mergeCell ref="S18:S19"/>
    <mergeCell ref="O16:O17"/>
    <mergeCell ref="P16:P17"/>
    <mergeCell ref="B16:B17"/>
    <mergeCell ref="C16:C17"/>
    <mergeCell ref="D16:D17"/>
    <mergeCell ref="E16:E17"/>
    <mergeCell ref="F16:F17"/>
    <mergeCell ref="G16:G17"/>
    <mergeCell ref="B18:B19"/>
    <mergeCell ref="C18:C19"/>
    <mergeCell ref="D18:D19"/>
    <mergeCell ref="E18:E19"/>
    <mergeCell ref="F18:F19"/>
    <mergeCell ref="G18:G19"/>
    <mergeCell ref="Q16:Q17"/>
    <mergeCell ref="R16:R17"/>
    <mergeCell ref="S16:S17"/>
    <mergeCell ref="H16:H17"/>
    <mergeCell ref="I16:I17"/>
    <mergeCell ref="J20:J21"/>
    <mergeCell ref="K20:K21"/>
    <mergeCell ref="L20:L21"/>
    <mergeCell ref="M20:M21"/>
    <mergeCell ref="N20:N21"/>
    <mergeCell ref="H18:H19"/>
    <mergeCell ref="I18:I19"/>
    <mergeCell ref="J18:J19"/>
    <mergeCell ref="K18:K19"/>
    <mergeCell ref="L18:L19"/>
    <mergeCell ref="M18:M19"/>
    <mergeCell ref="N18:N19"/>
    <mergeCell ref="O22:O23"/>
    <mergeCell ref="P22:P23"/>
    <mergeCell ref="Q22:Q23"/>
    <mergeCell ref="R22:R23"/>
    <mergeCell ref="S22:S23"/>
    <mergeCell ref="O20:O21"/>
    <mergeCell ref="P20:P21"/>
    <mergeCell ref="B20:B21"/>
    <mergeCell ref="C20:C21"/>
    <mergeCell ref="D20:D21"/>
    <mergeCell ref="E20:E21"/>
    <mergeCell ref="F20:F21"/>
    <mergeCell ref="G20:G21"/>
    <mergeCell ref="B22:B23"/>
    <mergeCell ref="C22:C23"/>
    <mergeCell ref="D22:D23"/>
    <mergeCell ref="E22:E23"/>
    <mergeCell ref="F22:F23"/>
    <mergeCell ref="G22:G23"/>
    <mergeCell ref="Q20:Q21"/>
    <mergeCell ref="R20:R21"/>
    <mergeCell ref="S20:S21"/>
    <mergeCell ref="H20:H21"/>
    <mergeCell ref="I20:I21"/>
    <mergeCell ref="J24:J25"/>
    <mergeCell ref="K24:K25"/>
    <mergeCell ref="L24:L25"/>
    <mergeCell ref="M24:M25"/>
    <mergeCell ref="N24:N25"/>
    <mergeCell ref="H22:H23"/>
    <mergeCell ref="I22:I23"/>
    <mergeCell ref="J22:J23"/>
    <mergeCell ref="K22:K23"/>
    <mergeCell ref="L22:L23"/>
    <mergeCell ref="M22:M23"/>
    <mergeCell ref="N22:N23"/>
    <mergeCell ref="O26:O27"/>
    <mergeCell ref="P26:P27"/>
    <mergeCell ref="Q26:Q27"/>
    <mergeCell ref="R26:R27"/>
    <mergeCell ref="S26:S27"/>
    <mergeCell ref="O24:O25"/>
    <mergeCell ref="P24:P25"/>
    <mergeCell ref="B24:B25"/>
    <mergeCell ref="C24:C25"/>
    <mergeCell ref="D24:D25"/>
    <mergeCell ref="E24:E25"/>
    <mergeCell ref="F24:F25"/>
    <mergeCell ref="G24:G25"/>
    <mergeCell ref="B26:B27"/>
    <mergeCell ref="C26:C27"/>
    <mergeCell ref="D26:D27"/>
    <mergeCell ref="E26:E27"/>
    <mergeCell ref="F26:F27"/>
    <mergeCell ref="G26:G27"/>
    <mergeCell ref="Q24:Q25"/>
    <mergeCell ref="R24:R25"/>
    <mergeCell ref="S24:S25"/>
    <mergeCell ref="H24:H25"/>
    <mergeCell ref="I24:I25"/>
    <mergeCell ref="J28:J29"/>
    <mergeCell ref="K28:K29"/>
    <mergeCell ref="L28:L29"/>
    <mergeCell ref="M28:M29"/>
    <mergeCell ref="N28:N29"/>
    <mergeCell ref="H26:H27"/>
    <mergeCell ref="I26:I27"/>
    <mergeCell ref="J26:J27"/>
    <mergeCell ref="K26:K27"/>
    <mergeCell ref="L26:L27"/>
    <mergeCell ref="M26:M27"/>
    <mergeCell ref="N26:N27"/>
    <mergeCell ref="O30:O31"/>
    <mergeCell ref="P30:P31"/>
    <mergeCell ref="Q30:Q31"/>
    <mergeCell ref="R30:R31"/>
    <mergeCell ref="S30:S31"/>
    <mergeCell ref="O28:O29"/>
    <mergeCell ref="P28:P29"/>
    <mergeCell ref="B28:B29"/>
    <mergeCell ref="C28:C29"/>
    <mergeCell ref="D28:D29"/>
    <mergeCell ref="E28:E29"/>
    <mergeCell ref="F28:F29"/>
    <mergeCell ref="G28:G29"/>
    <mergeCell ref="B30:B31"/>
    <mergeCell ref="C30:C31"/>
    <mergeCell ref="D30:D31"/>
    <mergeCell ref="E30:E31"/>
    <mergeCell ref="F30:F31"/>
    <mergeCell ref="G30:G31"/>
    <mergeCell ref="Q28:Q29"/>
    <mergeCell ref="R28:R29"/>
    <mergeCell ref="S28:S29"/>
    <mergeCell ref="H28:H29"/>
    <mergeCell ref="I28:I29"/>
    <mergeCell ref="L32:L33"/>
    <mergeCell ref="M32:M33"/>
    <mergeCell ref="N32:N33"/>
    <mergeCell ref="H30:H31"/>
    <mergeCell ref="I30:I31"/>
    <mergeCell ref="J30:J31"/>
    <mergeCell ref="K30:K31"/>
    <mergeCell ref="L30:L31"/>
    <mergeCell ref="M30:M31"/>
    <mergeCell ref="N30:N31"/>
    <mergeCell ref="Q34:Q35"/>
    <mergeCell ref="R34:R35"/>
    <mergeCell ref="S34:S35"/>
    <mergeCell ref="O32:O33"/>
    <mergeCell ref="P32:P33"/>
    <mergeCell ref="B32:B33"/>
    <mergeCell ref="C32:C33"/>
    <mergeCell ref="D32:D33"/>
    <mergeCell ref="E32:E33"/>
    <mergeCell ref="F32:F33"/>
    <mergeCell ref="G32:G33"/>
    <mergeCell ref="B34:B35"/>
    <mergeCell ref="C34:C35"/>
    <mergeCell ref="D34:D35"/>
    <mergeCell ref="E34:E35"/>
    <mergeCell ref="F34:F35"/>
    <mergeCell ref="G34:G35"/>
    <mergeCell ref="Q32:Q33"/>
    <mergeCell ref="R32:R33"/>
    <mergeCell ref="S32:S33"/>
    <mergeCell ref="H32:H33"/>
    <mergeCell ref="I32:I33"/>
    <mergeCell ref="J32:J33"/>
    <mergeCell ref="K32:K33"/>
    <mergeCell ref="H34:H35"/>
    <mergeCell ref="I34:I35"/>
    <mergeCell ref="J34:J35"/>
    <mergeCell ref="K34:K35"/>
    <mergeCell ref="L34:L35"/>
    <mergeCell ref="M34:M35"/>
    <mergeCell ref="N34:N35"/>
    <mergeCell ref="O34:O35"/>
    <mergeCell ref="P34:P35"/>
    <mergeCell ref="Q36:Q37"/>
    <mergeCell ref="R36:R37"/>
    <mergeCell ref="S36:S37"/>
    <mergeCell ref="H36:H37"/>
    <mergeCell ref="I36:I37"/>
    <mergeCell ref="J36:J37"/>
    <mergeCell ref="K36:K37"/>
    <mergeCell ref="L36:L37"/>
    <mergeCell ref="M36:M37"/>
    <mergeCell ref="N36:N37"/>
    <mergeCell ref="O36:O37"/>
    <mergeCell ref="P36:P37"/>
    <mergeCell ref="B36:B37"/>
    <mergeCell ref="C36:C37"/>
    <mergeCell ref="D36:D37"/>
    <mergeCell ref="E36:E37"/>
    <mergeCell ref="F36:F37"/>
    <mergeCell ref="G36:G37"/>
    <mergeCell ref="B38:B39"/>
    <mergeCell ref="C38:C39"/>
    <mergeCell ref="D38:D39"/>
    <mergeCell ref="E38:E39"/>
    <mergeCell ref="F38:F39"/>
    <mergeCell ref="G38:G39"/>
    <mergeCell ref="H38:H39"/>
    <mergeCell ref="I38:I39"/>
    <mergeCell ref="J38:J39"/>
    <mergeCell ref="K38:K39"/>
    <mergeCell ref="L38:L39"/>
    <mergeCell ref="M38:M39"/>
    <mergeCell ref="R38:R39"/>
    <mergeCell ref="S38:S39"/>
    <mergeCell ref="N38:N39"/>
    <mergeCell ref="O38:O39"/>
    <mergeCell ref="P38:P39"/>
    <mergeCell ref="Q38:Q39"/>
  </mergeCells>
  <phoneticPr fontId="4"/>
  <pageMargins left="0.78740157480314965" right="0.39370078740157483" top="0.39370078740157483" bottom="0.39370078740157483" header="0" footer="0"/>
  <pageSetup paperSize="9" scale="60" firstPageNumber="0" orientation="landscape" horizontalDpi="300" verticalDpi="300" r:id="rId1"/>
  <headerFooter scaleWithDoc="0" alignWithMargins="0">
    <oddFooter>&amp;C&amp;"ＭＳ 明朝,標準"－３０－</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AQ29"/>
  <sheetViews>
    <sheetView view="pageLayout" zoomScaleNormal="100" workbookViewId="0">
      <selection sqref="A1:AC1"/>
    </sheetView>
  </sheetViews>
  <sheetFormatPr defaultColWidth="9" defaultRowHeight="14.4"/>
  <cols>
    <col min="1" max="1" width="20.88671875" style="328" customWidth="1"/>
    <col min="2" max="2" width="30.44140625" style="328" customWidth="1"/>
    <col min="3" max="22" width="2.6640625" style="328" customWidth="1"/>
    <col min="23" max="27" width="2.109375" style="328" customWidth="1"/>
    <col min="28" max="43" width="2.33203125" style="328" customWidth="1"/>
    <col min="44" max="44" width="2.109375" style="328" customWidth="1"/>
    <col min="45" max="233" width="2.6640625" style="328" customWidth="1"/>
    <col min="234" max="256" width="9" style="328"/>
    <col min="257" max="257" width="24.109375" style="328" customWidth="1"/>
    <col min="258" max="258" width="38.88671875" style="328" customWidth="1"/>
    <col min="259" max="278" width="2.6640625" style="328" customWidth="1"/>
    <col min="279" max="283" width="2.109375" style="328" customWidth="1"/>
    <col min="284" max="299" width="2.33203125" style="328" customWidth="1"/>
    <col min="300" max="300" width="2.109375" style="328" customWidth="1"/>
    <col min="301" max="489" width="2.6640625" style="328" customWidth="1"/>
    <col min="490" max="512" width="9" style="328"/>
    <col min="513" max="513" width="24.109375" style="328" customWidth="1"/>
    <col min="514" max="514" width="38.88671875" style="328" customWidth="1"/>
    <col min="515" max="534" width="2.6640625" style="328" customWidth="1"/>
    <col min="535" max="539" width="2.109375" style="328" customWidth="1"/>
    <col min="540" max="555" width="2.33203125" style="328" customWidth="1"/>
    <col min="556" max="556" width="2.109375" style="328" customWidth="1"/>
    <col min="557" max="745" width="2.6640625" style="328" customWidth="1"/>
    <col min="746" max="768" width="9" style="328"/>
    <col min="769" max="769" width="24.109375" style="328" customWidth="1"/>
    <col min="770" max="770" width="38.88671875" style="328" customWidth="1"/>
    <col min="771" max="790" width="2.6640625" style="328" customWidth="1"/>
    <col min="791" max="795" width="2.109375" style="328" customWidth="1"/>
    <col min="796" max="811" width="2.33203125" style="328" customWidth="1"/>
    <col min="812" max="812" width="2.109375" style="328" customWidth="1"/>
    <col min="813" max="1001" width="2.6640625" style="328" customWidth="1"/>
    <col min="1002" max="1024" width="9" style="328"/>
    <col min="1025" max="1025" width="24.109375" style="328" customWidth="1"/>
    <col min="1026" max="1026" width="38.88671875" style="328" customWidth="1"/>
    <col min="1027" max="1046" width="2.6640625" style="328" customWidth="1"/>
    <col min="1047" max="1051" width="2.109375" style="328" customWidth="1"/>
    <col min="1052" max="1067" width="2.33203125" style="328" customWidth="1"/>
    <col min="1068" max="1068" width="2.109375" style="328" customWidth="1"/>
    <col min="1069" max="1257" width="2.6640625" style="328" customWidth="1"/>
    <col min="1258" max="1280" width="9" style="328"/>
    <col min="1281" max="1281" width="24.109375" style="328" customWidth="1"/>
    <col min="1282" max="1282" width="38.88671875" style="328" customWidth="1"/>
    <col min="1283" max="1302" width="2.6640625" style="328" customWidth="1"/>
    <col min="1303" max="1307" width="2.109375" style="328" customWidth="1"/>
    <col min="1308" max="1323" width="2.33203125" style="328" customWidth="1"/>
    <col min="1324" max="1324" width="2.109375" style="328" customWidth="1"/>
    <col min="1325" max="1513" width="2.6640625" style="328" customWidth="1"/>
    <col min="1514" max="1536" width="9" style="328"/>
    <col min="1537" max="1537" width="24.109375" style="328" customWidth="1"/>
    <col min="1538" max="1538" width="38.88671875" style="328" customWidth="1"/>
    <col min="1539" max="1558" width="2.6640625" style="328" customWidth="1"/>
    <col min="1559" max="1563" width="2.109375" style="328" customWidth="1"/>
    <col min="1564" max="1579" width="2.33203125" style="328" customWidth="1"/>
    <col min="1580" max="1580" width="2.109375" style="328" customWidth="1"/>
    <col min="1581" max="1769" width="2.6640625" style="328" customWidth="1"/>
    <col min="1770" max="1792" width="9" style="328"/>
    <col min="1793" max="1793" width="24.109375" style="328" customWidth="1"/>
    <col min="1794" max="1794" width="38.88671875" style="328" customWidth="1"/>
    <col min="1795" max="1814" width="2.6640625" style="328" customWidth="1"/>
    <col min="1815" max="1819" width="2.109375" style="328" customWidth="1"/>
    <col min="1820" max="1835" width="2.33203125" style="328" customWidth="1"/>
    <col min="1836" max="1836" width="2.109375" style="328" customWidth="1"/>
    <col min="1837" max="2025" width="2.6640625" style="328" customWidth="1"/>
    <col min="2026" max="2048" width="9" style="328"/>
    <col min="2049" max="2049" width="24.109375" style="328" customWidth="1"/>
    <col min="2050" max="2050" width="38.88671875" style="328" customWidth="1"/>
    <col min="2051" max="2070" width="2.6640625" style="328" customWidth="1"/>
    <col min="2071" max="2075" width="2.109375" style="328" customWidth="1"/>
    <col min="2076" max="2091" width="2.33203125" style="328" customWidth="1"/>
    <col min="2092" max="2092" width="2.109375" style="328" customWidth="1"/>
    <col min="2093" max="2281" width="2.6640625" style="328" customWidth="1"/>
    <col min="2282" max="2304" width="9" style="328"/>
    <col min="2305" max="2305" width="24.109375" style="328" customWidth="1"/>
    <col min="2306" max="2306" width="38.88671875" style="328" customWidth="1"/>
    <col min="2307" max="2326" width="2.6640625" style="328" customWidth="1"/>
    <col min="2327" max="2331" width="2.109375" style="328" customWidth="1"/>
    <col min="2332" max="2347" width="2.33203125" style="328" customWidth="1"/>
    <col min="2348" max="2348" width="2.109375" style="328" customWidth="1"/>
    <col min="2349" max="2537" width="2.6640625" style="328" customWidth="1"/>
    <col min="2538" max="2560" width="9" style="328"/>
    <col min="2561" max="2561" width="24.109375" style="328" customWidth="1"/>
    <col min="2562" max="2562" width="38.88671875" style="328" customWidth="1"/>
    <col min="2563" max="2582" width="2.6640625" style="328" customWidth="1"/>
    <col min="2583" max="2587" width="2.109375" style="328" customWidth="1"/>
    <col min="2588" max="2603" width="2.33203125" style="328" customWidth="1"/>
    <col min="2604" max="2604" width="2.109375" style="328" customWidth="1"/>
    <col min="2605" max="2793" width="2.6640625" style="328" customWidth="1"/>
    <col min="2794" max="2816" width="9" style="328"/>
    <col min="2817" max="2817" width="24.109375" style="328" customWidth="1"/>
    <col min="2818" max="2818" width="38.88671875" style="328" customWidth="1"/>
    <col min="2819" max="2838" width="2.6640625" style="328" customWidth="1"/>
    <col min="2839" max="2843" width="2.109375" style="328" customWidth="1"/>
    <col min="2844" max="2859" width="2.33203125" style="328" customWidth="1"/>
    <col min="2860" max="2860" width="2.109375" style="328" customWidth="1"/>
    <col min="2861" max="3049" width="2.6640625" style="328" customWidth="1"/>
    <col min="3050" max="3072" width="9" style="328"/>
    <col min="3073" max="3073" width="24.109375" style="328" customWidth="1"/>
    <col min="3074" max="3074" width="38.88671875" style="328" customWidth="1"/>
    <col min="3075" max="3094" width="2.6640625" style="328" customWidth="1"/>
    <col min="3095" max="3099" width="2.109375" style="328" customWidth="1"/>
    <col min="3100" max="3115" width="2.33203125" style="328" customWidth="1"/>
    <col min="3116" max="3116" width="2.109375" style="328" customWidth="1"/>
    <col min="3117" max="3305" width="2.6640625" style="328" customWidth="1"/>
    <col min="3306" max="3328" width="9" style="328"/>
    <col min="3329" max="3329" width="24.109375" style="328" customWidth="1"/>
    <col min="3330" max="3330" width="38.88671875" style="328" customWidth="1"/>
    <col min="3331" max="3350" width="2.6640625" style="328" customWidth="1"/>
    <col min="3351" max="3355" width="2.109375" style="328" customWidth="1"/>
    <col min="3356" max="3371" width="2.33203125" style="328" customWidth="1"/>
    <col min="3372" max="3372" width="2.109375" style="328" customWidth="1"/>
    <col min="3373" max="3561" width="2.6640625" style="328" customWidth="1"/>
    <col min="3562" max="3584" width="9" style="328"/>
    <col min="3585" max="3585" width="24.109375" style="328" customWidth="1"/>
    <col min="3586" max="3586" width="38.88671875" style="328" customWidth="1"/>
    <col min="3587" max="3606" width="2.6640625" style="328" customWidth="1"/>
    <col min="3607" max="3611" width="2.109375" style="328" customWidth="1"/>
    <col min="3612" max="3627" width="2.33203125" style="328" customWidth="1"/>
    <col min="3628" max="3628" width="2.109375" style="328" customWidth="1"/>
    <col min="3629" max="3817" width="2.6640625" style="328" customWidth="1"/>
    <col min="3818" max="3840" width="9" style="328"/>
    <col min="3841" max="3841" width="24.109375" style="328" customWidth="1"/>
    <col min="3842" max="3842" width="38.88671875" style="328" customWidth="1"/>
    <col min="3843" max="3862" width="2.6640625" style="328" customWidth="1"/>
    <col min="3863" max="3867" width="2.109375" style="328" customWidth="1"/>
    <col min="3868" max="3883" width="2.33203125" style="328" customWidth="1"/>
    <col min="3884" max="3884" width="2.109375" style="328" customWidth="1"/>
    <col min="3885" max="4073" width="2.6640625" style="328" customWidth="1"/>
    <col min="4074" max="4096" width="9" style="328"/>
    <col min="4097" max="4097" width="24.109375" style="328" customWidth="1"/>
    <col min="4098" max="4098" width="38.88671875" style="328" customWidth="1"/>
    <col min="4099" max="4118" width="2.6640625" style="328" customWidth="1"/>
    <col min="4119" max="4123" width="2.109375" style="328" customWidth="1"/>
    <col min="4124" max="4139" width="2.33203125" style="328" customWidth="1"/>
    <col min="4140" max="4140" width="2.109375" style="328" customWidth="1"/>
    <col min="4141" max="4329" width="2.6640625" style="328" customWidth="1"/>
    <col min="4330" max="4352" width="9" style="328"/>
    <col min="4353" max="4353" width="24.109375" style="328" customWidth="1"/>
    <col min="4354" max="4354" width="38.88671875" style="328" customWidth="1"/>
    <col min="4355" max="4374" width="2.6640625" style="328" customWidth="1"/>
    <col min="4375" max="4379" width="2.109375" style="328" customWidth="1"/>
    <col min="4380" max="4395" width="2.33203125" style="328" customWidth="1"/>
    <col min="4396" max="4396" width="2.109375" style="328" customWidth="1"/>
    <col min="4397" max="4585" width="2.6640625" style="328" customWidth="1"/>
    <col min="4586" max="4608" width="9" style="328"/>
    <col min="4609" max="4609" width="24.109375" style="328" customWidth="1"/>
    <col min="4610" max="4610" width="38.88671875" style="328" customWidth="1"/>
    <col min="4611" max="4630" width="2.6640625" style="328" customWidth="1"/>
    <col min="4631" max="4635" width="2.109375" style="328" customWidth="1"/>
    <col min="4636" max="4651" width="2.33203125" style="328" customWidth="1"/>
    <col min="4652" max="4652" width="2.109375" style="328" customWidth="1"/>
    <col min="4653" max="4841" width="2.6640625" style="328" customWidth="1"/>
    <col min="4842" max="4864" width="9" style="328"/>
    <col min="4865" max="4865" width="24.109375" style="328" customWidth="1"/>
    <col min="4866" max="4866" width="38.88671875" style="328" customWidth="1"/>
    <col min="4867" max="4886" width="2.6640625" style="328" customWidth="1"/>
    <col min="4887" max="4891" width="2.109375" style="328" customWidth="1"/>
    <col min="4892" max="4907" width="2.33203125" style="328" customWidth="1"/>
    <col min="4908" max="4908" width="2.109375" style="328" customWidth="1"/>
    <col min="4909" max="5097" width="2.6640625" style="328" customWidth="1"/>
    <col min="5098" max="5120" width="9" style="328"/>
    <col min="5121" max="5121" width="24.109375" style="328" customWidth="1"/>
    <col min="5122" max="5122" width="38.88671875" style="328" customWidth="1"/>
    <col min="5123" max="5142" width="2.6640625" style="328" customWidth="1"/>
    <col min="5143" max="5147" width="2.109375" style="328" customWidth="1"/>
    <col min="5148" max="5163" width="2.33203125" style="328" customWidth="1"/>
    <col min="5164" max="5164" width="2.109375" style="328" customWidth="1"/>
    <col min="5165" max="5353" width="2.6640625" style="328" customWidth="1"/>
    <col min="5354" max="5376" width="9" style="328"/>
    <col min="5377" max="5377" width="24.109375" style="328" customWidth="1"/>
    <col min="5378" max="5378" width="38.88671875" style="328" customWidth="1"/>
    <col min="5379" max="5398" width="2.6640625" style="328" customWidth="1"/>
    <col min="5399" max="5403" width="2.109375" style="328" customWidth="1"/>
    <col min="5404" max="5419" width="2.33203125" style="328" customWidth="1"/>
    <col min="5420" max="5420" width="2.109375" style="328" customWidth="1"/>
    <col min="5421" max="5609" width="2.6640625" style="328" customWidth="1"/>
    <col min="5610" max="5632" width="9" style="328"/>
    <col min="5633" max="5633" width="24.109375" style="328" customWidth="1"/>
    <col min="5634" max="5634" width="38.88671875" style="328" customWidth="1"/>
    <col min="5635" max="5654" width="2.6640625" style="328" customWidth="1"/>
    <col min="5655" max="5659" width="2.109375" style="328" customWidth="1"/>
    <col min="5660" max="5675" width="2.33203125" style="328" customWidth="1"/>
    <col min="5676" max="5676" width="2.109375" style="328" customWidth="1"/>
    <col min="5677" max="5865" width="2.6640625" style="328" customWidth="1"/>
    <col min="5866" max="5888" width="9" style="328"/>
    <col min="5889" max="5889" width="24.109375" style="328" customWidth="1"/>
    <col min="5890" max="5890" width="38.88671875" style="328" customWidth="1"/>
    <col min="5891" max="5910" width="2.6640625" style="328" customWidth="1"/>
    <col min="5911" max="5915" width="2.109375" style="328" customWidth="1"/>
    <col min="5916" max="5931" width="2.33203125" style="328" customWidth="1"/>
    <col min="5932" max="5932" width="2.109375" style="328" customWidth="1"/>
    <col min="5933" max="6121" width="2.6640625" style="328" customWidth="1"/>
    <col min="6122" max="6144" width="9" style="328"/>
    <col min="6145" max="6145" width="24.109375" style="328" customWidth="1"/>
    <col min="6146" max="6146" width="38.88671875" style="328" customWidth="1"/>
    <col min="6147" max="6166" width="2.6640625" style="328" customWidth="1"/>
    <col min="6167" max="6171" width="2.109375" style="328" customWidth="1"/>
    <col min="6172" max="6187" width="2.33203125" style="328" customWidth="1"/>
    <col min="6188" max="6188" width="2.109375" style="328" customWidth="1"/>
    <col min="6189" max="6377" width="2.6640625" style="328" customWidth="1"/>
    <col min="6378" max="6400" width="9" style="328"/>
    <col min="6401" max="6401" width="24.109375" style="328" customWidth="1"/>
    <col min="6402" max="6402" width="38.88671875" style="328" customWidth="1"/>
    <col min="6403" max="6422" width="2.6640625" style="328" customWidth="1"/>
    <col min="6423" max="6427" width="2.109375" style="328" customWidth="1"/>
    <col min="6428" max="6443" width="2.33203125" style="328" customWidth="1"/>
    <col min="6444" max="6444" width="2.109375" style="328" customWidth="1"/>
    <col min="6445" max="6633" width="2.6640625" style="328" customWidth="1"/>
    <col min="6634" max="6656" width="9" style="328"/>
    <col min="6657" max="6657" width="24.109375" style="328" customWidth="1"/>
    <col min="6658" max="6658" width="38.88671875" style="328" customWidth="1"/>
    <col min="6659" max="6678" width="2.6640625" style="328" customWidth="1"/>
    <col min="6679" max="6683" width="2.109375" style="328" customWidth="1"/>
    <col min="6684" max="6699" width="2.33203125" style="328" customWidth="1"/>
    <col min="6700" max="6700" width="2.109375" style="328" customWidth="1"/>
    <col min="6701" max="6889" width="2.6640625" style="328" customWidth="1"/>
    <col min="6890" max="6912" width="9" style="328"/>
    <col min="6913" max="6913" width="24.109375" style="328" customWidth="1"/>
    <col min="6914" max="6914" width="38.88671875" style="328" customWidth="1"/>
    <col min="6915" max="6934" width="2.6640625" style="328" customWidth="1"/>
    <col min="6935" max="6939" width="2.109375" style="328" customWidth="1"/>
    <col min="6940" max="6955" width="2.33203125" style="328" customWidth="1"/>
    <col min="6956" max="6956" width="2.109375" style="328" customWidth="1"/>
    <col min="6957" max="7145" width="2.6640625" style="328" customWidth="1"/>
    <col min="7146" max="7168" width="9" style="328"/>
    <col min="7169" max="7169" width="24.109375" style="328" customWidth="1"/>
    <col min="7170" max="7170" width="38.88671875" style="328" customWidth="1"/>
    <col min="7171" max="7190" width="2.6640625" style="328" customWidth="1"/>
    <col min="7191" max="7195" width="2.109375" style="328" customWidth="1"/>
    <col min="7196" max="7211" width="2.33203125" style="328" customWidth="1"/>
    <col min="7212" max="7212" width="2.109375" style="328" customWidth="1"/>
    <col min="7213" max="7401" width="2.6640625" style="328" customWidth="1"/>
    <col min="7402" max="7424" width="9" style="328"/>
    <col min="7425" max="7425" width="24.109375" style="328" customWidth="1"/>
    <col min="7426" max="7426" width="38.88671875" style="328" customWidth="1"/>
    <col min="7427" max="7446" width="2.6640625" style="328" customWidth="1"/>
    <col min="7447" max="7451" width="2.109375" style="328" customWidth="1"/>
    <col min="7452" max="7467" width="2.33203125" style="328" customWidth="1"/>
    <col min="7468" max="7468" width="2.109375" style="328" customWidth="1"/>
    <col min="7469" max="7657" width="2.6640625" style="328" customWidth="1"/>
    <col min="7658" max="7680" width="9" style="328"/>
    <col min="7681" max="7681" width="24.109375" style="328" customWidth="1"/>
    <col min="7682" max="7682" width="38.88671875" style="328" customWidth="1"/>
    <col min="7683" max="7702" width="2.6640625" style="328" customWidth="1"/>
    <col min="7703" max="7707" width="2.109375" style="328" customWidth="1"/>
    <col min="7708" max="7723" width="2.33203125" style="328" customWidth="1"/>
    <col min="7724" max="7724" width="2.109375" style="328" customWidth="1"/>
    <col min="7725" max="7913" width="2.6640625" style="328" customWidth="1"/>
    <col min="7914" max="7936" width="9" style="328"/>
    <col min="7937" max="7937" width="24.109375" style="328" customWidth="1"/>
    <col min="7938" max="7938" width="38.88671875" style="328" customWidth="1"/>
    <col min="7939" max="7958" width="2.6640625" style="328" customWidth="1"/>
    <col min="7959" max="7963" width="2.109375" style="328" customWidth="1"/>
    <col min="7964" max="7979" width="2.33203125" style="328" customWidth="1"/>
    <col min="7980" max="7980" width="2.109375" style="328" customWidth="1"/>
    <col min="7981" max="8169" width="2.6640625" style="328" customWidth="1"/>
    <col min="8170" max="8192" width="9" style="328"/>
    <col min="8193" max="8193" width="24.109375" style="328" customWidth="1"/>
    <col min="8194" max="8194" width="38.88671875" style="328" customWidth="1"/>
    <col min="8195" max="8214" width="2.6640625" style="328" customWidth="1"/>
    <col min="8215" max="8219" width="2.109375" style="328" customWidth="1"/>
    <col min="8220" max="8235" width="2.33203125" style="328" customWidth="1"/>
    <col min="8236" max="8236" width="2.109375" style="328" customWidth="1"/>
    <col min="8237" max="8425" width="2.6640625" style="328" customWidth="1"/>
    <col min="8426" max="8448" width="9" style="328"/>
    <col min="8449" max="8449" width="24.109375" style="328" customWidth="1"/>
    <col min="8450" max="8450" width="38.88671875" style="328" customWidth="1"/>
    <col min="8451" max="8470" width="2.6640625" style="328" customWidth="1"/>
    <col min="8471" max="8475" width="2.109375" style="328" customWidth="1"/>
    <col min="8476" max="8491" width="2.33203125" style="328" customWidth="1"/>
    <col min="8492" max="8492" width="2.109375" style="328" customWidth="1"/>
    <col min="8493" max="8681" width="2.6640625" style="328" customWidth="1"/>
    <col min="8682" max="8704" width="9" style="328"/>
    <col min="8705" max="8705" width="24.109375" style="328" customWidth="1"/>
    <col min="8706" max="8706" width="38.88671875" style="328" customWidth="1"/>
    <col min="8707" max="8726" width="2.6640625" style="328" customWidth="1"/>
    <col min="8727" max="8731" width="2.109375" style="328" customWidth="1"/>
    <col min="8732" max="8747" width="2.33203125" style="328" customWidth="1"/>
    <col min="8748" max="8748" width="2.109375" style="328" customWidth="1"/>
    <col min="8749" max="8937" width="2.6640625" style="328" customWidth="1"/>
    <col min="8938" max="8960" width="9" style="328"/>
    <col min="8961" max="8961" width="24.109375" style="328" customWidth="1"/>
    <col min="8962" max="8962" width="38.88671875" style="328" customWidth="1"/>
    <col min="8963" max="8982" width="2.6640625" style="328" customWidth="1"/>
    <col min="8983" max="8987" width="2.109375" style="328" customWidth="1"/>
    <col min="8988" max="9003" width="2.33203125" style="328" customWidth="1"/>
    <col min="9004" max="9004" width="2.109375" style="328" customWidth="1"/>
    <col min="9005" max="9193" width="2.6640625" style="328" customWidth="1"/>
    <col min="9194" max="9216" width="9" style="328"/>
    <col min="9217" max="9217" width="24.109375" style="328" customWidth="1"/>
    <col min="9218" max="9218" width="38.88671875" style="328" customWidth="1"/>
    <col min="9219" max="9238" width="2.6640625" style="328" customWidth="1"/>
    <col min="9239" max="9243" width="2.109375" style="328" customWidth="1"/>
    <col min="9244" max="9259" width="2.33203125" style="328" customWidth="1"/>
    <col min="9260" max="9260" width="2.109375" style="328" customWidth="1"/>
    <col min="9261" max="9449" width="2.6640625" style="328" customWidth="1"/>
    <col min="9450" max="9472" width="9" style="328"/>
    <col min="9473" max="9473" width="24.109375" style="328" customWidth="1"/>
    <col min="9474" max="9474" width="38.88671875" style="328" customWidth="1"/>
    <col min="9475" max="9494" width="2.6640625" style="328" customWidth="1"/>
    <col min="9495" max="9499" width="2.109375" style="328" customWidth="1"/>
    <col min="9500" max="9515" width="2.33203125" style="328" customWidth="1"/>
    <col min="9516" max="9516" width="2.109375" style="328" customWidth="1"/>
    <col min="9517" max="9705" width="2.6640625" style="328" customWidth="1"/>
    <col min="9706" max="9728" width="9" style="328"/>
    <col min="9729" max="9729" width="24.109375" style="328" customWidth="1"/>
    <col min="9730" max="9730" width="38.88671875" style="328" customWidth="1"/>
    <col min="9731" max="9750" width="2.6640625" style="328" customWidth="1"/>
    <col min="9751" max="9755" width="2.109375" style="328" customWidth="1"/>
    <col min="9756" max="9771" width="2.33203125" style="328" customWidth="1"/>
    <col min="9772" max="9772" width="2.109375" style="328" customWidth="1"/>
    <col min="9773" max="9961" width="2.6640625" style="328" customWidth="1"/>
    <col min="9962" max="9984" width="9" style="328"/>
    <col min="9985" max="9985" width="24.109375" style="328" customWidth="1"/>
    <col min="9986" max="9986" width="38.88671875" style="328" customWidth="1"/>
    <col min="9987" max="10006" width="2.6640625" style="328" customWidth="1"/>
    <col min="10007" max="10011" width="2.109375" style="328" customWidth="1"/>
    <col min="10012" max="10027" width="2.33203125" style="328" customWidth="1"/>
    <col min="10028" max="10028" width="2.109375" style="328" customWidth="1"/>
    <col min="10029" max="10217" width="2.6640625" style="328" customWidth="1"/>
    <col min="10218" max="10240" width="9" style="328"/>
    <col min="10241" max="10241" width="24.109375" style="328" customWidth="1"/>
    <col min="10242" max="10242" width="38.88671875" style="328" customWidth="1"/>
    <col min="10243" max="10262" width="2.6640625" style="328" customWidth="1"/>
    <col min="10263" max="10267" width="2.109375" style="328" customWidth="1"/>
    <col min="10268" max="10283" width="2.33203125" style="328" customWidth="1"/>
    <col min="10284" max="10284" width="2.109375" style="328" customWidth="1"/>
    <col min="10285" max="10473" width="2.6640625" style="328" customWidth="1"/>
    <col min="10474" max="10496" width="9" style="328"/>
    <col min="10497" max="10497" width="24.109375" style="328" customWidth="1"/>
    <col min="10498" max="10498" width="38.88671875" style="328" customWidth="1"/>
    <col min="10499" max="10518" width="2.6640625" style="328" customWidth="1"/>
    <col min="10519" max="10523" width="2.109375" style="328" customWidth="1"/>
    <col min="10524" max="10539" width="2.33203125" style="328" customWidth="1"/>
    <col min="10540" max="10540" width="2.109375" style="328" customWidth="1"/>
    <col min="10541" max="10729" width="2.6640625" style="328" customWidth="1"/>
    <col min="10730" max="10752" width="9" style="328"/>
    <col min="10753" max="10753" width="24.109375" style="328" customWidth="1"/>
    <col min="10754" max="10754" width="38.88671875" style="328" customWidth="1"/>
    <col min="10755" max="10774" width="2.6640625" style="328" customWidth="1"/>
    <col min="10775" max="10779" width="2.109375" style="328" customWidth="1"/>
    <col min="10780" max="10795" width="2.33203125" style="328" customWidth="1"/>
    <col min="10796" max="10796" width="2.109375" style="328" customWidth="1"/>
    <col min="10797" max="10985" width="2.6640625" style="328" customWidth="1"/>
    <col min="10986" max="11008" width="9" style="328"/>
    <col min="11009" max="11009" width="24.109375" style="328" customWidth="1"/>
    <col min="11010" max="11010" width="38.88671875" style="328" customWidth="1"/>
    <col min="11011" max="11030" width="2.6640625" style="328" customWidth="1"/>
    <col min="11031" max="11035" width="2.109375" style="328" customWidth="1"/>
    <col min="11036" max="11051" width="2.33203125" style="328" customWidth="1"/>
    <col min="11052" max="11052" width="2.109375" style="328" customWidth="1"/>
    <col min="11053" max="11241" width="2.6640625" style="328" customWidth="1"/>
    <col min="11242" max="11264" width="9" style="328"/>
    <col min="11265" max="11265" width="24.109375" style="328" customWidth="1"/>
    <col min="11266" max="11266" width="38.88671875" style="328" customWidth="1"/>
    <col min="11267" max="11286" width="2.6640625" style="328" customWidth="1"/>
    <col min="11287" max="11291" width="2.109375" style="328" customWidth="1"/>
    <col min="11292" max="11307" width="2.33203125" style="328" customWidth="1"/>
    <col min="11308" max="11308" width="2.109375" style="328" customWidth="1"/>
    <col min="11309" max="11497" width="2.6640625" style="328" customWidth="1"/>
    <col min="11498" max="11520" width="9" style="328"/>
    <col min="11521" max="11521" width="24.109375" style="328" customWidth="1"/>
    <col min="11522" max="11522" width="38.88671875" style="328" customWidth="1"/>
    <col min="11523" max="11542" width="2.6640625" style="328" customWidth="1"/>
    <col min="11543" max="11547" width="2.109375" style="328" customWidth="1"/>
    <col min="11548" max="11563" width="2.33203125" style="328" customWidth="1"/>
    <col min="11564" max="11564" width="2.109375" style="328" customWidth="1"/>
    <col min="11565" max="11753" width="2.6640625" style="328" customWidth="1"/>
    <col min="11754" max="11776" width="9" style="328"/>
    <col min="11777" max="11777" width="24.109375" style="328" customWidth="1"/>
    <col min="11778" max="11778" width="38.88671875" style="328" customWidth="1"/>
    <col min="11779" max="11798" width="2.6640625" style="328" customWidth="1"/>
    <col min="11799" max="11803" width="2.109375" style="328" customWidth="1"/>
    <col min="11804" max="11819" width="2.33203125" style="328" customWidth="1"/>
    <col min="11820" max="11820" width="2.109375" style="328" customWidth="1"/>
    <col min="11821" max="12009" width="2.6640625" style="328" customWidth="1"/>
    <col min="12010" max="12032" width="9" style="328"/>
    <col min="12033" max="12033" width="24.109375" style="328" customWidth="1"/>
    <col min="12034" max="12034" width="38.88671875" style="328" customWidth="1"/>
    <col min="12035" max="12054" width="2.6640625" style="328" customWidth="1"/>
    <col min="12055" max="12059" width="2.109375" style="328" customWidth="1"/>
    <col min="12060" max="12075" width="2.33203125" style="328" customWidth="1"/>
    <col min="12076" max="12076" width="2.109375" style="328" customWidth="1"/>
    <col min="12077" max="12265" width="2.6640625" style="328" customWidth="1"/>
    <col min="12266" max="12288" width="9" style="328"/>
    <col min="12289" max="12289" width="24.109375" style="328" customWidth="1"/>
    <col min="12290" max="12290" width="38.88671875" style="328" customWidth="1"/>
    <col min="12291" max="12310" width="2.6640625" style="328" customWidth="1"/>
    <col min="12311" max="12315" width="2.109375" style="328" customWidth="1"/>
    <col min="12316" max="12331" width="2.33203125" style="328" customWidth="1"/>
    <col min="12332" max="12332" width="2.109375" style="328" customWidth="1"/>
    <col min="12333" max="12521" width="2.6640625" style="328" customWidth="1"/>
    <col min="12522" max="12544" width="9" style="328"/>
    <col min="12545" max="12545" width="24.109375" style="328" customWidth="1"/>
    <col min="12546" max="12546" width="38.88671875" style="328" customWidth="1"/>
    <col min="12547" max="12566" width="2.6640625" style="328" customWidth="1"/>
    <col min="12567" max="12571" width="2.109375" style="328" customWidth="1"/>
    <col min="12572" max="12587" width="2.33203125" style="328" customWidth="1"/>
    <col min="12588" max="12588" width="2.109375" style="328" customWidth="1"/>
    <col min="12589" max="12777" width="2.6640625" style="328" customWidth="1"/>
    <col min="12778" max="12800" width="9" style="328"/>
    <col min="12801" max="12801" width="24.109375" style="328" customWidth="1"/>
    <col min="12802" max="12802" width="38.88671875" style="328" customWidth="1"/>
    <col min="12803" max="12822" width="2.6640625" style="328" customWidth="1"/>
    <col min="12823" max="12827" width="2.109375" style="328" customWidth="1"/>
    <col min="12828" max="12843" width="2.33203125" style="328" customWidth="1"/>
    <col min="12844" max="12844" width="2.109375" style="328" customWidth="1"/>
    <col min="12845" max="13033" width="2.6640625" style="328" customWidth="1"/>
    <col min="13034" max="13056" width="9" style="328"/>
    <col min="13057" max="13057" width="24.109375" style="328" customWidth="1"/>
    <col min="13058" max="13058" width="38.88671875" style="328" customWidth="1"/>
    <col min="13059" max="13078" width="2.6640625" style="328" customWidth="1"/>
    <col min="13079" max="13083" width="2.109375" style="328" customWidth="1"/>
    <col min="13084" max="13099" width="2.33203125" style="328" customWidth="1"/>
    <col min="13100" max="13100" width="2.109375" style="328" customWidth="1"/>
    <col min="13101" max="13289" width="2.6640625" style="328" customWidth="1"/>
    <col min="13290" max="13312" width="9" style="328"/>
    <col min="13313" max="13313" width="24.109375" style="328" customWidth="1"/>
    <col min="13314" max="13314" width="38.88671875" style="328" customWidth="1"/>
    <col min="13315" max="13334" width="2.6640625" style="328" customWidth="1"/>
    <col min="13335" max="13339" width="2.109375" style="328" customWidth="1"/>
    <col min="13340" max="13355" width="2.33203125" style="328" customWidth="1"/>
    <col min="13356" max="13356" width="2.109375" style="328" customWidth="1"/>
    <col min="13357" max="13545" width="2.6640625" style="328" customWidth="1"/>
    <col min="13546" max="13568" width="9" style="328"/>
    <col min="13569" max="13569" width="24.109375" style="328" customWidth="1"/>
    <col min="13570" max="13570" width="38.88671875" style="328" customWidth="1"/>
    <col min="13571" max="13590" width="2.6640625" style="328" customWidth="1"/>
    <col min="13591" max="13595" width="2.109375" style="328" customWidth="1"/>
    <col min="13596" max="13611" width="2.33203125" style="328" customWidth="1"/>
    <col min="13612" max="13612" width="2.109375" style="328" customWidth="1"/>
    <col min="13613" max="13801" width="2.6640625" style="328" customWidth="1"/>
    <col min="13802" max="13824" width="9" style="328"/>
    <col min="13825" max="13825" width="24.109375" style="328" customWidth="1"/>
    <col min="13826" max="13826" width="38.88671875" style="328" customWidth="1"/>
    <col min="13827" max="13846" width="2.6640625" style="328" customWidth="1"/>
    <col min="13847" max="13851" width="2.109375" style="328" customWidth="1"/>
    <col min="13852" max="13867" width="2.33203125" style="328" customWidth="1"/>
    <col min="13868" max="13868" width="2.109375" style="328" customWidth="1"/>
    <col min="13869" max="14057" width="2.6640625" style="328" customWidth="1"/>
    <col min="14058" max="14080" width="9" style="328"/>
    <col min="14081" max="14081" width="24.109375" style="328" customWidth="1"/>
    <col min="14082" max="14082" width="38.88671875" style="328" customWidth="1"/>
    <col min="14083" max="14102" width="2.6640625" style="328" customWidth="1"/>
    <col min="14103" max="14107" width="2.109375" style="328" customWidth="1"/>
    <col min="14108" max="14123" width="2.33203125" style="328" customWidth="1"/>
    <col min="14124" max="14124" width="2.109375" style="328" customWidth="1"/>
    <col min="14125" max="14313" width="2.6640625" style="328" customWidth="1"/>
    <col min="14314" max="14336" width="9" style="328"/>
    <col min="14337" max="14337" width="24.109375" style="328" customWidth="1"/>
    <col min="14338" max="14338" width="38.88671875" style="328" customWidth="1"/>
    <col min="14339" max="14358" width="2.6640625" style="328" customWidth="1"/>
    <col min="14359" max="14363" width="2.109375" style="328" customWidth="1"/>
    <col min="14364" max="14379" width="2.33203125" style="328" customWidth="1"/>
    <col min="14380" max="14380" width="2.109375" style="328" customWidth="1"/>
    <col min="14381" max="14569" width="2.6640625" style="328" customWidth="1"/>
    <col min="14570" max="14592" width="9" style="328"/>
    <col min="14593" max="14593" width="24.109375" style="328" customWidth="1"/>
    <col min="14594" max="14594" width="38.88671875" style="328" customWidth="1"/>
    <col min="14595" max="14614" width="2.6640625" style="328" customWidth="1"/>
    <col min="14615" max="14619" width="2.109375" style="328" customWidth="1"/>
    <col min="14620" max="14635" width="2.33203125" style="328" customWidth="1"/>
    <col min="14636" max="14636" width="2.109375" style="328" customWidth="1"/>
    <col min="14637" max="14825" width="2.6640625" style="328" customWidth="1"/>
    <col min="14826" max="14848" width="9" style="328"/>
    <col min="14849" max="14849" width="24.109375" style="328" customWidth="1"/>
    <col min="14850" max="14850" width="38.88671875" style="328" customWidth="1"/>
    <col min="14851" max="14870" width="2.6640625" style="328" customWidth="1"/>
    <col min="14871" max="14875" width="2.109375" style="328" customWidth="1"/>
    <col min="14876" max="14891" width="2.33203125" style="328" customWidth="1"/>
    <col min="14892" max="14892" width="2.109375" style="328" customWidth="1"/>
    <col min="14893" max="15081" width="2.6640625" style="328" customWidth="1"/>
    <col min="15082" max="15104" width="9" style="328"/>
    <col min="15105" max="15105" width="24.109375" style="328" customWidth="1"/>
    <col min="15106" max="15106" width="38.88671875" style="328" customWidth="1"/>
    <col min="15107" max="15126" width="2.6640625" style="328" customWidth="1"/>
    <col min="15127" max="15131" width="2.109375" style="328" customWidth="1"/>
    <col min="15132" max="15147" width="2.33203125" style="328" customWidth="1"/>
    <col min="15148" max="15148" width="2.109375" style="328" customWidth="1"/>
    <col min="15149" max="15337" width="2.6640625" style="328" customWidth="1"/>
    <col min="15338" max="15360" width="9" style="328"/>
    <col min="15361" max="15361" width="24.109375" style="328" customWidth="1"/>
    <col min="15362" max="15362" width="38.88671875" style="328" customWidth="1"/>
    <col min="15363" max="15382" width="2.6640625" style="328" customWidth="1"/>
    <col min="15383" max="15387" width="2.109375" style="328" customWidth="1"/>
    <col min="15388" max="15403" width="2.33203125" style="328" customWidth="1"/>
    <col min="15404" max="15404" width="2.109375" style="328" customWidth="1"/>
    <col min="15405" max="15593" width="2.6640625" style="328" customWidth="1"/>
    <col min="15594" max="15616" width="9" style="328"/>
    <col min="15617" max="15617" width="24.109375" style="328" customWidth="1"/>
    <col min="15618" max="15618" width="38.88671875" style="328" customWidth="1"/>
    <col min="15619" max="15638" width="2.6640625" style="328" customWidth="1"/>
    <col min="15639" max="15643" width="2.109375" style="328" customWidth="1"/>
    <col min="15644" max="15659" width="2.33203125" style="328" customWidth="1"/>
    <col min="15660" max="15660" width="2.109375" style="328" customWidth="1"/>
    <col min="15661" max="15849" width="2.6640625" style="328" customWidth="1"/>
    <col min="15850" max="15872" width="9" style="328"/>
    <col min="15873" max="15873" width="24.109375" style="328" customWidth="1"/>
    <col min="15874" max="15874" width="38.88671875" style="328" customWidth="1"/>
    <col min="15875" max="15894" width="2.6640625" style="328" customWidth="1"/>
    <col min="15895" max="15899" width="2.109375" style="328" customWidth="1"/>
    <col min="15900" max="15915" width="2.33203125" style="328" customWidth="1"/>
    <col min="15916" max="15916" width="2.109375" style="328" customWidth="1"/>
    <col min="15917" max="16105" width="2.6640625" style="328" customWidth="1"/>
    <col min="16106" max="16128" width="9" style="328"/>
    <col min="16129" max="16129" width="24.109375" style="328" customWidth="1"/>
    <col min="16130" max="16130" width="38.88671875" style="328" customWidth="1"/>
    <col min="16131" max="16150" width="2.6640625" style="328" customWidth="1"/>
    <col min="16151" max="16155" width="2.109375" style="328" customWidth="1"/>
    <col min="16156" max="16171" width="2.33203125" style="328" customWidth="1"/>
    <col min="16172" max="16172" width="2.109375" style="328" customWidth="1"/>
    <col min="16173" max="16361" width="2.6640625" style="328" customWidth="1"/>
    <col min="16362" max="16384" width="9" style="328"/>
  </cols>
  <sheetData>
    <row r="1" spans="1:43" ht="19.350000000000001" customHeight="1">
      <c r="A1" s="926" t="s">
        <v>1840</v>
      </c>
      <c r="B1" s="926"/>
      <c r="C1" s="926"/>
      <c r="D1" s="926"/>
      <c r="E1" s="926"/>
      <c r="F1" s="926"/>
      <c r="G1" s="926"/>
      <c r="H1" s="926"/>
      <c r="I1" s="926"/>
      <c r="J1" s="926"/>
      <c r="K1" s="926"/>
      <c r="L1" s="926"/>
    </row>
    <row r="2" spans="1:43" ht="18.649999999999999" customHeight="1">
      <c r="AA2" s="884" t="s">
        <v>1484</v>
      </c>
      <c r="AB2" s="884"/>
      <c r="AC2" s="884"/>
      <c r="AD2" s="884"/>
      <c r="AE2" s="884"/>
      <c r="AF2" s="884"/>
      <c r="AG2" s="884"/>
      <c r="AH2" s="884"/>
      <c r="AI2" s="884"/>
      <c r="AJ2" s="884"/>
      <c r="AK2" s="884"/>
      <c r="AL2" s="884"/>
      <c r="AM2" s="884"/>
      <c r="AN2" s="884"/>
      <c r="AO2" s="884"/>
      <c r="AP2" s="884"/>
      <c r="AQ2" s="884"/>
    </row>
    <row r="3" spans="1:43" ht="20.95" customHeight="1">
      <c r="A3" s="910" t="s">
        <v>1833</v>
      </c>
      <c r="B3" s="900" t="s">
        <v>695</v>
      </c>
      <c r="C3" s="900" t="s">
        <v>628</v>
      </c>
      <c r="D3" s="900"/>
      <c r="E3" s="900"/>
      <c r="F3" s="900"/>
      <c r="G3" s="900"/>
      <c r="H3" s="900"/>
      <c r="I3" s="900"/>
      <c r="J3" s="900"/>
      <c r="K3" s="900" t="s">
        <v>1834</v>
      </c>
      <c r="L3" s="900"/>
      <c r="M3" s="900"/>
      <c r="N3" s="900"/>
      <c r="O3" s="900"/>
      <c r="P3" s="900"/>
      <c r="Q3" s="900" t="s">
        <v>1685</v>
      </c>
      <c r="R3" s="900"/>
      <c r="S3" s="900"/>
      <c r="T3" s="900"/>
      <c r="U3" s="900"/>
      <c r="V3" s="900"/>
      <c r="W3" s="911" t="s">
        <v>696</v>
      </c>
      <c r="X3" s="911"/>
      <c r="Y3" s="911"/>
      <c r="Z3" s="911"/>
      <c r="AA3" s="911"/>
      <c r="AB3" s="885" t="s">
        <v>631</v>
      </c>
      <c r="AC3" s="885"/>
      <c r="AD3" s="885"/>
      <c r="AE3" s="885"/>
      <c r="AF3" s="885"/>
      <c r="AG3" s="885"/>
      <c r="AH3" s="885"/>
      <c r="AI3" s="885"/>
      <c r="AJ3" s="885"/>
      <c r="AK3" s="885"/>
      <c r="AL3" s="885"/>
      <c r="AM3" s="885"/>
      <c r="AN3" s="885"/>
      <c r="AO3" s="885"/>
      <c r="AP3" s="885"/>
      <c r="AQ3" s="885"/>
    </row>
    <row r="4" spans="1:43" ht="20.95" customHeight="1">
      <c r="A4" s="910"/>
      <c r="B4" s="900"/>
      <c r="C4" s="900"/>
      <c r="D4" s="900"/>
      <c r="E4" s="900"/>
      <c r="F4" s="900"/>
      <c r="G4" s="900"/>
      <c r="H4" s="900"/>
      <c r="I4" s="900"/>
      <c r="J4" s="900"/>
      <c r="K4" s="886" t="s">
        <v>632</v>
      </c>
      <c r="L4" s="886"/>
      <c r="M4" s="886" t="s">
        <v>633</v>
      </c>
      <c r="N4" s="886"/>
      <c r="O4" s="886" t="s">
        <v>107</v>
      </c>
      <c r="P4" s="886"/>
      <c r="Q4" s="886" t="s">
        <v>634</v>
      </c>
      <c r="R4" s="886"/>
      <c r="S4" s="886" t="s">
        <v>635</v>
      </c>
      <c r="T4" s="886"/>
      <c r="U4" s="886" t="s">
        <v>636</v>
      </c>
      <c r="V4" s="886"/>
      <c r="W4" s="911"/>
      <c r="X4" s="911"/>
      <c r="Y4" s="911"/>
      <c r="Z4" s="911"/>
      <c r="AA4" s="911"/>
      <c r="AB4" s="886" t="s">
        <v>639</v>
      </c>
      <c r="AC4" s="886"/>
      <c r="AD4" s="886"/>
      <c r="AE4" s="940" t="s">
        <v>640</v>
      </c>
      <c r="AF4" s="940"/>
      <c r="AG4" s="940"/>
      <c r="AH4" s="886" t="s">
        <v>641</v>
      </c>
      <c r="AI4" s="886"/>
      <c r="AJ4" s="886"/>
      <c r="AK4" s="886"/>
      <c r="AL4" s="886" t="s">
        <v>643</v>
      </c>
      <c r="AM4" s="886"/>
      <c r="AN4" s="886"/>
      <c r="AO4" s="888" t="s">
        <v>288</v>
      </c>
      <c r="AP4" s="888"/>
      <c r="AQ4" s="888"/>
    </row>
    <row r="5" spans="1:43" ht="23.4" customHeight="1">
      <c r="A5" s="350" t="s">
        <v>697</v>
      </c>
      <c r="B5" s="353" t="s">
        <v>698</v>
      </c>
      <c r="C5" s="938" t="s">
        <v>699</v>
      </c>
      <c r="D5" s="938"/>
      <c r="E5" s="938"/>
      <c r="F5" s="938"/>
      <c r="G5" s="938"/>
      <c r="H5" s="938"/>
      <c r="I5" s="938"/>
      <c r="J5" s="938"/>
      <c r="K5" s="931">
        <v>21</v>
      </c>
      <c r="L5" s="931"/>
      <c r="M5" s="931">
        <v>1</v>
      </c>
      <c r="N5" s="931"/>
      <c r="O5" s="931">
        <f>K5+M5</f>
        <v>22</v>
      </c>
      <c r="P5" s="931"/>
      <c r="Q5" s="931">
        <v>6</v>
      </c>
      <c r="R5" s="931"/>
      <c r="S5" s="931">
        <v>2</v>
      </c>
      <c r="T5" s="931"/>
      <c r="U5" s="931">
        <v>4</v>
      </c>
      <c r="V5" s="931"/>
      <c r="W5" s="931">
        <v>36180</v>
      </c>
      <c r="X5" s="931"/>
      <c r="Y5" s="931"/>
      <c r="Z5" s="931"/>
      <c r="AA5" s="931"/>
      <c r="AB5" s="937">
        <v>148</v>
      </c>
      <c r="AC5" s="937"/>
      <c r="AD5" s="937"/>
      <c r="AE5" s="937">
        <v>50</v>
      </c>
      <c r="AF5" s="937"/>
      <c r="AG5" s="937"/>
      <c r="AH5" s="931">
        <v>36630</v>
      </c>
      <c r="AI5" s="931"/>
      <c r="AJ5" s="931"/>
      <c r="AK5" s="931"/>
      <c r="AL5" s="931" t="s">
        <v>700</v>
      </c>
      <c r="AM5" s="931"/>
      <c r="AN5" s="931"/>
      <c r="AO5" s="932">
        <v>1241</v>
      </c>
      <c r="AP5" s="932"/>
      <c r="AQ5" s="932"/>
    </row>
    <row r="6" spans="1:43" ht="23.4" customHeight="1">
      <c r="A6" s="352" t="s">
        <v>1888</v>
      </c>
      <c r="B6" s="356" t="s">
        <v>701</v>
      </c>
      <c r="C6" s="939"/>
      <c r="D6" s="938"/>
      <c r="E6" s="938"/>
      <c r="F6" s="938"/>
      <c r="G6" s="938"/>
      <c r="H6" s="938"/>
      <c r="I6" s="938"/>
      <c r="J6" s="938"/>
      <c r="K6" s="931"/>
      <c r="L6" s="931"/>
      <c r="M6" s="931"/>
      <c r="N6" s="931"/>
      <c r="O6" s="931"/>
      <c r="P6" s="931"/>
      <c r="Q6" s="931"/>
      <c r="R6" s="931"/>
      <c r="S6" s="931"/>
      <c r="T6" s="931"/>
      <c r="U6" s="931"/>
      <c r="V6" s="931"/>
      <c r="W6" s="931"/>
      <c r="X6" s="931"/>
      <c r="Y6" s="931"/>
      <c r="Z6" s="931"/>
      <c r="AA6" s="931"/>
      <c r="AB6" s="937"/>
      <c r="AC6" s="937"/>
      <c r="AD6" s="937"/>
      <c r="AE6" s="937"/>
      <c r="AF6" s="937"/>
      <c r="AG6" s="937"/>
      <c r="AH6" s="931"/>
      <c r="AI6" s="931"/>
      <c r="AJ6" s="931"/>
      <c r="AK6" s="931"/>
      <c r="AL6" s="931"/>
      <c r="AM6" s="931"/>
      <c r="AN6" s="931"/>
      <c r="AO6" s="932"/>
      <c r="AP6" s="932"/>
      <c r="AQ6" s="932"/>
    </row>
    <row r="7" spans="1:43" ht="19.350000000000001" customHeight="1"/>
    <row r="8" spans="1:43" ht="19.350000000000001" customHeight="1">
      <c r="A8" s="926" t="s">
        <v>1841</v>
      </c>
      <c r="B8" s="926"/>
      <c r="C8" s="926"/>
      <c r="D8" s="926"/>
      <c r="E8" s="926"/>
      <c r="F8" s="926"/>
      <c r="G8" s="926"/>
      <c r="H8" s="926"/>
      <c r="I8" s="926"/>
      <c r="J8" s="926"/>
      <c r="K8" s="926"/>
      <c r="L8" s="926"/>
      <c r="Z8" s="884" t="s">
        <v>1485</v>
      </c>
      <c r="AA8" s="884"/>
      <c r="AB8" s="884"/>
      <c r="AC8" s="884"/>
      <c r="AD8" s="884"/>
      <c r="AE8" s="884"/>
      <c r="AF8" s="884"/>
      <c r="AG8" s="884"/>
      <c r="AH8" s="884"/>
      <c r="AI8" s="884"/>
      <c r="AJ8" s="884"/>
      <c r="AK8" s="884"/>
      <c r="AL8" s="884"/>
      <c r="AM8" s="884"/>
      <c r="AN8" s="884"/>
      <c r="AO8" s="884"/>
      <c r="AP8" s="884"/>
    </row>
    <row r="9" spans="1:43" ht="24.05" customHeight="1">
      <c r="A9" s="910" t="s">
        <v>1833</v>
      </c>
      <c r="B9" s="900" t="s">
        <v>695</v>
      </c>
      <c r="C9" s="900" t="s">
        <v>1834</v>
      </c>
      <c r="D9" s="900"/>
      <c r="E9" s="900"/>
      <c r="F9" s="900"/>
      <c r="G9" s="900"/>
      <c r="H9" s="900"/>
      <c r="I9" s="900" t="s">
        <v>1685</v>
      </c>
      <c r="J9" s="900"/>
      <c r="K9" s="900"/>
      <c r="L9" s="900"/>
      <c r="M9" s="900"/>
      <c r="N9" s="900"/>
      <c r="O9" s="911" t="s">
        <v>696</v>
      </c>
      <c r="P9" s="911"/>
      <c r="Q9" s="911"/>
      <c r="R9" s="911"/>
      <c r="S9" s="911" t="s">
        <v>630</v>
      </c>
      <c r="T9" s="911"/>
      <c r="U9" s="911"/>
      <c r="V9" s="911"/>
      <c r="W9" s="885" t="s">
        <v>631</v>
      </c>
      <c r="X9" s="885"/>
      <c r="Y9" s="885"/>
      <c r="Z9" s="885"/>
      <c r="AA9" s="885"/>
      <c r="AB9" s="885"/>
      <c r="AC9" s="885"/>
      <c r="AD9" s="885"/>
      <c r="AE9" s="885"/>
      <c r="AF9" s="885"/>
      <c r="AG9" s="885"/>
      <c r="AH9" s="885"/>
      <c r="AI9" s="885"/>
      <c r="AJ9" s="885"/>
      <c r="AK9" s="885"/>
      <c r="AL9" s="885"/>
      <c r="AM9" s="885"/>
      <c r="AN9" s="885"/>
      <c r="AO9" s="885"/>
      <c r="AP9" s="885"/>
    </row>
    <row r="10" spans="1:43" ht="24.05" customHeight="1">
      <c r="A10" s="910"/>
      <c r="B10" s="900"/>
      <c r="C10" s="886" t="s">
        <v>632</v>
      </c>
      <c r="D10" s="886"/>
      <c r="E10" s="886" t="s">
        <v>633</v>
      </c>
      <c r="F10" s="886"/>
      <c r="G10" s="886" t="s">
        <v>107</v>
      </c>
      <c r="H10" s="886"/>
      <c r="I10" s="886" t="s">
        <v>634</v>
      </c>
      <c r="J10" s="886"/>
      <c r="K10" s="886" t="s">
        <v>635</v>
      </c>
      <c r="L10" s="886"/>
      <c r="M10" s="886" t="s">
        <v>636</v>
      </c>
      <c r="N10" s="886"/>
      <c r="O10" s="911"/>
      <c r="P10" s="911"/>
      <c r="Q10" s="911"/>
      <c r="R10" s="911"/>
      <c r="S10" s="911"/>
      <c r="T10" s="911"/>
      <c r="U10" s="911"/>
      <c r="V10" s="911"/>
      <c r="W10" s="886" t="s">
        <v>702</v>
      </c>
      <c r="X10" s="886"/>
      <c r="Y10" s="886"/>
      <c r="Z10" s="886"/>
      <c r="AA10" s="886"/>
      <c r="AB10" s="886" t="s">
        <v>703</v>
      </c>
      <c r="AC10" s="886"/>
      <c r="AD10" s="886"/>
      <c r="AE10" s="886"/>
      <c r="AF10" s="886"/>
      <c r="AG10" s="886" t="s">
        <v>704</v>
      </c>
      <c r="AH10" s="886"/>
      <c r="AI10" s="886"/>
      <c r="AJ10" s="886"/>
      <c r="AK10" s="886"/>
      <c r="AL10" s="888" t="s">
        <v>288</v>
      </c>
      <c r="AM10" s="888"/>
      <c r="AN10" s="888"/>
      <c r="AO10" s="888"/>
      <c r="AP10" s="888"/>
    </row>
    <row r="11" spans="1:43" ht="23.4" customHeight="1">
      <c r="A11" s="350" t="s">
        <v>705</v>
      </c>
      <c r="B11" s="936" t="s">
        <v>706</v>
      </c>
      <c r="C11" s="935">
        <v>10</v>
      </c>
      <c r="D11" s="935"/>
      <c r="E11" s="935" t="s">
        <v>60</v>
      </c>
      <c r="F11" s="935"/>
      <c r="G11" s="935">
        <f>SUM(C11:E11)</f>
        <v>10</v>
      </c>
      <c r="H11" s="935"/>
      <c r="I11" s="935">
        <v>3</v>
      </c>
      <c r="J11" s="935"/>
      <c r="K11" s="935">
        <v>2</v>
      </c>
      <c r="L11" s="935"/>
      <c r="M11" s="935" t="s">
        <v>60</v>
      </c>
      <c r="N11" s="935"/>
      <c r="O11" s="935">
        <v>4416</v>
      </c>
      <c r="P11" s="935"/>
      <c r="Q11" s="935"/>
      <c r="R11" s="935"/>
      <c r="S11" s="935">
        <v>4539</v>
      </c>
      <c r="T11" s="935"/>
      <c r="U11" s="935"/>
      <c r="V11" s="935"/>
      <c r="W11" s="935">
        <v>29980</v>
      </c>
      <c r="X11" s="935"/>
      <c r="Y11" s="935"/>
      <c r="Z11" s="935"/>
      <c r="AA11" s="935"/>
      <c r="AB11" s="935" t="s">
        <v>60</v>
      </c>
      <c r="AC11" s="935"/>
      <c r="AD11" s="935"/>
      <c r="AE11" s="935"/>
      <c r="AF11" s="935"/>
      <c r="AG11" s="935" t="s">
        <v>60</v>
      </c>
      <c r="AH11" s="935"/>
      <c r="AI11" s="935"/>
      <c r="AJ11" s="935"/>
      <c r="AK11" s="935"/>
      <c r="AL11" s="933" t="s">
        <v>60</v>
      </c>
      <c r="AM11" s="933"/>
      <c r="AN11" s="933"/>
      <c r="AO11" s="933"/>
      <c r="AP11" s="933"/>
    </row>
    <row r="12" spans="1:43" ht="23.4" customHeight="1">
      <c r="A12" s="351" t="s">
        <v>1889</v>
      </c>
      <c r="B12" s="936"/>
      <c r="C12" s="935"/>
      <c r="D12" s="935"/>
      <c r="E12" s="935"/>
      <c r="F12" s="935"/>
      <c r="G12" s="935"/>
      <c r="H12" s="935"/>
      <c r="I12" s="935"/>
      <c r="J12" s="935"/>
      <c r="K12" s="935"/>
      <c r="L12" s="935"/>
      <c r="M12" s="935"/>
      <c r="N12" s="935"/>
      <c r="O12" s="935"/>
      <c r="P12" s="935"/>
      <c r="Q12" s="935"/>
      <c r="R12" s="935"/>
      <c r="S12" s="935"/>
      <c r="T12" s="935"/>
      <c r="U12" s="935"/>
      <c r="V12" s="935"/>
      <c r="W12" s="935"/>
      <c r="X12" s="935"/>
      <c r="Y12" s="935"/>
      <c r="Z12" s="935"/>
      <c r="AA12" s="935"/>
      <c r="AB12" s="935"/>
      <c r="AC12" s="935"/>
      <c r="AD12" s="935"/>
      <c r="AE12" s="935"/>
      <c r="AF12" s="935"/>
      <c r="AG12" s="935"/>
      <c r="AH12" s="935"/>
      <c r="AI12" s="935"/>
      <c r="AJ12" s="935"/>
      <c r="AK12" s="935"/>
      <c r="AL12" s="933"/>
      <c r="AM12" s="933"/>
      <c r="AN12" s="933"/>
      <c r="AO12" s="933"/>
      <c r="AP12" s="933"/>
    </row>
    <row r="13" spans="1:43" ht="23.4" customHeight="1">
      <c r="A13" s="350" t="s">
        <v>707</v>
      </c>
      <c r="B13" s="936" t="s">
        <v>708</v>
      </c>
      <c r="C13" s="935">
        <v>1</v>
      </c>
      <c r="D13" s="935"/>
      <c r="E13" s="935">
        <v>2</v>
      </c>
      <c r="F13" s="935"/>
      <c r="G13" s="935">
        <f>SUM(C13:E13)</f>
        <v>3</v>
      </c>
      <c r="H13" s="935"/>
      <c r="I13" s="935">
        <v>1</v>
      </c>
      <c r="J13" s="935"/>
      <c r="K13" s="935">
        <v>2</v>
      </c>
      <c r="L13" s="935"/>
      <c r="M13" s="935">
        <v>1</v>
      </c>
      <c r="N13" s="935"/>
      <c r="O13" s="935">
        <v>14</v>
      </c>
      <c r="P13" s="935"/>
      <c r="Q13" s="935"/>
      <c r="R13" s="935"/>
      <c r="S13" s="935" t="s">
        <v>246</v>
      </c>
      <c r="T13" s="935"/>
      <c r="U13" s="935"/>
      <c r="V13" s="935"/>
      <c r="W13" s="935">
        <v>1916</v>
      </c>
      <c r="X13" s="935"/>
      <c r="Y13" s="935"/>
      <c r="Z13" s="935"/>
      <c r="AA13" s="935"/>
      <c r="AB13" s="935" t="s">
        <v>60</v>
      </c>
      <c r="AC13" s="935"/>
      <c r="AD13" s="935"/>
      <c r="AE13" s="935"/>
      <c r="AF13" s="935"/>
      <c r="AG13" s="935" t="s">
        <v>60</v>
      </c>
      <c r="AH13" s="935"/>
      <c r="AI13" s="935"/>
      <c r="AJ13" s="935"/>
      <c r="AK13" s="935"/>
      <c r="AL13" s="933" t="s">
        <v>60</v>
      </c>
      <c r="AM13" s="933"/>
      <c r="AN13" s="933"/>
      <c r="AO13" s="933"/>
      <c r="AP13" s="933"/>
    </row>
    <row r="14" spans="1:43" ht="23.4" customHeight="1">
      <c r="A14" s="351" t="s">
        <v>1889</v>
      </c>
      <c r="B14" s="936"/>
      <c r="C14" s="935"/>
      <c r="D14" s="935"/>
      <c r="E14" s="935"/>
      <c r="F14" s="935"/>
      <c r="G14" s="935"/>
      <c r="H14" s="935"/>
      <c r="I14" s="935"/>
      <c r="J14" s="935"/>
      <c r="K14" s="935"/>
      <c r="L14" s="935"/>
      <c r="M14" s="935"/>
      <c r="N14" s="935"/>
      <c r="O14" s="935"/>
      <c r="P14" s="935"/>
      <c r="Q14" s="935"/>
      <c r="R14" s="935"/>
      <c r="S14" s="935"/>
      <c r="T14" s="935"/>
      <c r="U14" s="935"/>
      <c r="V14" s="935"/>
      <c r="W14" s="935"/>
      <c r="X14" s="935"/>
      <c r="Y14" s="935"/>
      <c r="Z14" s="935"/>
      <c r="AA14" s="935"/>
      <c r="AB14" s="935"/>
      <c r="AC14" s="935"/>
      <c r="AD14" s="935"/>
      <c r="AE14" s="935"/>
      <c r="AF14" s="935"/>
      <c r="AG14" s="935"/>
      <c r="AH14" s="935"/>
      <c r="AI14" s="935"/>
      <c r="AJ14" s="935"/>
      <c r="AK14" s="935"/>
      <c r="AL14" s="933"/>
      <c r="AM14" s="933"/>
      <c r="AN14" s="933"/>
      <c r="AO14" s="933"/>
      <c r="AP14" s="933"/>
    </row>
    <row r="15" spans="1:43" ht="23.4" customHeight="1">
      <c r="A15" s="350" t="s">
        <v>1119</v>
      </c>
      <c r="B15" s="936" t="s">
        <v>709</v>
      </c>
      <c r="C15" s="935">
        <v>10</v>
      </c>
      <c r="D15" s="935"/>
      <c r="E15" s="935" t="s">
        <v>60</v>
      </c>
      <c r="F15" s="935"/>
      <c r="G15" s="935">
        <f>SUM(C15:E15)</f>
        <v>10</v>
      </c>
      <c r="H15" s="935"/>
      <c r="I15" s="935">
        <v>3</v>
      </c>
      <c r="J15" s="935"/>
      <c r="K15" s="935">
        <v>2</v>
      </c>
      <c r="L15" s="935"/>
      <c r="M15" s="935" t="s">
        <v>60</v>
      </c>
      <c r="N15" s="935"/>
      <c r="O15" s="935">
        <v>4800</v>
      </c>
      <c r="P15" s="935"/>
      <c r="Q15" s="935"/>
      <c r="R15" s="935"/>
      <c r="S15" s="935">
        <v>23666</v>
      </c>
      <c r="T15" s="935"/>
      <c r="U15" s="935"/>
      <c r="V15" s="935"/>
      <c r="W15" s="935">
        <v>70138</v>
      </c>
      <c r="X15" s="935"/>
      <c r="Y15" s="935"/>
      <c r="Z15" s="935"/>
      <c r="AA15" s="935"/>
      <c r="AB15" s="935" t="s">
        <v>60</v>
      </c>
      <c r="AC15" s="935"/>
      <c r="AD15" s="935"/>
      <c r="AE15" s="935"/>
      <c r="AF15" s="935"/>
      <c r="AG15" s="935" t="s">
        <v>60</v>
      </c>
      <c r="AH15" s="935"/>
      <c r="AI15" s="935"/>
      <c r="AJ15" s="935"/>
      <c r="AK15" s="935"/>
      <c r="AL15" s="933" t="s">
        <v>60</v>
      </c>
      <c r="AM15" s="933"/>
      <c r="AN15" s="933"/>
      <c r="AO15" s="933"/>
      <c r="AP15" s="933"/>
    </row>
    <row r="16" spans="1:43" ht="23.4" customHeight="1">
      <c r="A16" s="351" t="s">
        <v>1889</v>
      </c>
      <c r="B16" s="936"/>
      <c r="C16" s="935"/>
      <c r="D16" s="935"/>
      <c r="E16" s="935"/>
      <c r="F16" s="935"/>
      <c r="G16" s="935"/>
      <c r="H16" s="935"/>
      <c r="I16" s="935"/>
      <c r="J16" s="935"/>
      <c r="K16" s="935"/>
      <c r="L16" s="935"/>
      <c r="M16" s="935"/>
      <c r="N16" s="935"/>
      <c r="O16" s="935"/>
      <c r="P16" s="935"/>
      <c r="Q16" s="935"/>
      <c r="R16" s="935"/>
      <c r="S16" s="935"/>
      <c r="T16" s="935"/>
      <c r="U16" s="935"/>
      <c r="V16" s="935"/>
      <c r="W16" s="935"/>
      <c r="X16" s="935"/>
      <c r="Y16" s="935"/>
      <c r="Z16" s="935"/>
      <c r="AA16" s="935"/>
      <c r="AB16" s="935"/>
      <c r="AC16" s="935"/>
      <c r="AD16" s="935"/>
      <c r="AE16" s="935"/>
      <c r="AF16" s="935"/>
      <c r="AG16" s="935"/>
      <c r="AH16" s="935"/>
      <c r="AI16" s="935"/>
      <c r="AJ16" s="935"/>
      <c r="AK16" s="935"/>
      <c r="AL16" s="933"/>
      <c r="AM16" s="933"/>
      <c r="AN16" s="933"/>
      <c r="AO16" s="933"/>
      <c r="AP16" s="933"/>
    </row>
    <row r="17" spans="1:42" ht="23.4" customHeight="1">
      <c r="A17" s="350" t="s">
        <v>710</v>
      </c>
      <c r="B17" s="936" t="s">
        <v>711</v>
      </c>
      <c r="C17" s="935">
        <v>9</v>
      </c>
      <c r="D17" s="935"/>
      <c r="E17" s="935" t="s">
        <v>60</v>
      </c>
      <c r="F17" s="935"/>
      <c r="G17" s="935">
        <f>SUM(C17:E17)</f>
        <v>9</v>
      </c>
      <c r="H17" s="935"/>
      <c r="I17" s="935">
        <v>3</v>
      </c>
      <c r="J17" s="935"/>
      <c r="K17" s="935">
        <v>2</v>
      </c>
      <c r="L17" s="935"/>
      <c r="M17" s="935" t="s">
        <v>60</v>
      </c>
      <c r="N17" s="935"/>
      <c r="O17" s="935">
        <v>2572</v>
      </c>
      <c r="P17" s="935"/>
      <c r="Q17" s="935"/>
      <c r="R17" s="935"/>
      <c r="S17" s="935">
        <v>6895</v>
      </c>
      <c r="T17" s="935"/>
      <c r="U17" s="935"/>
      <c r="V17" s="935"/>
      <c r="W17" s="935">
        <v>66278</v>
      </c>
      <c r="X17" s="935"/>
      <c r="Y17" s="935"/>
      <c r="Z17" s="935"/>
      <c r="AA17" s="935"/>
      <c r="AB17" s="935" t="s">
        <v>60</v>
      </c>
      <c r="AC17" s="935"/>
      <c r="AD17" s="935"/>
      <c r="AE17" s="935"/>
      <c r="AF17" s="935"/>
      <c r="AG17" s="935" t="s">
        <v>60</v>
      </c>
      <c r="AH17" s="935"/>
      <c r="AI17" s="935"/>
      <c r="AJ17" s="935"/>
      <c r="AK17" s="935"/>
      <c r="AL17" s="933" t="s">
        <v>60</v>
      </c>
      <c r="AM17" s="933"/>
      <c r="AN17" s="933"/>
      <c r="AO17" s="933"/>
      <c r="AP17" s="933"/>
    </row>
    <row r="18" spans="1:42" ht="23.4" customHeight="1">
      <c r="A18" s="351" t="s">
        <v>1889</v>
      </c>
      <c r="B18" s="936"/>
      <c r="C18" s="935"/>
      <c r="D18" s="935"/>
      <c r="E18" s="935"/>
      <c r="F18" s="935"/>
      <c r="G18" s="935"/>
      <c r="H18" s="935"/>
      <c r="I18" s="935"/>
      <c r="J18" s="935"/>
      <c r="K18" s="935"/>
      <c r="L18" s="935"/>
      <c r="M18" s="935"/>
      <c r="N18" s="935"/>
      <c r="O18" s="935"/>
      <c r="P18" s="935"/>
      <c r="Q18" s="935"/>
      <c r="R18" s="935"/>
      <c r="S18" s="935"/>
      <c r="T18" s="935"/>
      <c r="U18" s="935"/>
      <c r="V18" s="935"/>
      <c r="W18" s="935"/>
      <c r="X18" s="935"/>
      <c r="Y18" s="935"/>
      <c r="Z18" s="935"/>
      <c r="AA18" s="935"/>
      <c r="AB18" s="935"/>
      <c r="AC18" s="935"/>
      <c r="AD18" s="935"/>
      <c r="AE18" s="935"/>
      <c r="AF18" s="935"/>
      <c r="AG18" s="935"/>
      <c r="AH18" s="935"/>
      <c r="AI18" s="935"/>
      <c r="AJ18" s="935"/>
      <c r="AK18" s="935"/>
      <c r="AL18" s="933"/>
      <c r="AM18" s="933"/>
      <c r="AN18" s="933"/>
      <c r="AO18" s="933"/>
      <c r="AP18" s="933"/>
    </row>
    <row r="19" spans="1:42" ht="23.4" customHeight="1">
      <c r="A19" s="350" t="s">
        <v>712</v>
      </c>
      <c r="B19" s="936" t="s">
        <v>1486</v>
      </c>
      <c r="C19" s="935">
        <v>88</v>
      </c>
      <c r="D19" s="935"/>
      <c r="E19" s="935" t="s">
        <v>60</v>
      </c>
      <c r="F19" s="935"/>
      <c r="G19" s="935">
        <f>SUM(C19:E19)</f>
        <v>88</v>
      </c>
      <c r="H19" s="935"/>
      <c r="I19" s="935">
        <v>6</v>
      </c>
      <c r="J19" s="935"/>
      <c r="K19" s="935">
        <v>3</v>
      </c>
      <c r="L19" s="935"/>
      <c r="M19" s="935">
        <v>1</v>
      </c>
      <c r="N19" s="935"/>
      <c r="O19" s="935">
        <v>580</v>
      </c>
      <c r="P19" s="935"/>
      <c r="Q19" s="935"/>
      <c r="R19" s="935"/>
      <c r="S19" s="935">
        <v>8674</v>
      </c>
      <c r="T19" s="935"/>
      <c r="U19" s="935"/>
      <c r="V19" s="935"/>
      <c r="W19" s="935">
        <v>4569</v>
      </c>
      <c r="X19" s="935"/>
      <c r="Y19" s="935"/>
      <c r="Z19" s="935"/>
      <c r="AA19" s="935"/>
      <c r="AB19" s="935" t="s">
        <v>60</v>
      </c>
      <c r="AC19" s="935"/>
      <c r="AD19" s="935"/>
      <c r="AE19" s="935"/>
      <c r="AF19" s="935"/>
      <c r="AG19" s="935" t="s">
        <v>60</v>
      </c>
      <c r="AH19" s="935"/>
      <c r="AI19" s="935"/>
      <c r="AJ19" s="935"/>
      <c r="AK19" s="935"/>
      <c r="AL19" s="933" t="s">
        <v>60</v>
      </c>
      <c r="AM19" s="933"/>
      <c r="AN19" s="933"/>
      <c r="AO19" s="933"/>
      <c r="AP19" s="933"/>
    </row>
    <row r="20" spans="1:42" ht="23.4" customHeight="1">
      <c r="A20" s="351" t="s">
        <v>1890</v>
      </c>
      <c r="B20" s="936"/>
      <c r="C20" s="935"/>
      <c r="D20" s="935"/>
      <c r="E20" s="935"/>
      <c r="F20" s="935"/>
      <c r="G20" s="935"/>
      <c r="H20" s="935"/>
      <c r="I20" s="935"/>
      <c r="J20" s="935"/>
      <c r="K20" s="935"/>
      <c r="L20" s="935"/>
      <c r="M20" s="935"/>
      <c r="N20" s="935"/>
      <c r="O20" s="935"/>
      <c r="P20" s="935"/>
      <c r="Q20" s="935"/>
      <c r="R20" s="935"/>
      <c r="S20" s="935"/>
      <c r="T20" s="935"/>
      <c r="U20" s="935"/>
      <c r="V20" s="935"/>
      <c r="W20" s="935"/>
      <c r="X20" s="935"/>
      <c r="Y20" s="935"/>
      <c r="Z20" s="935"/>
      <c r="AA20" s="935"/>
      <c r="AB20" s="935"/>
      <c r="AC20" s="935"/>
      <c r="AD20" s="935"/>
      <c r="AE20" s="935"/>
      <c r="AF20" s="935"/>
      <c r="AG20" s="935"/>
      <c r="AH20" s="935"/>
      <c r="AI20" s="935"/>
      <c r="AJ20" s="935"/>
      <c r="AK20" s="935"/>
      <c r="AL20" s="933"/>
      <c r="AM20" s="933"/>
      <c r="AN20" s="933"/>
      <c r="AO20" s="933"/>
      <c r="AP20" s="933"/>
    </row>
    <row r="21" spans="1:42" ht="23.4" customHeight="1">
      <c r="A21" s="350" t="s">
        <v>713</v>
      </c>
      <c r="B21" s="936" t="s">
        <v>714</v>
      </c>
      <c r="C21" s="935">
        <v>8</v>
      </c>
      <c r="D21" s="935"/>
      <c r="E21" s="935" t="s">
        <v>60</v>
      </c>
      <c r="F21" s="935"/>
      <c r="G21" s="935">
        <f>SUM(C21:E21)</f>
        <v>8</v>
      </c>
      <c r="H21" s="935"/>
      <c r="I21" s="935">
        <v>3</v>
      </c>
      <c r="J21" s="935"/>
      <c r="K21" s="935">
        <v>2</v>
      </c>
      <c r="L21" s="935"/>
      <c r="M21" s="935" t="s">
        <v>60</v>
      </c>
      <c r="N21" s="935"/>
      <c r="O21" s="935">
        <v>345</v>
      </c>
      <c r="P21" s="935"/>
      <c r="Q21" s="935"/>
      <c r="R21" s="935"/>
      <c r="S21" s="935">
        <v>327</v>
      </c>
      <c r="T21" s="935"/>
      <c r="U21" s="935"/>
      <c r="V21" s="935"/>
      <c r="W21" s="935">
        <v>473</v>
      </c>
      <c r="X21" s="935"/>
      <c r="Y21" s="935"/>
      <c r="Z21" s="935"/>
      <c r="AA21" s="935"/>
      <c r="AB21" s="935" t="s">
        <v>60</v>
      </c>
      <c r="AC21" s="935"/>
      <c r="AD21" s="935"/>
      <c r="AE21" s="935"/>
      <c r="AF21" s="935"/>
      <c r="AG21" s="935" t="s">
        <v>60</v>
      </c>
      <c r="AH21" s="935"/>
      <c r="AI21" s="935"/>
      <c r="AJ21" s="935"/>
      <c r="AK21" s="935"/>
      <c r="AL21" s="933" t="s">
        <v>60</v>
      </c>
      <c r="AM21" s="933"/>
      <c r="AN21" s="933"/>
      <c r="AO21" s="933"/>
      <c r="AP21" s="933"/>
    </row>
    <row r="22" spans="1:42" ht="23.4" customHeight="1">
      <c r="A22" s="351" t="s">
        <v>1891</v>
      </c>
      <c r="B22" s="936"/>
      <c r="C22" s="935"/>
      <c r="D22" s="935"/>
      <c r="E22" s="935"/>
      <c r="F22" s="935"/>
      <c r="G22" s="935"/>
      <c r="H22" s="935"/>
      <c r="I22" s="935"/>
      <c r="J22" s="935"/>
      <c r="K22" s="935"/>
      <c r="L22" s="935"/>
      <c r="M22" s="935"/>
      <c r="N22" s="935"/>
      <c r="O22" s="935"/>
      <c r="P22" s="935"/>
      <c r="Q22" s="935"/>
      <c r="R22" s="935"/>
      <c r="S22" s="935"/>
      <c r="T22" s="935"/>
      <c r="U22" s="935"/>
      <c r="V22" s="935"/>
      <c r="W22" s="935"/>
      <c r="X22" s="935"/>
      <c r="Y22" s="935"/>
      <c r="Z22" s="935"/>
      <c r="AA22" s="935"/>
      <c r="AB22" s="935"/>
      <c r="AC22" s="935"/>
      <c r="AD22" s="935"/>
      <c r="AE22" s="935"/>
      <c r="AF22" s="935"/>
      <c r="AG22" s="935"/>
      <c r="AH22" s="935"/>
      <c r="AI22" s="935"/>
      <c r="AJ22" s="935"/>
      <c r="AK22" s="935"/>
      <c r="AL22" s="933"/>
      <c r="AM22" s="933"/>
      <c r="AN22" s="933"/>
      <c r="AO22" s="933"/>
      <c r="AP22" s="933"/>
    </row>
    <row r="23" spans="1:42" ht="23.4" customHeight="1">
      <c r="A23" s="350" t="s">
        <v>715</v>
      </c>
      <c r="B23" s="936" t="s">
        <v>1487</v>
      </c>
      <c r="C23" s="935">
        <v>35</v>
      </c>
      <c r="D23" s="935"/>
      <c r="E23" s="935" t="s">
        <v>60</v>
      </c>
      <c r="F23" s="935"/>
      <c r="G23" s="935">
        <f>SUM(C23:E23)</f>
        <v>35</v>
      </c>
      <c r="H23" s="935"/>
      <c r="I23" s="935">
        <v>7</v>
      </c>
      <c r="J23" s="935"/>
      <c r="K23" s="935">
        <v>2</v>
      </c>
      <c r="L23" s="935"/>
      <c r="M23" s="935">
        <v>1</v>
      </c>
      <c r="N23" s="935"/>
      <c r="O23" s="935">
        <v>2940</v>
      </c>
      <c r="P23" s="935"/>
      <c r="Q23" s="935"/>
      <c r="R23" s="935"/>
      <c r="S23" s="935">
        <v>109326</v>
      </c>
      <c r="T23" s="935"/>
      <c r="U23" s="935"/>
      <c r="V23" s="935"/>
      <c r="W23" s="935">
        <v>4</v>
      </c>
      <c r="X23" s="935"/>
      <c r="Y23" s="935"/>
      <c r="Z23" s="935"/>
      <c r="AA23" s="935"/>
      <c r="AB23" s="935" t="s">
        <v>60</v>
      </c>
      <c r="AC23" s="935"/>
      <c r="AD23" s="935"/>
      <c r="AE23" s="935"/>
      <c r="AF23" s="935"/>
      <c r="AG23" s="935" t="s">
        <v>60</v>
      </c>
      <c r="AH23" s="935"/>
      <c r="AI23" s="935"/>
      <c r="AJ23" s="935"/>
      <c r="AK23" s="935"/>
      <c r="AL23" s="933" t="s">
        <v>60</v>
      </c>
      <c r="AM23" s="933"/>
      <c r="AN23" s="933"/>
      <c r="AO23" s="933"/>
      <c r="AP23" s="933"/>
    </row>
    <row r="24" spans="1:42" ht="23.4" customHeight="1">
      <c r="A24" s="351" t="s">
        <v>1892</v>
      </c>
      <c r="B24" s="936"/>
      <c r="C24" s="935"/>
      <c r="D24" s="935"/>
      <c r="E24" s="935"/>
      <c r="F24" s="935"/>
      <c r="G24" s="935"/>
      <c r="H24" s="935"/>
      <c r="I24" s="935"/>
      <c r="J24" s="935"/>
      <c r="K24" s="935"/>
      <c r="L24" s="935"/>
      <c r="M24" s="935"/>
      <c r="N24" s="935"/>
      <c r="O24" s="935"/>
      <c r="P24" s="935"/>
      <c r="Q24" s="935"/>
      <c r="R24" s="935"/>
      <c r="S24" s="935"/>
      <c r="T24" s="935"/>
      <c r="U24" s="935"/>
      <c r="V24" s="935"/>
      <c r="W24" s="935"/>
      <c r="X24" s="935"/>
      <c r="Y24" s="935"/>
      <c r="Z24" s="935"/>
      <c r="AA24" s="935"/>
      <c r="AB24" s="935"/>
      <c r="AC24" s="935"/>
      <c r="AD24" s="935"/>
      <c r="AE24" s="935"/>
      <c r="AF24" s="935"/>
      <c r="AG24" s="935"/>
      <c r="AH24" s="935"/>
      <c r="AI24" s="935"/>
      <c r="AJ24" s="935"/>
      <c r="AK24" s="935"/>
      <c r="AL24" s="933"/>
      <c r="AM24" s="933"/>
      <c r="AN24" s="933"/>
      <c r="AO24" s="933"/>
      <c r="AP24" s="933"/>
    </row>
    <row r="25" spans="1:42" ht="23.4" customHeight="1">
      <c r="A25" s="350" t="s">
        <v>326</v>
      </c>
      <c r="B25" s="934" t="s">
        <v>716</v>
      </c>
      <c r="C25" s="931">
        <v>8</v>
      </c>
      <c r="D25" s="931"/>
      <c r="E25" s="931" t="s">
        <v>60</v>
      </c>
      <c r="F25" s="931"/>
      <c r="G25" s="931">
        <f>SUM(C25:E25)</f>
        <v>8</v>
      </c>
      <c r="H25" s="931"/>
      <c r="I25" s="931">
        <v>3</v>
      </c>
      <c r="J25" s="931"/>
      <c r="K25" s="931">
        <v>2</v>
      </c>
      <c r="L25" s="931"/>
      <c r="M25" s="931" t="s">
        <v>60</v>
      </c>
      <c r="N25" s="931"/>
      <c r="O25" s="931">
        <v>1740</v>
      </c>
      <c r="P25" s="931"/>
      <c r="Q25" s="931"/>
      <c r="R25" s="931"/>
      <c r="S25" s="931">
        <v>6780</v>
      </c>
      <c r="T25" s="931"/>
      <c r="U25" s="931"/>
      <c r="V25" s="931"/>
      <c r="W25" s="931">
        <v>577</v>
      </c>
      <c r="X25" s="931"/>
      <c r="Y25" s="931"/>
      <c r="Z25" s="931"/>
      <c r="AA25" s="931"/>
      <c r="AB25" s="931" t="s">
        <v>60</v>
      </c>
      <c r="AC25" s="931"/>
      <c r="AD25" s="931"/>
      <c r="AE25" s="931"/>
      <c r="AF25" s="931"/>
      <c r="AG25" s="931" t="s">
        <v>60</v>
      </c>
      <c r="AH25" s="931"/>
      <c r="AI25" s="931"/>
      <c r="AJ25" s="931"/>
      <c r="AK25" s="931"/>
      <c r="AL25" s="932" t="s">
        <v>60</v>
      </c>
      <c r="AM25" s="932"/>
      <c r="AN25" s="932"/>
      <c r="AO25" s="932"/>
      <c r="AP25" s="932"/>
    </row>
    <row r="26" spans="1:42" ht="23.4" customHeight="1">
      <c r="A26" s="352" t="s">
        <v>1893</v>
      </c>
      <c r="B26" s="934"/>
      <c r="C26" s="931"/>
      <c r="D26" s="931"/>
      <c r="E26" s="931"/>
      <c r="F26" s="931"/>
      <c r="G26" s="931"/>
      <c r="H26" s="931"/>
      <c r="I26" s="931"/>
      <c r="J26" s="931"/>
      <c r="K26" s="931"/>
      <c r="L26" s="931"/>
      <c r="M26" s="931"/>
      <c r="N26" s="931"/>
      <c r="O26" s="931"/>
      <c r="P26" s="931"/>
      <c r="Q26" s="931"/>
      <c r="R26" s="931"/>
      <c r="S26" s="931"/>
      <c r="T26" s="931"/>
      <c r="U26" s="931"/>
      <c r="V26" s="931"/>
      <c r="W26" s="931"/>
      <c r="X26" s="931"/>
      <c r="Y26" s="931"/>
      <c r="Z26" s="931"/>
      <c r="AA26" s="931"/>
      <c r="AB26" s="931"/>
      <c r="AC26" s="931"/>
      <c r="AD26" s="931"/>
      <c r="AE26" s="931"/>
      <c r="AF26" s="931"/>
      <c r="AG26" s="931"/>
      <c r="AH26" s="931"/>
      <c r="AI26" s="931"/>
      <c r="AJ26" s="931"/>
      <c r="AK26" s="931"/>
      <c r="AL26" s="932"/>
      <c r="AM26" s="932"/>
      <c r="AN26" s="932"/>
      <c r="AO26" s="932"/>
      <c r="AP26" s="932"/>
    </row>
    <row r="27" spans="1:42" ht="24.05" customHeight="1">
      <c r="G27" s="926"/>
      <c r="H27" s="926"/>
      <c r="AD27" s="926" t="s">
        <v>717</v>
      </c>
      <c r="AE27" s="926"/>
      <c r="AF27" s="926"/>
      <c r="AG27" s="926"/>
      <c r="AH27" s="926"/>
      <c r="AI27" s="926"/>
      <c r="AJ27" s="926"/>
      <c r="AK27" s="926"/>
      <c r="AL27" s="926"/>
      <c r="AM27" s="926"/>
      <c r="AN27" s="926"/>
      <c r="AO27" s="926"/>
      <c r="AP27" s="926"/>
    </row>
    <row r="28" spans="1:42" ht="20.95" customHeight="1"/>
    <row r="29" spans="1:42" ht="20.95" customHeight="1"/>
  </sheetData>
  <sheetProtection selectLockedCells="1" selectUnlockedCells="1"/>
  <mergeCells count="158">
    <mergeCell ref="M4:N4"/>
    <mergeCell ref="O4:P4"/>
    <mergeCell ref="Q4:R4"/>
    <mergeCell ref="S4:T4"/>
    <mergeCell ref="A1:L1"/>
    <mergeCell ref="AA2:AQ2"/>
    <mergeCell ref="A3:A4"/>
    <mergeCell ref="B3:B4"/>
    <mergeCell ref="C3:J4"/>
    <mergeCell ref="K3:P3"/>
    <mergeCell ref="Q3:V3"/>
    <mergeCell ref="W3:AA4"/>
    <mergeCell ref="AB3:AQ3"/>
    <mergeCell ref="K4:L4"/>
    <mergeCell ref="AE4:AG4"/>
    <mergeCell ref="AH4:AK4"/>
    <mergeCell ref="AL4:AN4"/>
    <mergeCell ref="AO4:AQ4"/>
    <mergeCell ref="U4:V4"/>
    <mergeCell ref="AB4:AD4"/>
    <mergeCell ref="AB10:AF10"/>
    <mergeCell ref="AG10:AK10"/>
    <mergeCell ref="AL10:AP10"/>
    <mergeCell ref="M10:N10"/>
    <mergeCell ref="C5:J6"/>
    <mergeCell ref="K5:L6"/>
    <mergeCell ref="M5:N6"/>
    <mergeCell ref="O5:P6"/>
    <mergeCell ref="Q5:R6"/>
    <mergeCell ref="S5:T6"/>
    <mergeCell ref="I11:J12"/>
    <mergeCell ref="K11:L12"/>
    <mergeCell ref="C10:D10"/>
    <mergeCell ref="E10:F10"/>
    <mergeCell ref="G10:H10"/>
    <mergeCell ref="I10:J10"/>
    <mergeCell ref="K10:L10"/>
    <mergeCell ref="AO5:AQ6"/>
    <mergeCell ref="A8:L8"/>
    <mergeCell ref="Z8:AP8"/>
    <mergeCell ref="A9:A10"/>
    <mergeCell ref="B9:B10"/>
    <mergeCell ref="C9:H9"/>
    <mergeCell ref="I9:N9"/>
    <mergeCell ref="O9:R10"/>
    <mergeCell ref="S9:V10"/>
    <mergeCell ref="W9:AP9"/>
    <mergeCell ref="U5:V6"/>
    <mergeCell ref="W5:AA6"/>
    <mergeCell ref="AB5:AD6"/>
    <mergeCell ref="AE5:AG6"/>
    <mergeCell ref="AH5:AK6"/>
    <mergeCell ref="AL5:AN6"/>
    <mergeCell ref="W10:AA10"/>
    <mergeCell ref="AL11:AP12"/>
    <mergeCell ref="B13:B14"/>
    <mergeCell ref="C13:D14"/>
    <mergeCell ref="E13:F14"/>
    <mergeCell ref="G13:H14"/>
    <mergeCell ref="I13:J14"/>
    <mergeCell ref="K13:L14"/>
    <mergeCell ref="M13:N14"/>
    <mergeCell ref="O13:R14"/>
    <mergeCell ref="S13:V14"/>
    <mergeCell ref="M11:N12"/>
    <mergeCell ref="O11:R12"/>
    <mergeCell ref="S11:V12"/>
    <mergeCell ref="W11:AA12"/>
    <mergeCell ref="AB11:AF12"/>
    <mergeCell ref="AG11:AK12"/>
    <mergeCell ref="W13:AA14"/>
    <mergeCell ref="AB13:AF14"/>
    <mergeCell ref="AG13:AK14"/>
    <mergeCell ref="AL13:AP14"/>
    <mergeCell ref="B11:B12"/>
    <mergeCell ref="C11:D12"/>
    <mergeCell ref="E11:F12"/>
    <mergeCell ref="G11:H12"/>
    <mergeCell ref="B15:B16"/>
    <mergeCell ref="C15:D16"/>
    <mergeCell ref="E15:F16"/>
    <mergeCell ref="G15:H16"/>
    <mergeCell ref="I15:J16"/>
    <mergeCell ref="K15:L16"/>
    <mergeCell ref="AL15:AP16"/>
    <mergeCell ref="B17:B18"/>
    <mergeCell ref="C17:D18"/>
    <mergeCell ref="E17:F18"/>
    <mergeCell ref="G17:H18"/>
    <mergeCell ref="I17:J18"/>
    <mergeCell ref="K17:L18"/>
    <mergeCell ref="M17:N18"/>
    <mergeCell ref="O17:R18"/>
    <mergeCell ref="S17:V18"/>
    <mergeCell ref="M15:N16"/>
    <mergeCell ref="O15:R16"/>
    <mergeCell ref="S15:V16"/>
    <mergeCell ref="W15:AA16"/>
    <mergeCell ref="AB15:AF16"/>
    <mergeCell ref="AG15:AK16"/>
    <mergeCell ref="W17:AA18"/>
    <mergeCell ref="AB17:AF18"/>
    <mergeCell ref="AG17:AK18"/>
    <mergeCell ref="AL17:AP18"/>
    <mergeCell ref="B19:B20"/>
    <mergeCell ref="C19:D20"/>
    <mergeCell ref="E19:F20"/>
    <mergeCell ref="G19:H20"/>
    <mergeCell ref="I19:J20"/>
    <mergeCell ref="K19:L20"/>
    <mergeCell ref="AL19:AP20"/>
    <mergeCell ref="M19:N20"/>
    <mergeCell ref="O19:R20"/>
    <mergeCell ref="S19:V20"/>
    <mergeCell ref="W19:AA20"/>
    <mergeCell ref="AB19:AF20"/>
    <mergeCell ref="AG19:AK20"/>
    <mergeCell ref="W21:AA22"/>
    <mergeCell ref="AB21:AF22"/>
    <mergeCell ref="AG21:AK22"/>
    <mergeCell ref="AL21:AP22"/>
    <mergeCell ref="B23:B24"/>
    <mergeCell ref="C23:D24"/>
    <mergeCell ref="E23:F24"/>
    <mergeCell ref="G23:H24"/>
    <mergeCell ref="I23:J24"/>
    <mergeCell ref="K23:L24"/>
    <mergeCell ref="B21:B22"/>
    <mergeCell ref="C21:D22"/>
    <mergeCell ref="E21:F22"/>
    <mergeCell ref="G21:H22"/>
    <mergeCell ref="I21:J22"/>
    <mergeCell ref="K21:L22"/>
    <mergeCell ref="M21:N22"/>
    <mergeCell ref="O21:R22"/>
    <mergeCell ref="S21:V22"/>
    <mergeCell ref="W25:AA26"/>
    <mergeCell ref="AB25:AF26"/>
    <mergeCell ref="AG25:AK26"/>
    <mergeCell ref="AL25:AP26"/>
    <mergeCell ref="G27:H27"/>
    <mergeCell ref="AD27:AP27"/>
    <mergeCell ref="AL23:AP24"/>
    <mergeCell ref="B25:B26"/>
    <mergeCell ref="C25:D26"/>
    <mergeCell ref="E25:F26"/>
    <mergeCell ref="G25:H26"/>
    <mergeCell ref="I25:J26"/>
    <mergeCell ref="K25:L26"/>
    <mergeCell ref="M25:N26"/>
    <mergeCell ref="O25:R26"/>
    <mergeCell ref="S25:V26"/>
    <mergeCell ref="M23:N24"/>
    <mergeCell ref="O23:R24"/>
    <mergeCell ref="S23:V24"/>
    <mergeCell ref="W23:AA24"/>
    <mergeCell ref="AB23:AF24"/>
    <mergeCell ref="AG23:AK24"/>
  </mergeCells>
  <phoneticPr fontId="4"/>
  <pageMargins left="0.78740157480314965" right="0.39370078740157483" top="0.39370078740157483" bottom="0.39370078740157483" header="0" footer="0"/>
  <pageSetup paperSize="9" scale="88" firstPageNumber="0" orientation="landscape" horizontalDpi="300" verticalDpi="300" r:id="rId1"/>
  <headerFooter scaleWithDoc="0" alignWithMargins="0">
    <oddFooter>&amp;C&amp;"ＭＳ 明朝,標準"－３１－</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BG42"/>
  <sheetViews>
    <sheetView view="pageLayout" zoomScaleNormal="100" workbookViewId="0">
      <selection sqref="A1:AC1"/>
    </sheetView>
  </sheetViews>
  <sheetFormatPr defaultColWidth="9" defaultRowHeight="14.4"/>
  <cols>
    <col min="1" max="1" width="1.6640625" style="328" customWidth="1"/>
    <col min="2" max="3" width="2.6640625" style="328" customWidth="1"/>
    <col min="4" max="4" width="1.6640625" style="328" customWidth="1"/>
    <col min="5" max="24" width="2.6640625" style="328" customWidth="1"/>
    <col min="25" max="25" width="3.6640625" style="328" customWidth="1"/>
    <col min="26" max="29" width="2.6640625" style="328" customWidth="1"/>
    <col min="30" max="32" width="3.109375" style="328" customWidth="1"/>
    <col min="33" max="33" width="2.77734375" style="328" customWidth="1"/>
    <col min="34" max="35" width="3.109375" style="328" customWidth="1"/>
    <col min="36" max="173" width="2.6640625" style="328" customWidth="1"/>
    <col min="174" max="255" width="9" style="328"/>
    <col min="256" max="256" width="1.6640625" style="328" customWidth="1"/>
    <col min="257" max="258" width="2.6640625" style="328" customWidth="1"/>
    <col min="259" max="259" width="1.6640625" style="328" customWidth="1"/>
    <col min="260" max="279" width="2.6640625" style="328" customWidth="1"/>
    <col min="280" max="280" width="3.6640625" style="328" customWidth="1"/>
    <col min="281" max="284" width="2.6640625" style="328" customWidth="1"/>
    <col min="285" max="287" width="3.109375" style="328" customWidth="1"/>
    <col min="288" max="288" width="2.77734375" style="328" customWidth="1"/>
    <col min="289" max="290" width="3.109375" style="328" customWidth="1"/>
    <col min="291" max="429" width="2.6640625" style="328" customWidth="1"/>
    <col min="430" max="511" width="9" style="328"/>
    <col min="512" max="512" width="1.6640625" style="328" customWidth="1"/>
    <col min="513" max="514" width="2.6640625" style="328" customWidth="1"/>
    <col min="515" max="515" width="1.6640625" style="328" customWidth="1"/>
    <col min="516" max="535" width="2.6640625" style="328" customWidth="1"/>
    <col min="536" max="536" width="3.6640625" style="328" customWidth="1"/>
    <col min="537" max="540" width="2.6640625" style="328" customWidth="1"/>
    <col min="541" max="543" width="3.109375" style="328" customWidth="1"/>
    <col min="544" max="544" width="2.77734375" style="328" customWidth="1"/>
    <col min="545" max="546" width="3.109375" style="328" customWidth="1"/>
    <col min="547" max="685" width="2.6640625" style="328" customWidth="1"/>
    <col min="686" max="767" width="9" style="328"/>
    <col min="768" max="768" width="1.6640625" style="328" customWidth="1"/>
    <col min="769" max="770" width="2.6640625" style="328" customWidth="1"/>
    <col min="771" max="771" width="1.6640625" style="328" customWidth="1"/>
    <col min="772" max="791" width="2.6640625" style="328" customWidth="1"/>
    <col min="792" max="792" width="3.6640625" style="328" customWidth="1"/>
    <col min="793" max="796" width="2.6640625" style="328" customWidth="1"/>
    <col min="797" max="799" width="3.109375" style="328" customWidth="1"/>
    <col min="800" max="800" width="2.77734375" style="328" customWidth="1"/>
    <col min="801" max="802" width="3.109375" style="328" customWidth="1"/>
    <col min="803" max="941" width="2.6640625" style="328" customWidth="1"/>
    <col min="942" max="1023" width="9" style="328"/>
    <col min="1024" max="1024" width="1.6640625" style="328" customWidth="1"/>
    <col min="1025" max="1026" width="2.6640625" style="328" customWidth="1"/>
    <col min="1027" max="1027" width="1.6640625" style="328" customWidth="1"/>
    <col min="1028" max="1047" width="2.6640625" style="328" customWidth="1"/>
    <col min="1048" max="1048" width="3.6640625" style="328" customWidth="1"/>
    <col min="1049" max="1052" width="2.6640625" style="328" customWidth="1"/>
    <col min="1053" max="1055" width="3.109375" style="328" customWidth="1"/>
    <col min="1056" max="1056" width="2.77734375" style="328" customWidth="1"/>
    <col min="1057" max="1058" width="3.109375" style="328" customWidth="1"/>
    <col min="1059" max="1197" width="2.6640625" style="328" customWidth="1"/>
    <col min="1198" max="1279" width="9" style="328"/>
    <col min="1280" max="1280" width="1.6640625" style="328" customWidth="1"/>
    <col min="1281" max="1282" width="2.6640625" style="328" customWidth="1"/>
    <col min="1283" max="1283" width="1.6640625" style="328" customWidth="1"/>
    <col min="1284" max="1303" width="2.6640625" style="328" customWidth="1"/>
    <col min="1304" max="1304" width="3.6640625" style="328" customWidth="1"/>
    <col min="1305" max="1308" width="2.6640625" style="328" customWidth="1"/>
    <col min="1309" max="1311" width="3.109375" style="328" customWidth="1"/>
    <col min="1312" max="1312" width="2.77734375" style="328" customWidth="1"/>
    <col min="1313" max="1314" width="3.109375" style="328" customWidth="1"/>
    <col min="1315" max="1453" width="2.6640625" style="328" customWidth="1"/>
    <col min="1454" max="1535" width="9" style="328"/>
    <col min="1536" max="1536" width="1.6640625" style="328" customWidth="1"/>
    <col min="1537" max="1538" width="2.6640625" style="328" customWidth="1"/>
    <col min="1539" max="1539" width="1.6640625" style="328" customWidth="1"/>
    <col min="1540" max="1559" width="2.6640625" style="328" customWidth="1"/>
    <col min="1560" max="1560" width="3.6640625" style="328" customWidth="1"/>
    <col min="1561" max="1564" width="2.6640625" style="328" customWidth="1"/>
    <col min="1565" max="1567" width="3.109375" style="328" customWidth="1"/>
    <col min="1568" max="1568" width="2.77734375" style="328" customWidth="1"/>
    <col min="1569" max="1570" width="3.109375" style="328" customWidth="1"/>
    <col min="1571" max="1709" width="2.6640625" style="328" customWidth="1"/>
    <col min="1710" max="1791" width="9" style="328"/>
    <col min="1792" max="1792" width="1.6640625" style="328" customWidth="1"/>
    <col min="1793" max="1794" width="2.6640625" style="328" customWidth="1"/>
    <col min="1795" max="1795" width="1.6640625" style="328" customWidth="1"/>
    <col min="1796" max="1815" width="2.6640625" style="328" customWidth="1"/>
    <col min="1816" max="1816" width="3.6640625" style="328" customWidth="1"/>
    <col min="1817" max="1820" width="2.6640625" style="328" customWidth="1"/>
    <col min="1821" max="1823" width="3.109375" style="328" customWidth="1"/>
    <col min="1824" max="1824" width="2.77734375" style="328" customWidth="1"/>
    <col min="1825" max="1826" width="3.109375" style="328" customWidth="1"/>
    <col min="1827" max="1965" width="2.6640625" style="328" customWidth="1"/>
    <col min="1966" max="2047" width="9" style="328"/>
    <col min="2048" max="2048" width="1.6640625" style="328" customWidth="1"/>
    <col min="2049" max="2050" width="2.6640625" style="328" customWidth="1"/>
    <col min="2051" max="2051" width="1.6640625" style="328" customWidth="1"/>
    <col min="2052" max="2071" width="2.6640625" style="328" customWidth="1"/>
    <col min="2072" max="2072" width="3.6640625" style="328" customWidth="1"/>
    <col min="2073" max="2076" width="2.6640625" style="328" customWidth="1"/>
    <col min="2077" max="2079" width="3.109375" style="328" customWidth="1"/>
    <col min="2080" max="2080" width="2.77734375" style="328" customWidth="1"/>
    <col min="2081" max="2082" width="3.109375" style="328" customWidth="1"/>
    <col min="2083" max="2221" width="2.6640625" style="328" customWidth="1"/>
    <col min="2222" max="2303" width="9" style="328"/>
    <col min="2304" max="2304" width="1.6640625" style="328" customWidth="1"/>
    <col min="2305" max="2306" width="2.6640625" style="328" customWidth="1"/>
    <col min="2307" max="2307" width="1.6640625" style="328" customWidth="1"/>
    <col min="2308" max="2327" width="2.6640625" style="328" customWidth="1"/>
    <col min="2328" max="2328" width="3.6640625" style="328" customWidth="1"/>
    <col min="2329" max="2332" width="2.6640625" style="328" customWidth="1"/>
    <col min="2333" max="2335" width="3.109375" style="328" customWidth="1"/>
    <col min="2336" max="2336" width="2.77734375" style="328" customWidth="1"/>
    <col min="2337" max="2338" width="3.109375" style="328" customWidth="1"/>
    <col min="2339" max="2477" width="2.6640625" style="328" customWidth="1"/>
    <col min="2478" max="2559" width="9" style="328"/>
    <col min="2560" max="2560" width="1.6640625" style="328" customWidth="1"/>
    <col min="2561" max="2562" width="2.6640625" style="328" customWidth="1"/>
    <col min="2563" max="2563" width="1.6640625" style="328" customWidth="1"/>
    <col min="2564" max="2583" width="2.6640625" style="328" customWidth="1"/>
    <col min="2584" max="2584" width="3.6640625" style="328" customWidth="1"/>
    <col min="2585" max="2588" width="2.6640625" style="328" customWidth="1"/>
    <col min="2589" max="2591" width="3.109375" style="328" customWidth="1"/>
    <col min="2592" max="2592" width="2.77734375" style="328" customWidth="1"/>
    <col min="2593" max="2594" width="3.109375" style="328" customWidth="1"/>
    <col min="2595" max="2733" width="2.6640625" style="328" customWidth="1"/>
    <col min="2734" max="2815" width="9" style="328"/>
    <col min="2816" max="2816" width="1.6640625" style="328" customWidth="1"/>
    <col min="2817" max="2818" width="2.6640625" style="328" customWidth="1"/>
    <col min="2819" max="2819" width="1.6640625" style="328" customWidth="1"/>
    <col min="2820" max="2839" width="2.6640625" style="328" customWidth="1"/>
    <col min="2840" max="2840" width="3.6640625" style="328" customWidth="1"/>
    <col min="2841" max="2844" width="2.6640625" style="328" customWidth="1"/>
    <col min="2845" max="2847" width="3.109375" style="328" customWidth="1"/>
    <col min="2848" max="2848" width="2.77734375" style="328" customWidth="1"/>
    <col min="2849" max="2850" width="3.109375" style="328" customWidth="1"/>
    <col min="2851" max="2989" width="2.6640625" style="328" customWidth="1"/>
    <col min="2990" max="3071" width="9" style="328"/>
    <col min="3072" max="3072" width="1.6640625" style="328" customWidth="1"/>
    <col min="3073" max="3074" width="2.6640625" style="328" customWidth="1"/>
    <col min="3075" max="3075" width="1.6640625" style="328" customWidth="1"/>
    <col min="3076" max="3095" width="2.6640625" style="328" customWidth="1"/>
    <col min="3096" max="3096" width="3.6640625" style="328" customWidth="1"/>
    <col min="3097" max="3100" width="2.6640625" style="328" customWidth="1"/>
    <col min="3101" max="3103" width="3.109375" style="328" customWidth="1"/>
    <col min="3104" max="3104" width="2.77734375" style="328" customWidth="1"/>
    <col min="3105" max="3106" width="3.109375" style="328" customWidth="1"/>
    <col min="3107" max="3245" width="2.6640625" style="328" customWidth="1"/>
    <col min="3246" max="3327" width="9" style="328"/>
    <col min="3328" max="3328" width="1.6640625" style="328" customWidth="1"/>
    <col min="3329" max="3330" width="2.6640625" style="328" customWidth="1"/>
    <col min="3331" max="3331" width="1.6640625" style="328" customWidth="1"/>
    <col min="3332" max="3351" width="2.6640625" style="328" customWidth="1"/>
    <col min="3352" max="3352" width="3.6640625" style="328" customWidth="1"/>
    <col min="3353" max="3356" width="2.6640625" style="328" customWidth="1"/>
    <col min="3357" max="3359" width="3.109375" style="328" customWidth="1"/>
    <col min="3360" max="3360" width="2.77734375" style="328" customWidth="1"/>
    <col min="3361" max="3362" width="3.109375" style="328" customWidth="1"/>
    <col min="3363" max="3501" width="2.6640625" style="328" customWidth="1"/>
    <col min="3502" max="3583" width="9" style="328"/>
    <col min="3584" max="3584" width="1.6640625" style="328" customWidth="1"/>
    <col min="3585" max="3586" width="2.6640625" style="328" customWidth="1"/>
    <col min="3587" max="3587" width="1.6640625" style="328" customWidth="1"/>
    <col min="3588" max="3607" width="2.6640625" style="328" customWidth="1"/>
    <col min="3608" max="3608" width="3.6640625" style="328" customWidth="1"/>
    <col min="3609" max="3612" width="2.6640625" style="328" customWidth="1"/>
    <col min="3613" max="3615" width="3.109375" style="328" customWidth="1"/>
    <col min="3616" max="3616" width="2.77734375" style="328" customWidth="1"/>
    <col min="3617" max="3618" width="3.109375" style="328" customWidth="1"/>
    <col min="3619" max="3757" width="2.6640625" style="328" customWidth="1"/>
    <col min="3758" max="3839" width="9" style="328"/>
    <col min="3840" max="3840" width="1.6640625" style="328" customWidth="1"/>
    <col min="3841" max="3842" width="2.6640625" style="328" customWidth="1"/>
    <col min="3843" max="3843" width="1.6640625" style="328" customWidth="1"/>
    <col min="3844" max="3863" width="2.6640625" style="328" customWidth="1"/>
    <col min="3864" max="3864" width="3.6640625" style="328" customWidth="1"/>
    <col min="3865" max="3868" width="2.6640625" style="328" customWidth="1"/>
    <col min="3869" max="3871" width="3.109375" style="328" customWidth="1"/>
    <col min="3872" max="3872" width="2.77734375" style="328" customWidth="1"/>
    <col min="3873" max="3874" width="3.109375" style="328" customWidth="1"/>
    <col min="3875" max="4013" width="2.6640625" style="328" customWidth="1"/>
    <col min="4014" max="4095" width="9" style="328"/>
    <col min="4096" max="4096" width="1.6640625" style="328" customWidth="1"/>
    <col min="4097" max="4098" width="2.6640625" style="328" customWidth="1"/>
    <col min="4099" max="4099" width="1.6640625" style="328" customWidth="1"/>
    <col min="4100" max="4119" width="2.6640625" style="328" customWidth="1"/>
    <col min="4120" max="4120" width="3.6640625" style="328" customWidth="1"/>
    <col min="4121" max="4124" width="2.6640625" style="328" customWidth="1"/>
    <col min="4125" max="4127" width="3.109375" style="328" customWidth="1"/>
    <col min="4128" max="4128" width="2.77734375" style="328" customWidth="1"/>
    <col min="4129" max="4130" width="3.109375" style="328" customWidth="1"/>
    <col min="4131" max="4269" width="2.6640625" style="328" customWidth="1"/>
    <col min="4270" max="4351" width="9" style="328"/>
    <col min="4352" max="4352" width="1.6640625" style="328" customWidth="1"/>
    <col min="4353" max="4354" width="2.6640625" style="328" customWidth="1"/>
    <col min="4355" max="4355" width="1.6640625" style="328" customWidth="1"/>
    <col min="4356" max="4375" width="2.6640625" style="328" customWidth="1"/>
    <col min="4376" max="4376" width="3.6640625" style="328" customWidth="1"/>
    <col min="4377" max="4380" width="2.6640625" style="328" customWidth="1"/>
    <col min="4381" max="4383" width="3.109375" style="328" customWidth="1"/>
    <col min="4384" max="4384" width="2.77734375" style="328" customWidth="1"/>
    <col min="4385" max="4386" width="3.109375" style="328" customWidth="1"/>
    <col min="4387" max="4525" width="2.6640625" style="328" customWidth="1"/>
    <col min="4526" max="4607" width="9" style="328"/>
    <col min="4608" max="4608" width="1.6640625" style="328" customWidth="1"/>
    <col min="4609" max="4610" width="2.6640625" style="328" customWidth="1"/>
    <col min="4611" max="4611" width="1.6640625" style="328" customWidth="1"/>
    <col min="4612" max="4631" width="2.6640625" style="328" customWidth="1"/>
    <col min="4632" max="4632" width="3.6640625" style="328" customWidth="1"/>
    <col min="4633" max="4636" width="2.6640625" style="328" customWidth="1"/>
    <col min="4637" max="4639" width="3.109375" style="328" customWidth="1"/>
    <col min="4640" max="4640" width="2.77734375" style="328" customWidth="1"/>
    <col min="4641" max="4642" width="3.109375" style="328" customWidth="1"/>
    <col min="4643" max="4781" width="2.6640625" style="328" customWidth="1"/>
    <col min="4782" max="4863" width="9" style="328"/>
    <col min="4864" max="4864" width="1.6640625" style="328" customWidth="1"/>
    <col min="4865" max="4866" width="2.6640625" style="328" customWidth="1"/>
    <col min="4867" max="4867" width="1.6640625" style="328" customWidth="1"/>
    <col min="4868" max="4887" width="2.6640625" style="328" customWidth="1"/>
    <col min="4888" max="4888" width="3.6640625" style="328" customWidth="1"/>
    <col min="4889" max="4892" width="2.6640625" style="328" customWidth="1"/>
    <col min="4893" max="4895" width="3.109375" style="328" customWidth="1"/>
    <col min="4896" max="4896" width="2.77734375" style="328" customWidth="1"/>
    <col min="4897" max="4898" width="3.109375" style="328" customWidth="1"/>
    <col min="4899" max="5037" width="2.6640625" style="328" customWidth="1"/>
    <col min="5038" max="5119" width="9" style="328"/>
    <col min="5120" max="5120" width="1.6640625" style="328" customWidth="1"/>
    <col min="5121" max="5122" width="2.6640625" style="328" customWidth="1"/>
    <col min="5123" max="5123" width="1.6640625" style="328" customWidth="1"/>
    <col min="5124" max="5143" width="2.6640625" style="328" customWidth="1"/>
    <col min="5144" max="5144" width="3.6640625" style="328" customWidth="1"/>
    <col min="5145" max="5148" width="2.6640625" style="328" customWidth="1"/>
    <col min="5149" max="5151" width="3.109375" style="328" customWidth="1"/>
    <col min="5152" max="5152" width="2.77734375" style="328" customWidth="1"/>
    <col min="5153" max="5154" width="3.109375" style="328" customWidth="1"/>
    <col min="5155" max="5293" width="2.6640625" style="328" customWidth="1"/>
    <col min="5294" max="5375" width="9" style="328"/>
    <col min="5376" max="5376" width="1.6640625" style="328" customWidth="1"/>
    <col min="5377" max="5378" width="2.6640625" style="328" customWidth="1"/>
    <col min="5379" max="5379" width="1.6640625" style="328" customWidth="1"/>
    <col min="5380" max="5399" width="2.6640625" style="328" customWidth="1"/>
    <col min="5400" max="5400" width="3.6640625" style="328" customWidth="1"/>
    <col min="5401" max="5404" width="2.6640625" style="328" customWidth="1"/>
    <col min="5405" max="5407" width="3.109375" style="328" customWidth="1"/>
    <col min="5408" max="5408" width="2.77734375" style="328" customWidth="1"/>
    <col min="5409" max="5410" width="3.109375" style="328" customWidth="1"/>
    <col min="5411" max="5549" width="2.6640625" style="328" customWidth="1"/>
    <col min="5550" max="5631" width="9" style="328"/>
    <col min="5632" max="5632" width="1.6640625" style="328" customWidth="1"/>
    <col min="5633" max="5634" width="2.6640625" style="328" customWidth="1"/>
    <col min="5635" max="5635" width="1.6640625" style="328" customWidth="1"/>
    <col min="5636" max="5655" width="2.6640625" style="328" customWidth="1"/>
    <col min="5656" max="5656" width="3.6640625" style="328" customWidth="1"/>
    <col min="5657" max="5660" width="2.6640625" style="328" customWidth="1"/>
    <col min="5661" max="5663" width="3.109375" style="328" customWidth="1"/>
    <col min="5664" max="5664" width="2.77734375" style="328" customWidth="1"/>
    <col min="5665" max="5666" width="3.109375" style="328" customWidth="1"/>
    <col min="5667" max="5805" width="2.6640625" style="328" customWidth="1"/>
    <col min="5806" max="5887" width="9" style="328"/>
    <col min="5888" max="5888" width="1.6640625" style="328" customWidth="1"/>
    <col min="5889" max="5890" width="2.6640625" style="328" customWidth="1"/>
    <col min="5891" max="5891" width="1.6640625" style="328" customWidth="1"/>
    <col min="5892" max="5911" width="2.6640625" style="328" customWidth="1"/>
    <col min="5912" max="5912" width="3.6640625" style="328" customWidth="1"/>
    <col min="5913" max="5916" width="2.6640625" style="328" customWidth="1"/>
    <col min="5917" max="5919" width="3.109375" style="328" customWidth="1"/>
    <col min="5920" max="5920" width="2.77734375" style="328" customWidth="1"/>
    <col min="5921" max="5922" width="3.109375" style="328" customWidth="1"/>
    <col min="5923" max="6061" width="2.6640625" style="328" customWidth="1"/>
    <col min="6062" max="6143" width="9" style="328"/>
    <col min="6144" max="6144" width="1.6640625" style="328" customWidth="1"/>
    <col min="6145" max="6146" width="2.6640625" style="328" customWidth="1"/>
    <col min="6147" max="6147" width="1.6640625" style="328" customWidth="1"/>
    <col min="6148" max="6167" width="2.6640625" style="328" customWidth="1"/>
    <col min="6168" max="6168" width="3.6640625" style="328" customWidth="1"/>
    <col min="6169" max="6172" width="2.6640625" style="328" customWidth="1"/>
    <col min="6173" max="6175" width="3.109375" style="328" customWidth="1"/>
    <col min="6176" max="6176" width="2.77734375" style="328" customWidth="1"/>
    <col min="6177" max="6178" width="3.109375" style="328" customWidth="1"/>
    <col min="6179" max="6317" width="2.6640625" style="328" customWidth="1"/>
    <col min="6318" max="6399" width="9" style="328"/>
    <col min="6400" max="6400" width="1.6640625" style="328" customWidth="1"/>
    <col min="6401" max="6402" width="2.6640625" style="328" customWidth="1"/>
    <col min="6403" max="6403" width="1.6640625" style="328" customWidth="1"/>
    <col min="6404" max="6423" width="2.6640625" style="328" customWidth="1"/>
    <col min="6424" max="6424" width="3.6640625" style="328" customWidth="1"/>
    <col min="6425" max="6428" width="2.6640625" style="328" customWidth="1"/>
    <col min="6429" max="6431" width="3.109375" style="328" customWidth="1"/>
    <col min="6432" max="6432" width="2.77734375" style="328" customWidth="1"/>
    <col min="6433" max="6434" width="3.109375" style="328" customWidth="1"/>
    <col min="6435" max="6573" width="2.6640625" style="328" customWidth="1"/>
    <col min="6574" max="6655" width="9" style="328"/>
    <col min="6656" max="6656" width="1.6640625" style="328" customWidth="1"/>
    <col min="6657" max="6658" width="2.6640625" style="328" customWidth="1"/>
    <col min="6659" max="6659" width="1.6640625" style="328" customWidth="1"/>
    <col min="6660" max="6679" width="2.6640625" style="328" customWidth="1"/>
    <col min="6680" max="6680" width="3.6640625" style="328" customWidth="1"/>
    <col min="6681" max="6684" width="2.6640625" style="328" customWidth="1"/>
    <col min="6685" max="6687" width="3.109375" style="328" customWidth="1"/>
    <col min="6688" max="6688" width="2.77734375" style="328" customWidth="1"/>
    <col min="6689" max="6690" width="3.109375" style="328" customWidth="1"/>
    <col min="6691" max="6829" width="2.6640625" style="328" customWidth="1"/>
    <col min="6830" max="6911" width="9" style="328"/>
    <col min="6912" max="6912" width="1.6640625" style="328" customWidth="1"/>
    <col min="6913" max="6914" width="2.6640625" style="328" customWidth="1"/>
    <col min="6915" max="6915" width="1.6640625" style="328" customWidth="1"/>
    <col min="6916" max="6935" width="2.6640625" style="328" customWidth="1"/>
    <col min="6936" max="6936" width="3.6640625" style="328" customWidth="1"/>
    <col min="6937" max="6940" width="2.6640625" style="328" customWidth="1"/>
    <col min="6941" max="6943" width="3.109375" style="328" customWidth="1"/>
    <col min="6944" max="6944" width="2.77734375" style="328" customWidth="1"/>
    <col min="6945" max="6946" width="3.109375" style="328" customWidth="1"/>
    <col min="6947" max="7085" width="2.6640625" style="328" customWidth="1"/>
    <col min="7086" max="7167" width="9" style="328"/>
    <col min="7168" max="7168" width="1.6640625" style="328" customWidth="1"/>
    <col min="7169" max="7170" width="2.6640625" style="328" customWidth="1"/>
    <col min="7171" max="7171" width="1.6640625" style="328" customWidth="1"/>
    <col min="7172" max="7191" width="2.6640625" style="328" customWidth="1"/>
    <col min="7192" max="7192" width="3.6640625" style="328" customWidth="1"/>
    <col min="7193" max="7196" width="2.6640625" style="328" customWidth="1"/>
    <col min="7197" max="7199" width="3.109375" style="328" customWidth="1"/>
    <col min="7200" max="7200" width="2.77734375" style="328" customWidth="1"/>
    <col min="7201" max="7202" width="3.109375" style="328" customWidth="1"/>
    <col min="7203" max="7341" width="2.6640625" style="328" customWidth="1"/>
    <col min="7342" max="7423" width="9" style="328"/>
    <col min="7424" max="7424" width="1.6640625" style="328" customWidth="1"/>
    <col min="7425" max="7426" width="2.6640625" style="328" customWidth="1"/>
    <col min="7427" max="7427" width="1.6640625" style="328" customWidth="1"/>
    <col min="7428" max="7447" width="2.6640625" style="328" customWidth="1"/>
    <col min="7448" max="7448" width="3.6640625" style="328" customWidth="1"/>
    <col min="7449" max="7452" width="2.6640625" style="328" customWidth="1"/>
    <col min="7453" max="7455" width="3.109375" style="328" customWidth="1"/>
    <col min="7456" max="7456" width="2.77734375" style="328" customWidth="1"/>
    <col min="7457" max="7458" width="3.109375" style="328" customWidth="1"/>
    <col min="7459" max="7597" width="2.6640625" style="328" customWidth="1"/>
    <col min="7598" max="7679" width="9" style="328"/>
    <col min="7680" max="7680" width="1.6640625" style="328" customWidth="1"/>
    <col min="7681" max="7682" width="2.6640625" style="328" customWidth="1"/>
    <col min="7683" max="7683" width="1.6640625" style="328" customWidth="1"/>
    <col min="7684" max="7703" width="2.6640625" style="328" customWidth="1"/>
    <col min="7704" max="7704" width="3.6640625" style="328" customWidth="1"/>
    <col min="7705" max="7708" width="2.6640625" style="328" customWidth="1"/>
    <col min="7709" max="7711" width="3.109375" style="328" customWidth="1"/>
    <col min="7712" max="7712" width="2.77734375" style="328" customWidth="1"/>
    <col min="7713" max="7714" width="3.109375" style="328" customWidth="1"/>
    <col min="7715" max="7853" width="2.6640625" style="328" customWidth="1"/>
    <col min="7854" max="7935" width="9" style="328"/>
    <col min="7936" max="7936" width="1.6640625" style="328" customWidth="1"/>
    <col min="7937" max="7938" width="2.6640625" style="328" customWidth="1"/>
    <col min="7939" max="7939" width="1.6640625" style="328" customWidth="1"/>
    <col min="7940" max="7959" width="2.6640625" style="328" customWidth="1"/>
    <col min="7960" max="7960" width="3.6640625" style="328" customWidth="1"/>
    <col min="7961" max="7964" width="2.6640625" style="328" customWidth="1"/>
    <col min="7965" max="7967" width="3.109375" style="328" customWidth="1"/>
    <col min="7968" max="7968" width="2.77734375" style="328" customWidth="1"/>
    <col min="7969" max="7970" width="3.109375" style="328" customWidth="1"/>
    <col min="7971" max="8109" width="2.6640625" style="328" customWidth="1"/>
    <col min="8110" max="8191" width="9" style="328"/>
    <col min="8192" max="8192" width="1.6640625" style="328" customWidth="1"/>
    <col min="8193" max="8194" width="2.6640625" style="328" customWidth="1"/>
    <col min="8195" max="8195" width="1.6640625" style="328" customWidth="1"/>
    <col min="8196" max="8215" width="2.6640625" style="328" customWidth="1"/>
    <col min="8216" max="8216" width="3.6640625" style="328" customWidth="1"/>
    <col min="8217" max="8220" width="2.6640625" style="328" customWidth="1"/>
    <col min="8221" max="8223" width="3.109375" style="328" customWidth="1"/>
    <col min="8224" max="8224" width="2.77734375" style="328" customWidth="1"/>
    <col min="8225" max="8226" width="3.109375" style="328" customWidth="1"/>
    <col min="8227" max="8365" width="2.6640625" style="328" customWidth="1"/>
    <col min="8366" max="8447" width="9" style="328"/>
    <col min="8448" max="8448" width="1.6640625" style="328" customWidth="1"/>
    <col min="8449" max="8450" width="2.6640625" style="328" customWidth="1"/>
    <col min="8451" max="8451" width="1.6640625" style="328" customWidth="1"/>
    <col min="8452" max="8471" width="2.6640625" style="328" customWidth="1"/>
    <col min="8472" max="8472" width="3.6640625" style="328" customWidth="1"/>
    <col min="8473" max="8476" width="2.6640625" style="328" customWidth="1"/>
    <col min="8477" max="8479" width="3.109375" style="328" customWidth="1"/>
    <col min="8480" max="8480" width="2.77734375" style="328" customWidth="1"/>
    <col min="8481" max="8482" width="3.109375" style="328" customWidth="1"/>
    <col min="8483" max="8621" width="2.6640625" style="328" customWidth="1"/>
    <col min="8622" max="8703" width="9" style="328"/>
    <col min="8704" max="8704" width="1.6640625" style="328" customWidth="1"/>
    <col min="8705" max="8706" width="2.6640625" style="328" customWidth="1"/>
    <col min="8707" max="8707" width="1.6640625" style="328" customWidth="1"/>
    <col min="8708" max="8727" width="2.6640625" style="328" customWidth="1"/>
    <col min="8728" max="8728" width="3.6640625" style="328" customWidth="1"/>
    <col min="8729" max="8732" width="2.6640625" style="328" customWidth="1"/>
    <col min="8733" max="8735" width="3.109375" style="328" customWidth="1"/>
    <col min="8736" max="8736" width="2.77734375" style="328" customWidth="1"/>
    <col min="8737" max="8738" width="3.109375" style="328" customWidth="1"/>
    <col min="8739" max="8877" width="2.6640625" style="328" customWidth="1"/>
    <col min="8878" max="8959" width="9" style="328"/>
    <col min="8960" max="8960" width="1.6640625" style="328" customWidth="1"/>
    <col min="8961" max="8962" width="2.6640625" style="328" customWidth="1"/>
    <col min="8963" max="8963" width="1.6640625" style="328" customWidth="1"/>
    <col min="8964" max="8983" width="2.6640625" style="328" customWidth="1"/>
    <col min="8984" max="8984" width="3.6640625" style="328" customWidth="1"/>
    <col min="8985" max="8988" width="2.6640625" style="328" customWidth="1"/>
    <col min="8989" max="8991" width="3.109375" style="328" customWidth="1"/>
    <col min="8992" max="8992" width="2.77734375" style="328" customWidth="1"/>
    <col min="8993" max="8994" width="3.109375" style="328" customWidth="1"/>
    <col min="8995" max="9133" width="2.6640625" style="328" customWidth="1"/>
    <col min="9134" max="9215" width="9" style="328"/>
    <col min="9216" max="9216" width="1.6640625" style="328" customWidth="1"/>
    <col min="9217" max="9218" width="2.6640625" style="328" customWidth="1"/>
    <col min="9219" max="9219" width="1.6640625" style="328" customWidth="1"/>
    <col min="9220" max="9239" width="2.6640625" style="328" customWidth="1"/>
    <col min="9240" max="9240" width="3.6640625" style="328" customWidth="1"/>
    <col min="9241" max="9244" width="2.6640625" style="328" customWidth="1"/>
    <col min="9245" max="9247" width="3.109375" style="328" customWidth="1"/>
    <col min="9248" max="9248" width="2.77734375" style="328" customWidth="1"/>
    <col min="9249" max="9250" width="3.109375" style="328" customWidth="1"/>
    <col min="9251" max="9389" width="2.6640625" style="328" customWidth="1"/>
    <col min="9390" max="9471" width="9" style="328"/>
    <col min="9472" max="9472" width="1.6640625" style="328" customWidth="1"/>
    <col min="9473" max="9474" width="2.6640625" style="328" customWidth="1"/>
    <col min="9475" max="9475" width="1.6640625" style="328" customWidth="1"/>
    <col min="9476" max="9495" width="2.6640625" style="328" customWidth="1"/>
    <col min="9496" max="9496" width="3.6640625" style="328" customWidth="1"/>
    <col min="9497" max="9500" width="2.6640625" style="328" customWidth="1"/>
    <col min="9501" max="9503" width="3.109375" style="328" customWidth="1"/>
    <col min="9504" max="9504" width="2.77734375" style="328" customWidth="1"/>
    <col min="9505" max="9506" width="3.109375" style="328" customWidth="1"/>
    <col min="9507" max="9645" width="2.6640625" style="328" customWidth="1"/>
    <col min="9646" max="9727" width="9" style="328"/>
    <col min="9728" max="9728" width="1.6640625" style="328" customWidth="1"/>
    <col min="9729" max="9730" width="2.6640625" style="328" customWidth="1"/>
    <col min="9731" max="9731" width="1.6640625" style="328" customWidth="1"/>
    <col min="9732" max="9751" width="2.6640625" style="328" customWidth="1"/>
    <col min="9752" max="9752" width="3.6640625" style="328" customWidth="1"/>
    <col min="9753" max="9756" width="2.6640625" style="328" customWidth="1"/>
    <col min="9757" max="9759" width="3.109375" style="328" customWidth="1"/>
    <col min="9760" max="9760" width="2.77734375" style="328" customWidth="1"/>
    <col min="9761" max="9762" width="3.109375" style="328" customWidth="1"/>
    <col min="9763" max="9901" width="2.6640625" style="328" customWidth="1"/>
    <col min="9902" max="9983" width="9" style="328"/>
    <col min="9984" max="9984" width="1.6640625" style="328" customWidth="1"/>
    <col min="9985" max="9986" width="2.6640625" style="328" customWidth="1"/>
    <col min="9987" max="9987" width="1.6640625" style="328" customWidth="1"/>
    <col min="9988" max="10007" width="2.6640625" style="328" customWidth="1"/>
    <col min="10008" max="10008" width="3.6640625" style="328" customWidth="1"/>
    <col min="10009" max="10012" width="2.6640625" style="328" customWidth="1"/>
    <col min="10013" max="10015" width="3.109375" style="328" customWidth="1"/>
    <col min="10016" max="10016" width="2.77734375" style="328" customWidth="1"/>
    <col min="10017" max="10018" width="3.109375" style="328" customWidth="1"/>
    <col min="10019" max="10157" width="2.6640625" style="328" customWidth="1"/>
    <col min="10158" max="10239" width="9" style="328"/>
    <col min="10240" max="10240" width="1.6640625" style="328" customWidth="1"/>
    <col min="10241" max="10242" width="2.6640625" style="328" customWidth="1"/>
    <col min="10243" max="10243" width="1.6640625" style="328" customWidth="1"/>
    <col min="10244" max="10263" width="2.6640625" style="328" customWidth="1"/>
    <col min="10264" max="10264" width="3.6640625" style="328" customWidth="1"/>
    <col min="10265" max="10268" width="2.6640625" style="328" customWidth="1"/>
    <col min="10269" max="10271" width="3.109375" style="328" customWidth="1"/>
    <col min="10272" max="10272" width="2.77734375" style="328" customWidth="1"/>
    <col min="10273" max="10274" width="3.109375" style="328" customWidth="1"/>
    <col min="10275" max="10413" width="2.6640625" style="328" customWidth="1"/>
    <col min="10414" max="10495" width="9" style="328"/>
    <col min="10496" max="10496" width="1.6640625" style="328" customWidth="1"/>
    <col min="10497" max="10498" width="2.6640625" style="328" customWidth="1"/>
    <col min="10499" max="10499" width="1.6640625" style="328" customWidth="1"/>
    <col min="10500" max="10519" width="2.6640625" style="328" customWidth="1"/>
    <col min="10520" max="10520" width="3.6640625" style="328" customWidth="1"/>
    <col min="10521" max="10524" width="2.6640625" style="328" customWidth="1"/>
    <col min="10525" max="10527" width="3.109375" style="328" customWidth="1"/>
    <col min="10528" max="10528" width="2.77734375" style="328" customWidth="1"/>
    <col min="10529" max="10530" width="3.109375" style="328" customWidth="1"/>
    <col min="10531" max="10669" width="2.6640625" style="328" customWidth="1"/>
    <col min="10670" max="10751" width="9" style="328"/>
    <col min="10752" max="10752" width="1.6640625" style="328" customWidth="1"/>
    <col min="10753" max="10754" width="2.6640625" style="328" customWidth="1"/>
    <col min="10755" max="10755" width="1.6640625" style="328" customWidth="1"/>
    <col min="10756" max="10775" width="2.6640625" style="328" customWidth="1"/>
    <col min="10776" max="10776" width="3.6640625" style="328" customWidth="1"/>
    <col min="10777" max="10780" width="2.6640625" style="328" customWidth="1"/>
    <col min="10781" max="10783" width="3.109375" style="328" customWidth="1"/>
    <col min="10784" max="10784" width="2.77734375" style="328" customWidth="1"/>
    <col min="10785" max="10786" width="3.109375" style="328" customWidth="1"/>
    <col min="10787" max="10925" width="2.6640625" style="328" customWidth="1"/>
    <col min="10926" max="11007" width="9" style="328"/>
    <col min="11008" max="11008" width="1.6640625" style="328" customWidth="1"/>
    <col min="11009" max="11010" width="2.6640625" style="328" customWidth="1"/>
    <col min="11011" max="11011" width="1.6640625" style="328" customWidth="1"/>
    <col min="11012" max="11031" width="2.6640625" style="328" customWidth="1"/>
    <col min="11032" max="11032" width="3.6640625" style="328" customWidth="1"/>
    <col min="11033" max="11036" width="2.6640625" style="328" customWidth="1"/>
    <col min="11037" max="11039" width="3.109375" style="328" customWidth="1"/>
    <col min="11040" max="11040" width="2.77734375" style="328" customWidth="1"/>
    <col min="11041" max="11042" width="3.109375" style="328" customWidth="1"/>
    <col min="11043" max="11181" width="2.6640625" style="328" customWidth="1"/>
    <col min="11182" max="11263" width="9" style="328"/>
    <col min="11264" max="11264" width="1.6640625" style="328" customWidth="1"/>
    <col min="11265" max="11266" width="2.6640625" style="328" customWidth="1"/>
    <col min="11267" max="11267" width="1.6640625" style="328" customWidth="1"/>
    <col min="11268" max="11287" width="2.6640625" style="328" customWidth="1"/>
    <col min="11288" max="11288" width="3.6640625" style="328" customWidth="1"/>
    <col min="11289" max="11292" width="2.6640625" style="328" customWidth="1"/>
    <col min="11293" max="11295" width="3.109375" style="328" customWidth="1"/>
    <col min="11296" max="11296" width="2.77734375" style="328" customWidth="1"/>
    <col min="11297" max="11298" width="3.109375" style="328" customWidth="1"/>
    <col min="11299" max="11437" width="2.6640625" style="328" customWidth="1"/>
    <col min="11438" max="11519" width="9" style="328"/>
    <col min="11520" max="11520" width="1.6640625" style="328" customWidth="1"/>
    <col min="11521" max="11522" width="2.6640625" style="328" customWidth="1"/>
    <col min="11523" max="11523" width="1.6640625" style="328" customWidth="1"/>
    <col min="11524" max="11543" width="2.6640625" style="328" customWidth="1"/>
    <col min="11544" max="11544" width="3.6640625" style="328" customWidth="1"/>
    <col min="11545" max="11548" width="2.6640625" style="328" customWidth="1"/>
    <col min="11549" max="11551" width="3.109375" style="328" customWidth="1"/>
    <col min="11552" max="11552" width="2.77734375" style="328" customWidth="1"/>
    <col min="11553" max="11554" width="3.109375" style="328" customWidth="1"/>
    <col min="11555" max="11693" width="2.6640625" style="328" customWidth="1"/>
    <col min="11694" max="11775" width="9" style="328"/>
    <col min="11776" max="11776" width="1.6640625" style="328" customWidth="1"/>
    <col min="11777" max="11778" width="2.6640625" style="328" customWidth="1"/>
    <col min="11779" max="11779" width="1.6640625" style="328" customWidth="1"/>
    <col min="11780" max="11799" width="2.6640625" style="328" customWidth="1"/>
    <col min="11800" max="11800" width="3.6640625" style="328" customWidth="1"/>
    <col min="11801" max="11804" width="2.6640625" style="328" customWidth="1"/>
    <col min="11805" max="11807" width="3.109375" style="328" customWidth="1"/>
    <col min="11808" max="11808" width="2.77734375" style="328" customWidth="1"/>
    <col min="11809" max="11810" width="3.109375" style="328" customWidth="1"/>
    <col min="11811" max="11949" width="2.6640625" style="328" customWidth="1"/>
    <col min="11950" max="12031" width="9" style="328"/>
    <col min="12032" max="12032" width="1.6640625" style="328" customWidth="1"/>
    <col min="12033" max="12034" width="2.6640625" style="328" customWidth="1"/>
    <col min="12035" max="12035" width="1.6640625" style="328" customWidth="1"/>
    <col min="12036" max="12055" width="2.6640625" style="328" customWidth="1"/>
    <col min="12056" max="12056" width="3.6640625" style="328" customWidth="1"/>
    <col min="12057" max="12060" width="2.6640625" style="328" customWidth="1"/>
    <col min="12061" max="12063" width="3.109375" style="328" customWidth="1"/>
    <col min="12064" max="12064" width="2.77734375" style="328" customWidth="1"/>
    <col min="12065" max="12066" width="3.109375" style="328" customWidth="1"/>
    <col min="12067" max="12205" width="2.6640625" style="328" customWidth="1"/>
    <col min="12206" max="12287" width="9" style="328"/>
    <col min="12288" max="12288" width="1.6640625" style="328" customWidth="1"/>
    <col min="12289" max="12290" width="2.6640625" style="328" customWidth="1"/>
    <col min="12291" max="12291" width="1.6640625" style="328" customWidth="1"/>
    <col min="12292" max="12311" width="2.6640625" style="328" customWidth="1"/>
    <col min="12312" max="12312" width="3.6640625" style="328" customWidth="1"/>
    <col min="12313" max="12316" width="2.6640625" style="328" customWidth="1"/>
    <col min="12317" max="12319" width="3.109375" style="328" customWidth="1"/>
    <col min="12320" max="12320" width="2.77734375" style="328" customWidth="1"/>
    <col min="12321" max="12322" width="3.109375" style="328" customWidth="1"/>
    <col min="12323" max="12461" width="2.6640625" style="328" customWidth="1"/>
    <col min="12462" max="12543" width="9" style="328"/>
    <col min="12544" max="12544" width="1.6640625" style="328" customWidth="1"/>
    <col min="12545" max="12546" width="2.6640625" style="328" customWidth="1"/>
    <col min="12547" max="12547" width="1.6640625" style="328" customWidth="1"/>
    <col min="12548" max="12567" width="2.6640625" style="328" customWidth="1"/>
    <col min="12568" max="12568" width="3.6640625" style="328" customWidth="1"/>
    <col min="12569" max="12572" width="2.6640625" style="328" customWidth="1"/>
    <col min="12573" max="12575" width="3.109375" style="328" customWidth="1"/>
    <col min="12576" max="12576" width="2.77734375" style="328" customWidth="1"/>
    <col min="12577" max="12578" width="3.109375" style="328" customWidth="1"/>
    <col min="12579" max="12717" width="2.6640625" style="328" customWidth="1"/>
    <col min="12718" max="12799" width="9" style="328"/>
    <col min="12800" max="12800" width="1.6640625" style="328" customWidth="1"/>
    <col min="12801" max="12802" width="2.6640625" style="328" customWidth="1"/>
    <col min="12803" max="12803" width="1.6640625" style="328" customWidth="1"/>
    <col min="12804" max="12823" width="2.6640625" style="328" customWidth="1"/>
    <col min="12824" max="12824" width="3.6640625" style="328" customWidth="1"/>
    <col min="12825" max="12828" width="2.6640625" style="328" customWidth="1"/>
    <col min="12829" max="12831" width="3.109375" style="328" customWidth="1"/>
    <col min="12832" max="12832" width="2.77734375" style="328" customWidth="1"/>
    <col min="12833" max="12834" width="3.109375" style="328" customWidth="1"/>
    <col min="12835" max="12973" width="2.6640625" style="328" customWidth="1"/>
    <col min="12974" max="13055" width="9" style="328"/>
    <col min="13056" max="13056" width="1.6640625" style="328" customWidth="1"/>
    <col min="13057" max="13058" width="2.6640625" style="328" customWidth="1"/>
    <col min="13059" max="13059" width="1.6640625" style="328" customWidth="1"/>
    <col min="13060" max="13079" width="2.6640625" style="328" customWidth="1"/>
    <col min="13080" max="13080" width="3.6640625" style="328" customWidth="1"/>
    <col min="13081" max="13084" width="2.6640625" style="328" customWidth="1"/>
    <col min="13085" max="13087" width="3.109375" style="328" customWidth="1"/>
    <col min="13088" max="13088" width="2.77734375" style="328" customWidth="1"/>
    <col min="13089" max="13090" width="3.109375" style="328" customWidth="1"/>
    <col min="13091" max="13229" width="2.6640625" style="328" customWidth="1"/>
    <col min="13230" max="13311" width="9" style="328"/>
    <col min="13312" max="13312" width="1.6640625" style="328" customWidth="1"/>
    <col min="13313" max="13314" width="2.6640625" style="328" customWidth="1"/>
    <col min="13315" max="13315" width="1.6640625" style="328" customWidth="1"/>
    <col min="13316" max="13335" width="2.6640625" style="328" customWidth="1"/>
    <col min="13336" max="13336" width="3.6640625" style="328" customWidth="1"/>
    <col min="13337" max="13340" width="2.6640625" style="328" customWidth="1"/>
    <col min="13341" max="13343" width="3.109375" style="328" customWidth="1"/>
    <col min="13344" max="13344" width="2.77734375" style="328" customWidth="1"/>
    <col min="13345" max="13346" width="3.109375" style="328" customWidth="1"/>
    <col min="13347" max="13485" width="2.6640625" style="328" customWidth="1"/>
    <col min="13486" max="13567" width="9" style="328"/>
    <col min="13568" max="13568" width="1.6640625" style="328" customWidth="1"/>
    <col min="13569" max="13570" width="2.6640625" style="328" customWidth="1"/>
    <col min="13571" max="13571" width="1.6640625" style="328" customWidth="1"/>
    <col min="13572" max="13591" width="2.6640625" style="328" customWidth="1"/>
    <col min="13592" max="13592" width="3.6640625" style="328" customWidth="1"/>
    <col min="13593" max="13596" width="2.6640625" style="328" customWidth="1"/>
    <col min="13597" max="13599" width="3.109375" style="328" customWidth="1"/>
    <col min="13600" max="13600" width="2.77734375" style="328" customWidth="1"/>
    <col min="13601" max="13602" width="3.109375" style="328" customWidth="1"/>
    <col min="13603" max="13741" width="2.6640625" style="328" customWidth="1"/>
    <col min="13742" max="13823" width="9" style="328"/>
    <col min="13824" max="13824" width="1.6640625" style="328" customWidth="1"/>
    <col min="13825" max="13826" width="2.6640625" style="328" customWidth="1"/>
    <col min="13827" max="13827" width="1.6640625" style="328" customWidth="1"/>
    <col min="13828" max="13847" width="2.6640625" style="328" customWidth="1"/>
    <col min="13848" max="13848" width="3.6640625" style="328" customWidth="1"/>
    <col min="13849" max="13852" width="2.6640625" style="328" customWidth="1"/>
    <col min="13853" max="13855" width="3.109375" style="328" customWidth="1"/>
    <col min="13856" max="13856" width="2.77734375" style="328" customWidth="1"/>
    <col min="13857" max="13858" width="3.109375" style="328" customWidth="1"/>
    <col min="13859" max="13997" width="2.6640625" style="328" customWidth="1"/>
    <col min="13998" max="14079" width="9" style="328"/>
    <col min="14080" max="14080" width="1.6640625" style="328" customWidth="1"/>
    <col min="14081" max="14082" width="2.6640625" style="328" customWidth="1"/>
    <col min="14083" max="14083" width="1.6640625" style="328" customWidth="1"/>
    <col min="14084" max="14103" width="2.6640625" style="328" customWidth="1"/>
    <col min="14104" max="14104" width="3.6640625" style="328" customWidth="1"/>
    <col min="14105" max="14108" width="2.6640625" style="328" customWidth="1"/>
    <col min="14109" max="14111" width="3.109375" style="328" customWidth="1"/>
    <col min="14112" max="14112" width="2.77734375" style="328" customWidth="1"/>
    <col min="14113" max="14114" width="3.109375" style="328" customWidth="1"/>
    <col min="14115" max="14253" width="2.6640625" style="328" customWidth="1"/>
    <col min="14254" max="14335" width="9" style="328"/>
    <col min="14336" max="14336" width="1.6640625" style="328" customWidth="1"/>
    <col min="14337" max="14338" width="2.6640625" style="328" customWidth="1"/>
    <col min="14339" max="14339" width="1.6640625" style="328" customWidth="1"/>
    <col min="14340" max="14359" width="2.6640625" style="328" customWidth="1"/>
    <col min="14360" max="14360" width="3.6640625" style="328" customWidth="1"/>
    <col min="14361" max="14364" width="2.6640625" style="328" customWidth="1"/>
    <col min="14365" max="14367" width="3.109375" style="328" customWidth="1"/>
    <col min="14368" max="14368" width="2.77734375" style="328" customWidth="1"/>
    <col min="14369" max="14370" width="3.109375" style="328" customWidth="1"/>
    <col min="14371" max="14509" width="2.6640625" style="328" customWidth="1"/>
    <col min="14510" max="14591" width="9" style="328"/>
    <col min="14592" max="14592" width="1.6640625" style="328" customWidth="1"/>
    <col min="14593" max="14594" width="2.6640625" style="328" customWidth="1"/>
    <col min="14595" max="14595" width="1.6640625" style="328" customWidth="1"/>
    <col min="14596" max="14615" width="2.6640625" style="328" customWidth="1"/>
    <col min="14616" max="14616" width="3.6640625" style="328" customWidth="1"/>
    <col min="14617" max="14620" width="2.6640625" style="328" customWidth="1"/>
    <col min="14621" max="14623" width="3.109375" style="328" customWidth="1"/>
    <col min="14624" max="14624" width="2.77734375" style="328" customWidth="1"/>
    <col min="14625" max="14626" width="3.109375" style="328" customWidth="1"/>
    <col min="14627" max="14765" width="2.6640625" style="328" customWidth="1"/>
    <col min="14766" max="14847" width="9" style="328"/>
    <col min="14848" max="14848" width="1.6640625" style="328" customWidth="1"/>
    <col min="14849" max="14850" width="2.6640625" style="328" customWidth="1"/>
    <col min="14851" max="14851" width="1.6640625" style="328" customWidth="1"/>
    <col min="14852" max="14871" width="2.6640625" style="328" customWidth="1"/>
    <col min="14872" max="14872" width="3.6640625" style="328" customWidth="1"/>
    <col min="14873" max="14876" width="2.6640625" style="328" customWidth="1"/>
    <col min="14877" max="14879" width="3.109375" style="328" customWidth="1"/>
    <col min="14880" max="14880" width="2.77734375" style="328" customWidth="1"/>
    <col min="14881" max="14882" width="3.109375" style="328" customWidth="1"/>
    <col min="14883" max="15021" width="2.6640625" style="328" customWidth="1"/>
    <col min="15022" max="15103" width="9" style="328"/>
    <col min="15104" max="15104" width="1.6640625" style="328" customWidth="1"/>
    <col min="15105" max="15106" width="2.6640625" style="328" customWidth="1"/>
    <col min="15107" max="15107" width="1.6640625" style="328" customWidth="1"/>
    <col min="15108" max="15127" width="2.6640625" style="328" customWidth="1"/>
    <col min="15128" max="15128" width="3.6640625" style="328" customWidth="1"/>
    <col min="15129" max="15132" width="2.6640625" style="328" customWidth="1"/>
    <col min="15133" max="15135" width="3.109375" style="328" customWidth="1"/>
    <col min="15136" max="15136" width="2.77734375" style="328" customWidth="1"/>
    <col min="15137" max="15138" width="3.109375" style="328" customWidth="1"/>
    <col min="15139" max="15277" width="2.6640625" style="328" customWidth="1"/>
    <col min="15278" max="15359" width="9" style="328"/>
    <col min="15360" max="15360" width="1.6640625" style="328" customWidth="1"/>
    <col min="15361" max="15362" width="2.6640625" style="328" customWidth="1"/>
    <col min="15363" max="15363" width="1.6640625" style="328" customWidth="1"/>
    <col min="15364" max="15383" width="2.6640625" style="328" customWidth="1"/>
    <col min="15384" max="15384" width="3.6640625" style="328" customWidth="1"/>
    <col min="15385" max="15388" width="2.6640625" style="328" customWidth="1"/>
    <col min="15389" max="15391" width="3.109375" style="328" customWidth="1"/>
    <col min="15392" max="15392" width="2.77734375" style="328" customWidth="1"/>
    <col min="15393" max="15394" width="3.109375" style="328" customWidth="1"/>
    <col min="15395" max="15533" width="2.6640625" style="328" customWidth="1"/>
    <col min="15534" max="15615" width="9" style="328"/>
    <col min="15616" max="15616" width="1.6640625" style="328" customWidth="1"/>
    <col min="15617" max="15618" width="2.6640625" style="328" customWidth="1"/>
    <col min="15619" max="15619" width="1.6640625" style="328" customWidth="1"/>
    <col min="15620" max="15639" width="2.6640625" style="328" customWidth="1"/>
    <col min="15640" max="15640" width="3.6640625" style="328" customWidth="1"/>
    <col min="15641" max="15644" width="2.6640625" style="328" customWidth="1"/>
    <col min="15645" max="15647" width="3.109375" style="328" customWidth="1"/>
    <col min="15648" max="15648" width="2.77734375" style="328" customWidth="1"/>
    <col min="15649" max="15650" width="3.109375" style="328" customWidth="1"/>
    <col min="15651" max="15789" width="2.6640625" style="328" customWidth="1"/>
    <col min="15790" max="15871" width="9" style="328"/>
    <col min="15872" max="15872" width="1.6640625" style="328" customWidth="1"/>
    <col min="15873" max="15874" width="2.6640625" style="328" customWidth="1"/>
    <col min="15875" max="15875" width="1.6640625" style="328" customWidth="1"/>
    <col min="15876" max="15895" width="2.6640625" style="328" customWidth="1"/>
    <col min="15896" max="15896" width="3.6640625" style="328" customWidth="1"/>
    <col min="15897" max="15900" width="2.6640625" style="328" customWidth="1"/>
    <col min="15901" max="15903" width="3.109375" style="328" customWidth="1"/>
    <col min="15904" max="15904" width="2.77734375" style="328" customWidth="1"/>
    <col min="15905" max="15906" width="3.109375" style="328" customWidth="1"/>
    <col min="15907" max="16045" width="2.6640625" style="328" customWidth="1"/>
    <col min="16046" max="16127" width="9" style="328"/>
    <col min="16128" max="16128" width="1.6640625" style="328" customWidth="1"/>
    <col min="16129" max="16130" width="2.6640625" style="328" customWidth="1"/>
    <col min="16131" max="16131" width="1.6640625" style="328" customWidth="1"/>
    <col min="16132" max="16151" width="2.6640625" style="328" customWidth="1"/>
    <col min="16152" max="16152" width="3.6640625" style="328" customWidth="1"/>
    <col min="16153" max="16156" width="2.6640625" style="328" customWidth="1"/>
    <col min="16157" max="16159" width="3.109375" style="328" customWidth="1"/>
    <col min="16160" max="16160" width="2.77734375" style="328" customWidth="1"/>
    <col min="16161" max="16162" width="3.109375" style="328" customWidth="1"/>
    <col min="16163" max="16301" width="2.6640625" style="328" customWidth="1"/>
    <col min="16302" max="16384" width="9" style="328"/>
  </cols>
  <sheetData>
    <row r="1" spans="1:59" ht="20.95" customHeight="1">
      <c r="A1" s="926" t="s">
        <v>1842</v>
      </c>
      <c r="B1" s="926"/>
      <c r="C1" s="926"/>
      <c r="D1" s="926"/>
      <c r="E1" s="926"/>
      <c r="F1" s="926"/>
      <c r="G1" s="926"/>
      <c r="H1" s="926"/>
      <c r="I1" s="926"/>
      <c r="J1" s="926"/>
      <c r="K1" s="926"/>
      <c r="L1" s="926"/>
      <c r="M1" s="926"/>
      <c r="N1" s="926"/>
      <c r="O1" s="926"/>
      <c r="P1" s="926"/>
      <c r="Q1" s="926"/>
      <c r="R1" s="926"/>
      <c r="AS1" s="884" t="s">
        <v>1485</v>
      </c>
      <c r="AT1" s="884"/>
      <c r="AU1" s="884"/>
      <c r="AV1" s="884"/>
      <c r="AW1" s="884"/>
      <c r="AX1" s="884"/>
      <c r="AY1" s="884"/>
      <c r="AZ1" s="884"/>
      <c r="BA1" s="884"/>
      <c r="BB1" s="884"/>
      <c r="BC1" s="884"/>
      <c r="BD1" s="884"/>
      <c r="BE1" s="884"/>
      <c r="BF1" s="884"/>
      <c r="BG1" s="884"/>
    </row>
    <row r="2" spans="1:59" ht="15.9" customHeight="1">
      <c r="A2" s="1022" t="s">
        <v>718</v>
      </c>
      <c r="B2" s="1022"/>
      <c r="C2" s="1022"/>
      <c r="D2" s="1022"/>
      <c r="E2" s="1022"/>
      <c r="F2" s="1022"/>
      <c r="G2" s="1022"/>
      <c r="H2" s="1022"/>
      <c r="I2" s="1022"/>
      <c r="J2" s="1023" t="s">
        <v>719</v>
      </c>
      <c r="K2" s="1023"/>
      <c r="L2" s="1023"/>
      <c r="M2" s="1023"/>
      <c r="N2" s="1023"/>
      <c r="O2" s="1023"/>
      <c r="P2" s="1023"/>
      <c r="Q2" s="1023"/>
      <c r="R2" s="1023"/>
      <c r="S2" s="1023"/>
      <c r="T2" s="1023"/>
      <c r="U2" s="1023"/>
      <c r="V2" s="1023"/>
      <c r="W2" s="1023"/>
      <c r="X2" s="1023"/>
      <c r="Y2" s="1023"/>
      <c r="Z2" s="900" t="s">
        <v>628</v>
      </c>
      <c r="AA2" s="900"/>
      <c r="AB2" s="900"/>
      <c r="AC2" s="900"/>
      <c r="AD2" s="900"/>
      <c r="AE2" s="900"/>
      <c r="AF2" s="900"/>
      <c r="AG2" s="900"/>
      <c r="AH2" s="900"/>
      <c r="AI2" s="900"/>
      <c r="AJ2" s="900" t="s">
        <v>1846</v>
      </c>
      <c r="AK2" s="900"/>
      <c r="AL2" s="900"/>
      <c r="AM2" s="900"/>
      <c r="AN2" s="900"/>
      <c r="AO2" s="900"/>
      <c r="AP2" s="900"/>
      <c r="AQ2" s="900"/>
      <c r="AR2" s="900"/>
      <c r="AS2" s="900" t="s">
        <v>1685</v>
      </c>
      <c r="AT2" s="900"/>
      <c r="AU2" s="900"/>
      <c r="AV2" s="900"/>
      <c r="AW2" s="900"/>
      <c r="AX2" s="900"/>
      <c r="AY2" s="900"/>
      <c r="AZ2" s="900"/>
      <c r="BA2" s="900"/>
      <c r="BB2" s="885" t="s">
        <v>720</v>
      </c>
      <c r="BC2" s="885"/>
      <c r="BD2" s="885"/>
      <c r="BE2" s="885"/>
      <c r="BF2" s="885"/>
      <c r="BG2" s="885"/>
    </row>
    <row r="3" spans="1:59" ht="15.9" customHeight="1">
      <c r="A3" s="1024" t="s">
        <v>1894</v>
      </c>
      <c r="B3" s="1024"/>
      <c r="C3" s="1024"/>
      <c r="D3" s="1024"/>
      <c r="E3" s="1024"/>
      <c r="F3" s="1024"/>
      <c r="G3" s="1024"/>
      <c r="H3" s="1024"/>
      <c r="I3" s="1024"/>
      <c r="J3" s="1025" t="s">
        <v>721</v>
      </c>
      <c r="K3" s="1025"/>
      <c r="L3" s="1025"/>
      <c r="M3" s="1025"/>
      <c r="N3" s="1025"/>
      <c r="O3" s="1025"/>
      <c r="P3" s="1025"/>
      <c r="Q3" s="1025"/>
      <c r="R3" s="1025"/>
      <c r="S3" s="1025"/>
      <c r="T3" s="1025"/>
      <c r="U3" s="1025"/>
      <c r="V3" s="1025"/>
      <c r="W3" s="1025"/>
      <c r="X3" s="1025"/>
      <c r="Y3" s="1025"/>
      <c r="Z3" s="900"/>
      <c r="AA3" s="900"/>
      <c r="AB3" s="900"/>
      <c r="AC3" s="900"/>
      <c r="AD3" s="900"/>
      <c r="AE3" s="900"/>
      <c r="AF3" s="900"/>
      <c r="AG3" s="900"/>
      <c r="AH3" s="900"/>
      <c r="AI3" s="900"/>
      <c r="AJ3" s="886" t="s">
        <v>632</v>
      </c>
      <c r="AK3" s="886"/>
      <c r="AL3" s="886"/>
      <c r="AM3" s="886" t="s">
        <v>633</v>
      </c>
      <c r="AN3" s="886"/>
      <c r="AO3" s="886"/>
      <c r="AP3" s="886" t="s">
        <v>107</v>
      </c>
      <c r="AQ3" s="886"/>
      <c r="AR3" s="886"/>
      <c r="AS3" s="886" t="s">
        <v>634</v>
      </c>
      <c r="AT3" s="886"/>
      <c r="AU3" s="886"/>
      <c r="AV3" s="886" t="s">
        <v>635</v>
      </c>
      <c r="AW3" s="886"/>
      <c r="AX3" s="886"/>
      <c r="AY3" s="886" t="s">
        <v>636</v>
      </c>
      <c r="AZ3" s="886"/>
      <c r="BA3" s="886"/>
      <c r="BB3" s="885"/>
      <c r="BC3" s="885"/>
      <c r="BD3" s="885"/>
      <c r="BE3" s="885"/>
      <c r="BF3" s="885"/>
      <c r="BG3" s="885"/>
    </row>
    <row r="4" spans="1:59" ht="15.9" customHeight="1">
      <c r="A4" s="1013" t="s">
        <v>722</v>
      </c>
      <c r="B4" s="1013"/>
      <c r="C4" s="1013"/>
      <c r="D4" s="1013"/>
      <c r="E4" s="1013"/>
      <c r="F4" s="1013"/>
      <c r="G4" s="1013"/>
      <c r="H4" s="1013"/>
      <c r="I4" s="1013"/>
      <c r="J4" s="1014" t="s">
        <v>723</v>
      </c>
      <c r="K4" s="1014"/>
      <c r="L4" s="1014"/>
      <c r="M4" s="1014"/>
      <c r="N4" s="1014"/>
      <c r="O4" s="1014"/>
      <c r="P4" s="1014"/>
      <c r="Q4" s="1014"/>
      <c r="R4" s="1014"/>
      <c r="S4" s="1014"/>
      <c r="T4" s="1014"/>
      <c r="U4" s="1014"/>
      <c r="V4" s="1014"/>
      <c r="W4" s="1014"/>
      <c r="X4" s="1014"/>
      <c r="Y4" s="1014"/>
      <c r="Z4" s="1015" t="s">
        <v>699</v>
      </c>
      <c r="AA4" s="1015"/>
      <c r="AB4" s="1015"/>
      <c r="AC4" s="1015"/>
      <c r="AD4" s="1015"/>
      <c r="AE4" s="1015"/>
      <c r="AF4" s="1015"/>
      <c r="AG4" s="1015"/>
      <c r="AH4" s="1015"/>
      <c r="AI4" s="1015"/>
      <c r="AJ4" s="1009">
        <v>18</v>
      </c>
      <c r="AK4" s="1009"/>
      <c r="AL4" s="1009"/>
      <c r="AM4" s="1016" t="s">
        <v>1603</v>
      </c>
      <c r="AN4" s="1017"/>
      <c r="AO4" s="1018"/>
      <c r="AP4" s="1009">
        <f>SUM(AJ4:AO5)</f>
        <v>18</v>
      </c>
      <c r="AQ4" s="1009"/>
      <c r="AR4" s="1009"/>
      <c r="AS4" s="1009">
        <v>7</v>
      </c>
      <c r="AT4" s="1009"/>
      <c r="AU4" s="1009"/>
      <c r="AV4" s="1009">
        <v>3</v>
      </c>
      <c r="AW4" s="1009"/>
      <c r="AX4" s="1009"/>
      <c r="AY4" s="1009">
        <v>2</v>
      </c>
      <c r="AZ4" s="1009"/>
      <c r="BA4" s="1009"/>
      <c r="BB4" s="1010">
        <v>2190</v>
      </c>
      <c r="BC4" s="1010"/>
      <c r="BD4" s="1010"/>
      <c r="BE4" s="1010"/>
      <c r="BF4" s="1010"/>
      <c r="BG4" s="1010"/>
    </row>
    <row r="5" spans="1:59" ht="15.9" customHeight="1">
      <c r="A5" s="1011" t="s">
        <v>1843</v>
      </c>
      <c r="B5" s="1011"/>
      <c r="C5" s="1011"/>
      <c r="D5" s="1011"/>
      <c r="E5" s="1011"/>
      <c r="F5" s="1011"/>
      <c r="G5" s="1011"/>
      <c r="H5" s="1011"/>
      <c r="I5" s="1011"/>
      <c r="J5" s="1012" t="s">
        <v>724</v>
      </c>
      <c r="K5" s="1012"/>
      <c r="L5" s="1012"/>
      <c r="M5" s="1012"/>
      <c r="N5" s="1012"/>
      <c r="O5" s="1012"/>
      <c r="P5" s="1012"/>
      <c r="Q5" s="1012"/>
      <c r="R5" s="1012"/>
      <c r="S5" s="1012"/>
      <c r="T5" s="1012"/>
      <c r="U5" s="1012"/>
      <c r="V5" s="1012"/>
      <c r="W5" s="1012"/>
      <c r="X5" s="1012"/>
      <c r="Y5" s="1012"/>
      <c r="Z5" s="1015"/>
      <c r="AA5" s="1015"/>
      <c r="AB5" s="1015"/>
      <c r="AC5" s="1015"/>
      <c r="AD5" s="1015"/>
      <c r="AE5" s="1015"/>
      <c r="AF5" s="1015"/>
      <c r="AG5" s="1015"/>
      <c r="AH5" s="1015"/>
      <c r="AI5" s="1015"/>
      <c r="AJ5" s="1009"/>
      <c r="AK5" s="1009"/>
      <c r="AL5" s="1009"/>
      <c r="AM5" s="1019"/>
      <c r="AN5" s="1020"/>
      <c r="AO5" s="1021"/>
      <c r="AP5" s="1009"/>
      <c r="AQ5" s="1009"/>
      <c r="AR5" s="1009"/>
      <c r="AS5" s="1009"/>
      <c r="AT5" s="1009"/>
      <c r="AU5" s="1009"/>
      <c r="AV5" s="1009"/>
      <c r="AW5" s="1009"/>
      <c r="AX5" s="1009"/>
      <c r="AY5" s="1009"/>
      <c r="AZ5" s="1009"/>
      <c r="BA5" s="1009"/>
      <c r="BB5" s="1010"/>
      <c r="BC5" s="1010"/>
      <c r="BD5" s="1010"/>
      <c r="BE5" s="1010"/>
      <c r="BF5" s="1010"/>
      <c r="BG5" s="1010"/>
    </row>
    <row r="6" spans="1:59" ht="14.1" customHeight="1">
      <c r="A6" s="1006"/>
      <c r="B6" s="1006"/>
      <c r="C6" s="1006"/>
      <c r="D6" s="1006"/>
      <c r="E6" s="1006"/>
      <c r="F6" s="1006"/>
      <c r="G6" s="1006"/>
      <c r="H6" s="1006"/>
      <c r="I6" s="1006"/>
      <c r="J6" s="1007"/>
      <c r="K6" s="1007"/>
      <c r="L6" s="1007"/>
      <c r="M6" s="1007"/>
      <c r="N6" s="1007"/>
      <c r="O6" s="1007"/>
      <c r="P6" s="1007"/>
      <c r="Q6" s="1007"/>
      <c r="R6" s="1007"/>
      <c r="S6" s="1007"/>
      <c r="T6" s="1007"/>
      <c r="U6" s="1007"/>
      <c r="V6" s="1007"/>
      <c r="W6" s="1007"/>
      <c r="X6" s="1007"/>
      <c r="Y6" s="1007"/>
      <c r="Z6" s="1008"/>
      <c r="AA6" s="1008"/>
      <c r="AB6" s="1008"/>
      <c r="AC6" s="1008"/>
      <c r="AD6" s="1008"/>
      <c r="AE6" s="1008"/>
      <c r="AF6" s="1008"/>
      <c r="AG6" s="1008"/>
      <c r="AH6" s="1008"/>
      <c r="AI6" s="1008"/>
      <c r="AJ6" s="884"/>
      <c r="AK6" s="884"/>
      <c r="AL6" s="884"/>
      <c r="AM6" s="884"/>
      <c r="AN6" s="884"/>
      <c r="AO6" s="884"/>
      <c r="AP6" s="884"/>
      <c r="AQ6" s="884"/>
      <c r="AR6" s="884"/>
      <c r="AS6" s="884"/>
      <c r="AT6" s="884"/>
      <c r="AU6" s="884"/>
      <c r="AV6" s="884"/>
      <c r="AW6" s="884"/>
      <c r="AX6" s="884"/>
      <c r="AY6" s="884"/>
      <c r="AZ6" s="884"/>
      <c r="BA6" s="884"/>
      <c r="BB6" s="884"/>
      <c r="BC6" s="884"/>
      <c r="BD6" s="884"/>
      <c r="BE6" s="884"/>
      <c r="BF6" s="884"/>
      <c r="BG6" s="884"/>
    </row>
    <row r="7" spans="1:59" ht="20.95" customHeight="1">
      <c r="A7" s="926" t="s">
        <v>1895</v>
      </c>
      <c r="B7" s="926"/>
      <c r="C7" s="926"/>
      <c r="D7" s="926"/>
      <c r="E7" s="926"/>
      <c r="F7" s="926"/>
      <c r="G7" s="926"/>
      <c r="H7" s="926"/>
      <c r="I7" s="926"/>
      <c r="J7" s="926"/>
      <c r="K7" s="926"/>
      <c r="L7" s="926"/>
      <c r="M7" s="926"/>
      <c r="N7" s="926"/>
      <c r="O7" s="926"/>
      <c r="P7" s="926"/>
      <c r="Q7" s="926"/>
      <c r="R7" s="926"/>
      <c r="S7" s="926"/>
      <c r="T7" s="926"/>
      <c r="U7" s="926"/>
      <c r="V7" s="926"/>
      <c r="W7" s="926"/>
      <c r="X7" s="926"/>
      <c r="Y7" s="926"/>
      <c r="Z7" s="926"/>
      <c r="AA7" s="926"/>
      <c r="AB7" s="926"/>
      <c r="AC7" s="926"/>
    </row>
    <row r="8" spans="1:59" ht="15.9" customHeight="1">
      <c r="E8" s="926" t="s">
        <v>753</v>
      </c>
      <c r="F8" s="926"/>
      <c r="G8" s="926"/>
      <c r="H8" s="926"/>
      <c r="I8" s="926"/>
      <c r="J8" s="926"/>
      <c r="L8" s="926" t="s">
        <v>1896</v>
      </c>
      <c r="M8" s="926"/>
      <c r="N8" s="926"/>
      <c r="O8" s="926"/>
      <c r="P8" s="926"/>
      <c r="Q8" s="926"/>
      <c r="R8" s="926"/>
      <c r="S8" s="926"/>
      <c r="T8" s="926"/>
      <c r="U8" s="926"/>
      <c r="V8" s="926"/>
      <c r="W8" s="926"/>
      <c r="X8" s="926"/>
      <c r="Y8" s="926"/>
      <c r="Z8" s="926"/>
      <c r="AA8" s="926"/>
      <c r="AB8" s="926"/>
    </row>
    <row r="9" spans="1:59" ht="15.9" customHeight="1">
      <c r="E9" s="926" t="s">
        <v>719</v>
      </c>
      <c r="F9" s="926"/>
      <c r="G9" s="926"/>
      <c r="H9" s="926"/>
      <c r="I9" s="926"/>
      <c r="J9" s="926"/>
      <c r="L9" s="926" t="s">
        <v>1107</v>
      </c>
      <c r="M9" s="926"/>
      <c r="N9" s="926"/>
      <c r="O9" s="926"/>
      <c r="P9" s="926"/>
      <c r="Q9" s="926"/>
      <c r="R9" s="926"/>
      <c r="S9" s="926"/>
      <c r="T9" s="926"/>
      <c r="U9" s="926"/>
      <c r="V9" s="926"/>
    </row>
    <row r="10" spans="1:59" ht="15.9" customHeight="1">
      <c r="E10" s="926" t="s">
        <v>1120</v>
      </c>
      <c r="F10" s="926"/>
      <c r="G10" s="926"/>
      <c r="H10" s="926"/>
      <c r="I10" s="926"/>
      <c r="J10" s="926"/>
      <c r="L10" s="926" t="s">
        <v>1488</v>
      </c>
      <c r="M10" s="926"/>
      <c r="N10" s="926"/>
      <c r="O10" s="926"/>
      <c r="P10" s="926"/>
      <c r="Q10" s="926"/>
      <c r="R10" s="926"/>
      <c r="S10" s="926"/>
      <c r="T10" s="926"/>
      <c r="U10" s="926"/>
      <c r="V10" s="926"/>
    </row>
    <row r="11" spans="1:59" ht="15.75" customHeight="1">
      <c r="A11" s="974" t="s">
        <v>725</v>
      </c>
      <c r="B11" s="974"/>
      <c r="C11" s="974"/>
      <c r="D11" s="974"/>
      <c r="E11" s="974"/>
      <c r="F11" s="974"/>
      <c r="AS11" s="975" t="s">
        <v>1485</v>
      </c>
      <c r="AT11" s="975"/>
      <c r="AU11" s="975"/>
      <c r="AV11" s="975"/>
      <c r="AW11" s="975"/>
      <c r="AX11" s="975"/>
      <c r="AY11" s="975"/>
      <c r="AZ11" s="975"/>
      <c r="BA11" s="975"/>
      <c r="BB11" s="975"/>
      <c r="BC11" s="975"/>
      <c r="BD11" s="975"/>
      <c r="BE11" s="975"/>
      <c r="BF11" s="975"/>
      <c r="BG11" s="975"/>
    </row>
    <row r="12" spans="1:59" ht="15.9" customHeight="1">
      <c r="A12" s="999" t="s">
        <v>1121</v>
      </c>
      <c r="B12" s="1000"/>
      <c r="C12" s="1000"/>
      <c r="D12" s="1000"/>
      <c r="E12" s="1000"/>
      <c r="F12" s="1000"/>
      <c r="G12" s="1000"/>
      <c r="H12" s="1000"/>
      <c r="I12" s="1001"/>
      <c r="J12" s="979" t="s">
        <v>726</v>
      </c>
      <c r="K12" s="977"/>
      <c r="L12" s="977"/>
      <c r="M12" s="977"/>
      <c r="N12" s="977"/>
      <c r="O12" s="977"/>
      <c r="P12" s="977"/>
      <c r="Q12" s="977"/>
      <c r="R12" s="977"/>
      <c r="S12" s="977"/>
      <c r="T12" s="977"/>
      <c r="U12" s="977"/>
      <c r="V12" s="977"/>
      <c r="W12" s="977"/>
      <c r="X12" s="977"/>
      <c r="Y12" s="977"/>
      <c r="Z12" s="977"/>
      <c r="AA12" s="977"/>
      <c r="AB12" s="977"/>
      <c r="AC12" s="978"/>
      <c r="AD12" s="979" t="s">
        <v>727</v>
      </c>
      <c r="AE12" s="977"/>
      <c r="AF12" s="977"/>
      <c r="AG12" s="977"/>
      <c r="AH12" s="977"/>
      <c r="AI12" s="977"/>
      <c r="AJ12" s="977"/>
      <c r="AK12" s="977"/>
      <c r="AL12" s="977"/>
      <c r="AM12" s="977"/>
      <c r="AN12" s="977"/>
      <c r="AO12" s="977"/>
      <c r="AP12" s="977"/>
      <c r="AQ12" s="977"/>
      <c r="AR12" s="977"/>
      <c r="AS12" s="977"/>
      <c r="AT12" s="977"/>
      <c r="AU12" s="977"/>
      <c r="AV12" s="977"/>
      <c r="AW12" s="977"/>
      <c r="AX12" s="977"/>
      <c r="AY12" s="977"/>
      <c r="AZ12" s="977"/>
      <c r="BA12" s="977"/>
      <c r="BB12" s="977"/>
      <c r="BC12" s="977"/>
      <c r="BD12" s="977"/>
      <c r="BE12" s="977"/>
      <c r="BF12" s="977"/>
      <c r="BG12" s="980"/>
    </row>
    <row r="13" spans="1:59" ht="15.9" customHeight="1">
      <c r="A13" s="1002"/>
      <c r="B13" s="1003"/>
      <c r="C13" s="1003"/>
      <c r="D13" s="1003"/>
      <c r="E13" s="1003"/>
      <c r="F13" s="1003"/>
      <c r="G13" s="1003"/>
      <c r="H13" s="1003"/>
      <c r="I13" s="1004"/>
      <c r="J13" s="966" t="s">
        <v>728</v>
      </c>
      <c r="K13" s="967"/>
      <c r="L13" s="967"/>
      <c r="M13" s="967"/>
      <c r="N13" s="968"/>
      <c r="O13" s="966" t="s">
        <v>729</v>
      </c>
      <c r="P13" s="967"/>
      <c r="Q13" s="967"/>
      <c r="R13" s="967"/>
      <c r="S13" s="968"/>
      <c r="T13" s="966" t="s">
        <v>730</v>
      </c>
      <c r="U13" s="967"/>
      <c r="V13" s="967"/>
      <c r="W13" s="967"/>
      <c r="X13" s="968"/>
      <c r="Y13" s="966" t="s">
        <v>731</v>
      </c>
      <c r="Z13" s="967"/>
      <c r="AA13" s="967"/>
      <c r="AB13" s="967"/>
      <c r="AC13" s="968"/>
      <c r="AD13" s="940" t="s">
        <v>732</v>
      </c>
      <c r="AE13" s="957"/>
      <c r="AF13" s="957"/>
      <c r="AG13" s="957"/>
      <c r="AH13" s="957"/>
      <c r="AI13" s="958"/>
      <c r="AJ13" s="940" t="s">
        <v>733</v>
      </c>
      <c r="AK13" s="957"/>
      <c r="AL13" s="957"/>
      <c r="AM13" s="957"/>
      <c r="AN13" s="957"/>
      <c r="AO13" s="958"/>
      <c r="AP13" s="940" t="s">
        <v>734</v>
      </c>
      <c r="AQ13" s="957"/>
      <c r="AR13" s="957"/>
      <c r="AS13" s="957"/>
      <c r="AT13" s="957"/>
      <c r="AU13" s="958"/>
      <c r="AV13" s="940" t="s">
        <v>735</v>
      </c>
      <c r="AW13" s="957"/>
      <c r="AX13" s="957"/>
      <c r="AY13" s="957"/>
      <c r="AZ13" s="957"/>
      <c r="BA13" s="958"/>
      <c r="BB13" s="940" t="s">
        <v>107</v>
      </c>
      <c r="BC13" s="957"/>
      <c r="BD13" s="957"/>
      <c r="BE13" s="957"/>
      <c r="BF13" s="957"/>
      <c r="BG13" s="965"/>
    </row>
    <row r="14" spans="1:59" ht="15.9" customHeight="1">
      <c r="A14" s="1005"/>
      <c r="B14" s="970"/>
      <c r="C14" s="970"/>
      <c r="D14" s="970"/>
      <c r="E14" s="970"/>
      <c r="F14" s="970"/>
      <c r="G14" s="970"/>
      <c r="H14" s="970"/>
      <c r="I14" s="971"/>
      <c r="J14" s="969"/>
      <c r="K14" s="970"/>
      <c r="L14" s="970"/>
      <c r="M14" s="970"/>
      <c r="N14" s="971"/>
      <c r="O14" s="969"/>
      <c r="P14" s="970"/>
      <c r="Q14" s="970"/>
      <c r="R14" s="970"/>
      <c r="S14" s="971"/>
      <c r="T14" s="969"/>
      <c r="U14" s="970"/>
      <c r="V14" s="970"/>
      <c r="W14" s="970"/>
      <c r="X14" s="971"/>
      <c r="Y14" s="969"/>
      <c r="Z14" s="970"/>
      <c r="AA14" s="970"/>
      <c r="AB14" s="970"/>
      <c r="AC14" s="971"/>
      <c r="AD14" s="940" t="s">
        <v>736</v>
      </c>
      <c r="AE14" s="958"/>
      <c r="AF14" s="940" t="s">
        <v>737</v>
      </c>
      <c r="AG14" s="957"/>
      <c r="AH14" s="957"/>
      <c r="AI14" s="958"/>
      <c r="AJ14" s="940" t="s">
        <v>736</v>
      </c>
      <c r="AK14" s="958"/>
      <c r="AL14" s="940" t="s">
        <v>737</v>
      </c>
      <c r="AM14" s="957"/>
      <c r="AN14" s="957"/>
      <c r="AO14" s="958"/>
      <c r="AP14" s="940" t="s">
        <v>736</v>
      </c>
      <c r="AQ14" s="958"/>
      <c r="AR14" s="940" t="s">
        <v>737</v>
      </c>
      <c r="AS14" s="957"/>
      <c r="AT14" s="957"/>
      <c r="AU14" s="958"/>
      <c r="AV14" s="940" t="s">
        <v>736</v>
      </c>
      <c r="AW14" s="958"/>
      <c r="AX14" s="940" t="s">
        <v>737</v>
      </c>
      <c r="AY14" s="957"/>
      <c r="AZ14" s="957"/>
      <c r="BA14" s="958"/>
      <c r="BB14" s="940" t="s">
        <v>736</v>
      </c>
      <c r="BC14" s="958"/>
      <c r="BD14" s="940" t="s">
        <v>737</v>
      </c>
      <c r="BE14" s="957"/>
      <c r="BF14" s="957"/>
      <c r="BG14" s="965"/>
    </row>
    <row r="15" spans="1:59" ht="15.9" customHeight="1">
      <c r="A15" s="956" t="s">
        <v>738</v>
      </c>
      <c r="B15" s="957"/>
      <c r="C15" s="957"/>
      <c r="D15" s="957"/>
      <c r="E15" s="957"/>
      <c r="F15" s="957"/>
      <c r="G15" s="957"/>
      <c r="H15" s="957"/>
      <c r="I15" s="958"/>
      <c r="J15" s="988">
        <v>660</v>
      </c>
      <c r="K15" s="989"/>
      <c r="L15" s="989"/>
      <c r="M15" s="989"/>
      <c r="N15" s="360" t="s">
        <v>739</v>
      </c>
      <c r="O15" s="986">
        <v>2604.33</v>
      </c>
      <c r="P15" s="987"/>
      <c r="Q15" s="987"/>
      <c r="R15" s="987"/>
      <c r="S15" s="360" t="s">
        <v>740</v>
      </c>
      <c r="T15" s="950">
        <v>4835030</v>
      </c>
      <c r="U15" s="951"/>
      <c r="V15" s="951"/>
      <c r="W15" s="951"/>
      <c r="X15" s="952"/>
      <c r="Y15" s="959">
        <v>4797650</v>
      </c>
      <c r="Z15" s="960"/>
      <c r="AA15" s="960"/>
      <c r="AB15" s="960"/>
      <c r="AC15" s="961"/>
      <c r="AD15" s="959"/>
      <c r="AE15" s="961"/>
      <c r="AF15" s="959"/>
      <c r="AG15" s="960"/>
      <c r="AH15" s="960"/>
      <c r="AI15" s="961"/>
      <c r="AJ15" s="959">
        <v>108</v>
      </c>
      <c r="AK15" s="961"/>
      <c r="AL15" s="959">
        <v>30713</v>
      </c>
      <c r="AM15" s="960"/>
      <c r="AN15" s="960"/>
      <c r="AO15" s="961"/>
      <c r="AP15" s="959">
        <v>5</v>
      </c>
      <c r="AQ15" s="961"/>
      <c r="AR15" s="959">
        <v>187</v>
      </c>
      <c r="AS15" s="960"/>
      <c r="AT15" s="960"/>
      <c r="AU15" s="961"/>
      <c r="AV15" s="959"/>
      <c r="AW15" s="961"/>
      <c r="AX15" s="959"/>
      <c r="AY15" s="960"/>
      <c r="AZ15" s="960"/>
      <c r="BA15" s="961"/>
      <c r="BB15" s="959">
        <v>110</v>
      </c>
      <c r="BC15" s="961"/>
      <c r="BD15" s="959">
        <v>30900</v>
      </c>
      <c r="BE15" s="960"/>
      <c r="BF15" s="960"/>
      <c r="BG15" s="973"/>
    </row>
    <row r="16" spans="1:59" ht="15.9" customHeight="1">
      <c r="A16" s="956" t="s">
        <v>741</v>
      </c>
      <c r="B16" s="957"/>
      <c r="C16" s="957"/>
      <c r="D16" s="957"/>
      <c r="E16" s="957"/>
      <c r="F16" s="957"/>
      <c r="G16" s="957"/>
      <c r="H16" s="957"/>
      <c r="I16" s="958"/>
      <c r="J16" s="988">
        <v>7</v>
      </c>
      <c r="K16" s="989"/>
      <c r="L16" s="989"/>
      <c r="M16" s="989"/>
      <c r="N16" s="341"/>
      <c r="O16" s="986">
        <v>4.3</v>
      </c>
      <c r="P16" s="987"/>
      <c r="Q16" s="987"/>
      <c r="R16" s="987"/>
      <c r="S16" s="341"/>
      <c r="T16" s="950">
        <v>10520</v>
      </c>
      <c r="U16" s="951"/>
      <c r="V16" s="951"/>
      <c r="W16" s="951"/>
      <c r="X16" s="952"/>
      <c r="Y16" s="959">
        <v>9060</v>
      </c>
      <c r="Z16" s="960"/>
      <c r="AA16" s="960"/>
      <c r="AB16" s="960"/>
      <c r="AC16" s="961"/>
      <c r="AD16" s="959" t="s">
        <v>572</v>
      </c>
      <c r="AE16" s="961"/>
      <c r="AF16" s="959" t="s">
        <v>572</v>
      </c>
      <c r="AG16" s="960"/>
      <c r="AH16" s="960"/>
      <c r="AI16" s="961"/>
      <c r="AJ16" s="959"/>
      <c r="AK16" s="961"/>
      <c r="AL16" s="959"/>
      <c r="AM16" s="960"/>
      <c r="AN16" s="960"/>
      <c r="AO16" s="961"/>
      <c r="AP16" s="959"/>
      <c r="AQ16" s="961"/>
      <c r="AR16" s="959"/>
      <c r="AS16" s="960"/>
      <c r="AT16" s="960"/>
      <c r="AU16" s="961"/>
      <c r="AV16" s="959">
        <v>1</v>
      </c>
      <c r="AW16" s="961"/>
      <c r="AX16" s="959">
        <v>3000</v>
      </c>
      <c r="AY16" s="960"/>
      <c r="AZ16" s="960"/>
      <c r="BA16" s="961"/>
      <c r="BB16" s="959">
        <v>1</v>
      </c>
      <c r="BC16" s="961"/>
      <c r="BD16" s="959">
        <v>3000</v>
      </c>
      <c r="BE16" s="960"/>
      <c r="BF16" s="960"/>
      <c r="BG16" s="973"/>
    </row>
    <row r="17" spans="1:59" ht="15.9" customHeight="1">
      <c r="A17" s="956" t="s">
        <v>742</v>
      </c>
      <c r="B17" s="957"/>
      <c r="C17" s="957"/>
      <c r="D17" s="957"/>
      <c r="E17" s="957"/>
      <c r="F17" s="957"/>
      <c r="G17" s="957"/>
      <c r="H17" s="957"/>
      <c r="I17" s="958"/>
      <c r="J17" s="988"/>
      <c r="K17" s="989"/>
      <c r="L17" s="989"/>
      <c r="M17" s="989"/>
      <c r="N17" s="341"/>
      <c r="O17" s="986"/>
      <c r="P17" s="987"/>
      <c r="Q17" s="987"/>
      <c r="R17" s="987"/>
      <c r="S17" s="341"/>
      <c r="T17" s="950"/>
      <c r="U17" s="951"/>
      <c r="V17" s="951"/>
      <c r="W17" s="951"/>
      <c r="X17" s="952"/>
      <c r="Y17" s="959"/>
      <c r="Z17" s="960"/>
      <c r="AA17" s="960"/>
      <c r="AB17" s="960"/>
      <c r="AC17" s="961"/>
      <c r="AD17" s="959"/>
      <c r="AE17" s="961"/>
      <c r="AF17" s="959"/>
      <c r="AG17" s="960"/>
      <c r="AH17" s="960"/>
      <c r="AI17" s="961"/>
      <c r="AJ17" s="959"/>
      <c r="AK17" s="961"/>
      <c r="AL17" s="959"/>
      <c r="AM17" s="960"/>
      <c r="AN17" s="960"/>
      <c r="AO17" s="961"/>
      <c r="AP17" s="959"/>
      <c r="AQ17" s="961"/>
      <c r="AR17" s="959"/>
      <c r="AS17" s="960"/>
      <c r="AT17" s="960"/>
      <c r="AU17" s="961"/>
      <c r="AV17" s="959"/>
      <c r="AW17" s="961"/>
      <c r="AX17" s="959"/>
      <c r="AY17" s="960"/>
      <c r="AZ17" s="960"/>
      <c r="BA17" s="961"/>
      <c r="BB17" s="959"/>
      <c r="BC17" s="961"/>
      <c r="BD17" s="959"/>
      <c r="BE17" s="960"/>
      <c r="BF17" s="960"/>
      <c r="BG17" s="973"/>
    </row>
    <row r="18" spans="1:59" ht="15.9" customHeight="1">
      <c r="A18" s="956" t="s">
        <v>743</v>
      </c>
      <c r="B18" s="957"/>
      <c r="C18" s="957"/>
      <c r="D18" s="957"/>
      <c r="E18" s="957"/>
      <c r="F18" s="957"/>
      <c r="G18" s="957"/>
      <c r="H18" s="957"/>
      <c r="I18" s="958"/>
      <c r="J18" s="988"/>
      <c r="K18" s="989"/>
      <c r="L18" s="989"/>
      <c r="M18" s="989"/>
      <c r="N18" s="341"/>
      <c r="O18" s="986"/>
      <c r="P18" s="987"/>
      <c r="Q18" s="987"/>
      <c r="R18" s="987"/>
      <c r="S18" s="341"/>
      <c r="T18" s="950"/>
      <c r="U18" s="951"/>
      <c r="V18" s="951"/>
      <c r="W18" s="951"/>
      <c r="X18" s="952"/>
      <c r="Y18" s="959"/>
      <c r="Z18" s="960"/>
      <c r="AA18" s="960"/>
      <c r="AB18" s="960"/>
      <c r="AC18" s="961"/>
      <c r="AD18" s="959"/>
      <c r="AE18" s="961"/>
      <c r="AF18" s="959"/>
      <c r="AG18" s="960"/>
      <c r="AH18" s="960"/>
      <c r="AI18" s="961"/>
      <c r="AJ18" s="959"/>
      <c r="AK18" s="961"/>
      <c r="AL18" s="959"/>
      <c r="AM18" s="960"/>
      <c r="AN18" s="960"/>
      <c r="AO18" s="961"/>
      <c r="AP18" s="959"/>
      <c r="AQ18" s="961"/>
      <c r="AR18" s="959"/>
      <c r="AS18" s="960"/>
      <c r="AT18" s="960"/>
      <c r="AU18" s="961"/>
      <c r="AV18" s="959"/>
      <c r="AW18" s="961"/>
      <c r="AX18" s="959"/>
      <c r="AY18" s="960"/>
      <c r="AZ18" s="960"/>
      <c r="BA18" s="961"/>
      <c r="BB18" s="959"/>
      <c r="BC18" s="961"/>
      <c r="BD18" s="959"/>
      <c r="BE18" s="960"/>
      <c r="BF18" s="960"/>
      <c r="BG18" s="973"/>
    </row>
    <row r="19" spans="1:59" ht="15.9" customHeight="1">
      <c r="A19" s="990" t="s">
        <v>744</v>
      </c>
      <c r="B19" s="991"/>
      <c r="C19" s="992"/>
      <c r="D19" s="940" t="s">
        <v>745</v>
      </c>
      <c r="E19" s="957"/>
      <c r="F19" s="957"/>
      <c r="G19" s="957"/>
      <c r="H19" s="957"/>
      <c r="I19" s="958"/>
      <c r="J19" s="988">
        <v>656</v>
      </c>
      <c r="K19" s="989"/>
      <c r="L19" s="989"/>
      <c r="M19" s="989"/>
      <c r="N19" s="341"/>
      <c r="O19" s="986">
        <v>1597.47</v>
      </c>
      <c r="P19" s="987"/>
      <c r="Q19" s="987"/>
      <c r="R19" s="987"/>
      <c r="S19" s="341"/>
      <c r="T19" s="950"/>
      <c r="U19" s="951"/>
      <c r="V19" s="951"/>
      <c r="W19" s="951"/>
      <c r="X19" s="952"/>
      <c r="Y19" s="959">
        <v>309000000</v>
      </c>
      <c r="Z19" s="960"/>
      <c r="AA19" s="960"/>
      <c r="AB19" s="960"/>
      <c r="AC19" s="961"/>
      <c r="AD19" s="959"/>
      <c r="AE19" s="961"/>
      <c r="AF19" s="959"/>
      <c r="AG19" s="960"/>
      <c r="AH19" s="960"/>
      <c r="AI19" s="961"/>
      <c r="AJ19" s="959"/>
      <c r="AK19" s="961"/>
      <c r="AL19" s="959"/>
      <c r="AM19" s="960"/>
      <c r="AN19" s="960"/>
      <c r="AO19" s="961"/>
      <c r="AP19" s="959"/>
      <c r="AQ19" s="961"/>
      <c r="AR19" s="959"/>
      <c r="AS19" s="960"/>
      <c r="AT19" s="960"/>
      <c r="AU19" s="961"/>
      <c r="AV19" s="959"/>
      <c r="AW19" s="961"/>
      <c r="AX19" s="959"/>
      <c r="AY19" s="960"/>
      <c r="AZ19" s="960"/>
      <c r="BA19" s="961"/>
      <c r="BB19" s="959">
        <v>2</v>
      </c>
      <c r="BC19" s="961"/>
      <c r="BD19" s="959">
        <v>151</v>
      </c>
      <c r="BE19" s="960"/>
      <c r="BF19" s="960"/>
      <c r="BG19" s="973"/>
    </row>
    <row r="20" spans="1:59" ht="15.9" customHeight="1">
      <c r="A20" s="993"/>
      <c r="B20" s="994"/>
      <c r="C20" s="995"/>
      <c r="D20" s="940" t="s">
        <v>746</v>
      </c>
      <c r="E20" s="957"/>
      <c r="F20" s="957"/>
      <c r="G20" s="957"/>
      <c r="H20" s="957"/>
      <c r="I20" s="958"/>
      <c r="J20" s="988">
        <v>89</v>
      </c>
      <c r="K20" s="989"/>
      <c r="L20" s="989"/>
      <c r="M20" s="989"/>
      <c r="N20" s="341"/>
      <c r="O20" s="986">
        <v>512.24</v>
      </c>
      <c r="P20" s="987"/>
      <c r="Q20" s="987"/>
      <c r="R20" s="987"/>
      <c r="S20" s="341"/>
      <c r="T20" s="950"/>
      <c r="U20" s="951"/>
      <c r="V20" s="951"/>
      <c r="W20" s="951"/>
      <c r="X20" s="952"/>
      <c r="Y20" s="959">
        <v>34280000</v>
      </c>
      <c r="Z20" s="960"/>
      <c r="AA20" s="960"/>
      <c r="AB20" s="960"/>
      <c r="AC20" s="961"/>
      <c r="AD20" s="959"/>
      <c r="AE20" s="961"/>
      <c r="AF20" s="959"/>
      <c r="AG20" s="960"/>
      <c r="AH20" s="960"/>
      <c r="AI20" s="961"/>
      <c r="AJ20" s="959"/>
      <c r="AK20" s="961"/>
      <c r="AL20" s="959"/>
      <c r="AM20" s="960"/>
      <c r="AN20" s="960"/>
      <c r="AO20" s="961"/>
      <c r="AP20" s="959"/>
      <c r="AQ20" s="961"/>
      <c r="AR20" s="959"/>
      <c r="AS20" s="960"/>
      <c r="AT20" s="960"/>
      <c r="AU20" s="961"/>
      <c r="AV20" s="959"/>
      <c r="AW20" s="961"/>
      <c r="AX20" s="959"/>
      <c r="AY20" s="960"/>
      <c r="AZ20" s="960"/>
      <c r="BA20" s="961"/>
      <c r="BB20" s="959"/>
      <c r="BC20" s="961"/>
      <c r="BD20" s="959"/>
      <c r="BE20" s="960"/>
      <c r="BF20" s="960"/>
      <c r="BG20" s="973"/>
    </row>
    <row r="21" spans="1:59" ht="15.9" customHeight="1">
      <c r="A21" s="996"/>
      <c r="B21" s="997"/>
      <c r="C21" s="998"/>
      <c r="D21" s="940" t="s">
        <v>747</v>
      </c>
      <c r="E21" s="957"/>
      <c r="F21" s="957"/>
      <c r="G21" s="957"/>
      <c r="H21" s="957"/>
      <c r="I21" s="958"/>
      <c r="J21" s="988">
        <v>73</v>
      </c>
      <c r="K21" s="989"/>
      <c r="L21" s="989"/>
      <c r="M21" s="989"/>
      <c r="N21" s="341"/>
      <c r="O21" s="986">
        <v>676.19</v>
      </c>
      <c r="P21" s="987"/>
      <c r="Q21" s="987"/>
      <c r="R21" s="987"/>
      <c r="S21" s="341"/>
      <c r="T21" s="950"/>
      <c r="U21" s="951"/>
      <c r="V21" s="951"/>
      <c r="W21" s="951"/>
      <c r="X21" s="952"/>
      <c r="Y21" s="959">
        <v>224500</v>
      </c>
      <c r="Z21" s="960"/>
      <c r="AA21" s="960"/>
      <c r="AB21" s="960"/>
      <c r="AC21" s="961"/>
      <c r="AD21" s="959"/>
      <c r="AE21" s="961"/>
      <c r="AF21" s="959"/>
      <c r="AG21" s="960"/>
      <c r="AH21" s="960"/>
      <c r="AI21" s="961"/>
      <c r="AJ21" s="959"/>
      <c r="AK21" s="961"/>
      <c r="AL21" s="959"/>
      <c r="AM21" s="960"/>
      <c r="AN21" s="960"/>
      <c r="AO21" s="961"/>
      <c r="AP21" s="959"/>
      <c r="AQ21" s="961"/>
      <c r="AR21" s="959"/>
      <c r="AS21" s="960"/>
      <c r="AT21" s="960"/>
      <c r="AU21" s="961"/>
      <c r="AV21" s="959"/>
      <c r="AW21" s="961"/>
      <c r="AX21" s="959"/>
      <c r="AY21" s="960"/>
      <c r="AZ21" s="960"/>
      <c r="BA21" s="961"/>
      <c r="BB21" s="959"/>
      <c r="BC21" s="961"/>
      <c r="BD21" s="959"/>
      <c r="BE21" s="960"/>
      <c r="BF21" s="960"/>
      <c r="BG21" s="973"/>
    </row>
    <row r="22" spans="1:59" ht="15.9" customHeight="1">
      <c r="A22" s="956" t="s">
        <v>748</v>
      </c>
      <c r="B22" s="957"/>
      <c r="C22" s="957"/>
      <c r="D22" s="957"/>
      <c r="E22" s="957"/>
      <c r="F22" s="957"/>
      <c r="G22" s="957"/>
      <c r="H22" s="957"/>
      <c r="I22" s="958"/>
      <c r="J22" s="988">
        <v>478</v>
      </c>
      <c r="K22" s="989"/>
      <c r="L22" s="989"/>
      <c r="M22" s="989"/>
      <c r="N22" s="341"/>
      <c r="O22" s="986">
        <v>1017.35</v>
      </c>
      <c r="P22" s="987"/>
      <c r="Q22" s="987"/>
      <c r="R22" s="987"/>
      <c r="S22" s="341"/>
      <c r="T22" s="950"/>
      <c r="U22" s="951"/>
      <c r="V22" s="951"/>
      <c r="W22" s="951"/>
      <c r="X22" s="952"/>
      <c r="Y22" s="959">
        <v>398500</v>
      </c>
      <c r="Z22" s="960"/>
      <c r="AA22" s="960"/>
      <c r="AB22" s="960"/>
      <c r="AC22" s="961"/>
      <c r="AD22" s="959"/>
      <c r="AE22" s="961"/>
      <c r="AF22" s="959"/>
      <c r="AG22" s="960"/>
      <c r="AH22" s="960"/>
      <c r="AI22" s="961"/>
      <c r="AJ22" s="959"/>
      <c r="AK22" s="961"/>
      <c r="AL22" s="959"/>
      <c r="AM22" s="960"/>
      <c r="AN22" s="960"/>
      <c r="AO22" s="961"/>
      <c r="AP22" s="959"/>
      <c r="AQ22" s="961"/>
      <c r="AR22" s="959"/>
      <c r="AS22" s="960"/>
      <c r="AT22" s="960"/>
      <c r="AU22" s="961"/>
      <c r="AV22" s="959"/>
      <c r="AW22" s="961"/>
      <c r="AX22" s="959"/>
      <c r="AY22" s="960"/>
      <c r="AZ22" s="960"/>
      <c r="BA22" s="961"/>
      <c r="BB22" s="959"/>
      <c r="BC22" s="961"/>
      <c r="BD22" s="959"/>
      <c r="BE22" s="960"/>
      <c r="BF22" s="960"/>
      <c r="BG22" s="973"/>
    </row>
    <row r="23" spans="1:59" ht="15.9" customHeight="1">
      <c r="A23" s="956" t="s">
        <v>749</v>
      </c>
      <c r="B23" s="957"/>
      <c r="C23" s="957"/>
      <c r="D23" s="957"/>
      <c r="E23" s="957"/>
      <c r="F23" s="957"/>
      <c r="G23" s="957"/>
      <c r="H23" s="957"/>
      <c r="I23" s="958"/>
      <c r="J23" s="988">
        <v>116</v>
      </c>
      <c r="K23" s="989"/>
      <c r="L23" s="989"/>
      <c r="M23" s="989"/>
      <c r="N23" s="341"/>
      <c r="O23" s="986" t="s">
        <v>750</v>
      </c>
      <c r="P23" s="987"/>
      <c r="Q23" s="987"/>
      <c r="R23" s="987"/>
      <c r="S23" s="341"/>
      <c r="T23" s="950"/>
      <c r="U23" s="951"/>
      <c r="V23" s="951"/>
      <c r="W23" s="951"/>
      <c r="X23" s="952"/>
      <c r="Y23" s="959">
        <v>14710000</v>
      </c>
      <c r="Z23" s="960"/>
      <c r="AA23" s="960"/>
      <c r="AB23" s="960"/>
      <c r="AC23" s="961"/>
      <c r="AD23" s="959"/>
      <c r="AE23" s="961"/>
      <c r="AF23" s="959"/>
      <c r="AG23" s="960"/>
      <c r="AH23" s="960"/>
      <c r="AI23" s="961"/>
      <c r="AJ23" s="959"/>
      <c r="AK23" s="961"/>
      <c r="AL23" s="959"/>
      <c r="AM23" s="960"/>
      <c r="AN23" s="960"/>
      <c r="AO23" s="961"/>
      <c r="AP23" s="959"/>
      <c r="AQ23" s="961"/>
      <c r="AR23" s="959"/>
      <c r="AS23" s="960"/>
      <c r="AT23" s="960"/>
      <c r="AU23" s="961"/>
      <c r="AV23" s="959"/>
      <c r="AW23" s="961"/>
      <c r="AX23" s="959"/>
      <c r="AY23" s="960"/>
      <c r="AZ23" s="960"/>
      <c r="BA23" s="961"/>
      <c r="BB23" s="959">
        <v>4</v>
      </c>
      <c r="BC23" s="961"/>
      <c r="BD23" s="959">
        <v>1282</v>
      </c>
      <c r="BE23" s="960"/>
      <c r="BF23" s="960"/>
      <c r="BG23" s="973"/>
    </row>
    <row r="24" spans="1:59" ht="15.9" customHeight="1">
      <c r="A24" s="956" t="s">
        <v>751</v>
      </c>
      <c r="B24" s="957"/>
      <c r="C24" s="957"/>
      <c r="D24" s="957"/>
      <c r="E24" s="957"/>
      <c r="F24" s="957"/>
      <c r="G24" s="957"/>
      <c r="H24" s="957"/>
      <c r="I24" s="958"/>
      <c r="J24" s="988">
        <v>4</v>
      </c>
      <c r="K24" s="989"/>
      <c r="L24" s="989"/>
      <c r="M24" s="989"/>
      <c r="N24" s="341"/>
      <c r="O24" s="986">
        <v>645</v>
      </c>
      <c r="P24" s="987"/>
      <c r="Q24" s="987"/>
      <c r="R24" s="987"/>
      <c r="S24" s="341"/>
      <c r="T24" s="950"/>
      <c r="U24" s="951"/>
      <c r="V24" s="951"/>
      <c r="W24" s="951"/>
      <c r="X24" s="952"/>
      <c r="Y24" s="959">
        <v>180000</v>
      </c>
      <c r="Z24" s="960"/>
      <c r="AA24" s="960"/>
      <c r="AB24" s="960"/>
      <c r="AC24" s="961"/>
      <c r="AD24" s="959"/>
      <c r="AE24" s="961"/>
      <c r="AF24" s="959"/>
      <c r="AG24" s="960"/>
      <c r="AH24" s="960"/>
      <c r="AI24" s="961"/>
      <c r="AJ24" s="959"/>
      <c r="AK24" s="961"/>
      <c r="AL24" s="959"/>
      <c r="AM24" s="960"/>
      <c r="AN24" s="960"/>
      <c r="AO24" s="961"/>
      <c r="AP24" s="959"/>
      <c r="AQ24" s="961"/>
      <c r="AR24" s="959"/>
      <c r="AS24" s="960"/>
      <c r="AT24" s="960"/>
      <c r="AU24" s="961"/>
      <c r="AV24" s="959"/>
      <c r="AW24" s="961"/>
      <c r="AX24" s="959"/>
      <c r="AY24" s="960"/>
      <c r="AZ24" s="960"/>
      <c r="BA24" s="961"/>
      <c r="BB24" s="959" t="s">
        <v>572</v>
      </c>
      <c r="BC24" s="961"/>
      <c r="BD24" s="959" t="s">
        <v>572</v>
      </c>
      <c r="BE24" s="960"/>
      <c r="BF24" s="960"/>
      <c r="BG24" s="973"/>
    </row>
    <row r="25" spans="1:59" ht="15.9" customHeight="1">
      <c r="A25" s="941" t="s">
        <v>752</v>
      </c>
      <c r="B25" s="942"/>
      <c r="C25" s="942"/>
      <c r="D25" s="942"/>
      <c r="E25" s="942"/>
      <c r="F25" s="942"/>
      <c r="G25" s="942"/>
      <c r="H25" s="942"/>
      <c r="I25" s="892"/>
      <c r="J25" s="982">
        <v>3</v>
      </c>
      <c r="K25" s="983"/>
      <c r="L25" s="983"/>
      <c r="M25" s="983"/>
      <c r="N25" s="344"/>
      <c r="O25" s="984">
        <v>487</v>
      </c>
      <c r="P25" s="985"/>
      <c r="Q25" s="985"/>
      <c r="R25" s="985"/>
      <c r="S25" s="344"/>
      <c r="T25" s="947"/>
      <c r="U25" s="949"/>
      <c r="V25" s="949"/>
      <c r="W25" s="949"/>
      <c r="X25" s="948"/>
      <c r="Y25" s="943">
        <v>48000</v>
      </c>
      <c r="Z25" s="944"/>
      <c r="AA25" s="944"/>
      <c r="AB25" s="944"/>
      <c r="AC25" s="945"/>
      <c r="AD25" s="943"/>
      <c r="AE25" s="945"/>
      <c r="AF25" s="943"/>
      <c r="AG25" s="944"/>
      <c r="AH25" s="944"/>
      <c r="AI25" s="945"/>
      <c r="AJ25" s="943"/>
      <c r="AK25" s="945"/>
      <c r="AL25" s="943"/>
      <c r="AM25" s="944"/>
      <c r="AN25" s="944"/>
      <c r="AO25" s="945"/>
      <c r="AP25" s="943"/>
      <c r="AQ25" s="945"/>
      <c r="AR25" s="943"/>
      <c r="AS25" s="944"/>
      <c r="AT25" s="944"/>
      <c r="AU25" s="945"/>
      <c r="AV25" s="943"/>
      <c r="AW25" s="945"/>
      <c r="AX25" s="943"/>
      <c r="AY25" s="944"/>
      <c r="AZ25" s="944"/>
      <c r="BA25" s="945"/>
      <c r="BB25" s="943"/>
      <c r="BC25" s="945"/>
      <c r="BD25" s="943"/>
      <c r="BE25" s="944"/>
      <c r="BF25" s="944"/>
      <c r="BG25" s="972"/>
    </row>
    <row r="26" spans="1:59" ht="14.1" customHeight="1">
      <c r="AY26" s="953" t="s">
        <v>1897</v>
      </c>
      <c r="AZ26" s="953"/>
      <c r="BA26" s="953"/>
      <c r="BB26" s="953"/>
      <c r="BC26" s="953"/>
      <c r="BD26" s="953"/>
      <c r="BE26" s="953"/>
      <c r="BF26" s="953"/>
      <c r="BG26" s="953"/>
    </row>
    <row r="27" spans="1:59" ht="20.95" customHeight="1">
      <c r="A27" s="926" t="s">
        <v>1844</v>
      </c>
      <c r="B27" s="926"/>
      <c r="C27" s="926"/>
      <c r="D27" s="926"/>
      <c r="E27" s="926"/>
      <c r="F27" s="926"/>
      <c r="G27" s="926"/>
      <c r="H27" s="926"/>
      <c r="I27" s="926"/>
      <c r="J27" s="926"/>
      <c r="K27" s="926"/>
      <c r="L27" s="926"/>
      <c r="M27" s="926"/>
      <c r="N27" s="926"/>
      <c r="O27" s="926"/>
      <c r="P27" s="926"/>
      <c r="Q27" s="926"/>
    </row>
    <row r="28" spans="1:59" ht="15.9" customHeight="1">
      <c r="E28" s="884" t="s">
        <v>753</v>
      </c>
      <c r="F28" s="884"/>
      <c r="G28" s="884"/>
      <c r="H28" s="884"/>
      <c r="I28" s="884"/>
      <c r="J28" s="884"/>
      <c r="L28" s="981">
        <v>19523</v>
      </c>
      <c r="M28" s="981"/>
      <c r="N28" s="981"/>
      <c r="O28" s="981"/>
      <c r="P28" s="981"/>
      <c r="Q28" s="981"/>
      <c r="R28" s="981"/>
      <c r="S28" s="981"/>
    </row>
    <row r="29" spans="1:59" ht="15.9" customHeight="1">
      <c r="E29" s="884" t="s">
        <v>719</v>
      </c>
      <c r="F29" s="884"/>
      <c r="G29" s="884"/>
      <c r="H29" s="884"/>
      <c r="I29" s="884"/>
      <c r="J29" s="884"/>
      <c r="L29" s="926" t="s">
        <v>1107</v>
      </c>
      <c r="M29" s="926"/>
      <c r="N29" s="926"/>
      <c r="O29" s="926"/>
      <c r="P29" s="926"/>
      <c r="Q29" s="926"/>
      <c r="R29" s="926"/>
      <c r="S29" s="926"/>
      <c r="T29" s="926"/>
      <c r="U29" s="926"/>
      <c r="V29" s="926"/>
    </row>
    <row r="30" spans="1:59" ht="15.9" customHeight="1">
      <c r="E30" s="884" t="s">
        <v>754</v>
      </c>
      <c r="F30" s="884"/>
      <c r="G30" s="884"/>
      <c r="H30" s="884"/>
      <c r="I30" s="884"/>
      <c r="J30" s="884"/>
      <c r="L30" s="926" t="s">
        <v>1122</v>
      </c>
      <c r="M30" s="926"/>
      <c r="N30" s="926"/>
      <c r="O30" s="926"/>
      <c r="P30" s="926"/>
      <c r="Q30" s="926"/>
      <c r="R30" s="926"/>
      <c r="S30" s="926"/>
      <c r="T30" s="926"/>
      <c r="U30" s="926"/>
      <c r="V30" s="926"/>
    </row>
    <row r="31" spans="1:59" ht="15.75" customHeight="1">
      <c r="A31" s="974" t="s">
        <v>725</v>
      </c>
      <c r="B31" s="974"/>
      <c r="C31" s="974"/>
      <c r="D31" s="974"/>
      <c r="E31" s="974" t="s">
        <v>725</v>
      </c>
      <c r="F31" s="974"/>
      <c r="AT31" s="975" t="s">
        <v>1485</v>
      </c>
      <c r="AU31" s="975"/>
      <c r="AV31" s="975"/>
      <c r="AW31" s="975"/>
      <c r="AX31" s="975"/>
      <c r="AY31" s="975"/>
      <c r="AZ31" s="975"/>
      <c r="BA31" s="975"/>
      <c r="BB31" s="975"/>
      <c r="BC31" s="975"/>
      <c r="BD31" s="975"/>
      <c r="BE31" s="975"/>
      <c r="BF31" s="975"/>
      <c r="BG31" s="975"/>
    </row>
    <row r="32" spans="1:59" ht="15.9" customHeight="1">
      <c r="A32" s="976" t="s">
        <v>755</v>
      </c>
      <c r="B32" s="977"/>
      <c r="C32" s="977"/>
      <c r="D32" s="977"/>
      <c r="E32" s="977"/>
      <c r="F32" s="977"/>
      <c r="G32" s="977"/>
      <c r="H32" s="977"/>
      <c r="I32" s="977"/>
      <c r="J32" s="977"/>
      <c r="K32" s="977"/>
      <c r="L32" s="977"/>
      <c r="M32" s="977"/>
      <c r="N32" s="977"/>
      <c r="O32" s="977"/>
      <c r="P32" s="977"/>
      <c r="Q32" s="977"/>
      <c r="R32" s="977"/>
      <c r="S32" s="977"/>
      <c r="T32" s="977"/>
      <c r="U32" s="977"/>
      <c r="V32" s="978"/>
      <c r="W32" s="979" t="s">
        <v>756</v>
      </c>
      <c r="X32" s="977"/>
      <c r="Y32" s="977"/>
      <c r="Z32" s="977"/>
      <c r="AA32" s="977"/>
      <c r="AB32" s="977"/>
      <c r="AC32" s="977"/>
      <c r="AD32" s="977"/>
      <c r="AE32" s="977"/>
      <c r="AF32" s="977"/>
      <c r="AG32" s="977"/>
      <c r="AH32" s="977"/>
      <c r="AI32" s="977"/>
      <c r="AJ32" s="977"/>
      <c r="AK32" s="977"/>
      <c r="AL32" s="977"/>
      <c r="AM32" s="977"/>
      <c r="AN32" s="977"/>
      <c r="AO32" s="977"/>
      <c r="AP32" s="977"/>
      <c r="AQ32" s="977"/>
      <c r="AR32" s="977"/>
      <c r="AS32" s="977"/>
      <c r="AT32" s="977"/>
      <c r="AU32" s="977"/>
      <c r="AV32" s="977"/>
      <c r="AW32" s="977"/>
      <c r="AX32" s="977"/>
      <c r="AY32" s="977"/>
      <c r="AZ32" s="977"/>
      <c r="BA32" s="977"/>
      <c r="BB32" s="977"/>
      <c r="BC32" s="977"/>
      <c r="BD32" s="977"/>
      <c r="BE32" s="977"/>
      <c r="BF32" s="977"/>
      <c r="BG32" s="980"/>
    </row>
    <row r="33" spans="1:59" ht="15.9" customHeight="1">
      <c r="A33" s="956" t="s">
        <v>757</v>
      </c>
      <c r="B33" s="957"/>
      <c r="C33" s="957"/>
      <c r="D33" s="957"/>
      <c r="E33" s="957"/>
      <c r="F33" s="957"/>
      <c r="G33" s="957"/>
      <c r="H33" s="958"/>
      <c r="I33" s="940" t="s">
        <v>758</v>
      </c>
      <c r="J33" s="957"/>
      <c r="K33" s="958"/>
      <c r="L33" s="940" t="s">
        <v>759</v>
      </c>
      <c r="M33" s="957"/>
      <c r="N33" s="957"/>
      <c r="O33" s="957"/>
      <c r="P33" s="958"/>
      <c r="Q33" s="940" t="s">
        <v>737</v>
      </c>
      <c r="R33" s="957"/>
      <c r="S33" s="957"/>
      <c r="T33" s="957"/>
      <c r="U33" s="957"/>
      <c r="V33" s="958"/>
      <c r="W33" s="966" t="s">
        <v>757</v>
      </c>
      <c r="X33" s="967"/>
      <c r="Y33" s="967"/>
      <c r="Z33" s="967"/>
      <c r="AA33" s="967"/>
      <c r="AB33" s="967"/>
      <c r="AC33" s="968"/>
      <c r="AD33" s="940" t="s">
        <v>760</v>
      </c>
      <c r="AE33" s="957"/>
      <c r="AF33" s="957"/>
      <c r="AG33" s="957"/>
      <c r="AH33" s="957"/>
      <c r="AI33" s="958"/>
      <c r="AJ33" s="940" t="s">
        <v>761</v>
      </c>
      <c r="AK33" s="957"/>
      <c r="AL33" s="957"/>
      <c r="AM33" s="957"/>
      <c r="AN33" s="957"/>
      <c r="AO33" s="958"/>
      <c r="AP33" s="940" t="s">
        <v>762</v>
      </c>
      <c r="AQ33" s="957"/>
      <c r="AR33" s="957"/>
      <c r="AS33" s="957"/>
      <c r="AT33" s="957"/>
      <c r="AU33" s="958"/>
      <c r="AV33" s="940" t="s">
        <v>763</v>
      </c>
      <c r="AW33" s="957"/>
      <c r="AX33" s="957"/>
      <c r="AY33" s="957"/>
      <c r="AZ33" s="957"/>
      <c r="BA33" s="958"/>
      <c r="BB33" s="940" t="s">
        <v>764</v>
      </c>
      <c r="BC33" s="957"/>
      <c r="BD33" s="957"/>
      <c r="BE33" s="957"/>
      <c r="BF33" s="957"/>
      <c r="BG33" s="965"/>
    </row>
    <row r="34" spans="1:59" ht="15.9" customHeight="1">
      <c r="A34" s="956" t="s">
        <v>564</v>
      </c>
      <c r="B34" s="957"/>
      <c r="C34" s="957"/>
      <c r="D34" s="957"/>
      <c r="E34" s="957"/>
      <c r="F34" s="957"/>
      <c r="G34" s="957"/>
      <c r="H34" s="958"/>
      <c r="I34" s="959">
        <v>1</v>
      </c>
      <c r="J34" s="960"/>
      <c r="K34" s="961"/>
      <c r="L34" s="959">
        <v>7956</v>
      </c>
      <c r="M34" s="960"/>
      <c r="N34" s="960"/>
      <c r="O34" s="960"/>
      <c r="P34" s="961"/>
      <c r="Q34" s="959">
        <v>397800</v>
      </c>
      <c r="R34" s="960"/>
      <c r="S34" s="960"/>
      <c r="T34" s="960"/>
      <c r="U34" s="960"/>
      <c r="V34" s="961"/>
      <c r="W34" s="969"/>
      <c r="X34" s="970"/>
      <c r="Y34" s="970"/>
      <c r="Z34" s="970"/>
      <c r="AA34" s="970"/>
      <c r="AB34" s="970"/>
      <c r="AC34" s="971"/>
      <c r="AD34" s="940" t="s">
        <v>765</v>
      </c>
      <c r="AE34" s="958"/>
      <c r="AF34" s="940" t="s">
        <v>737</v>
      </c>
      <c r="AG34" s="957"/>
      <c r="AH34" s="957"/>
      <c r="AI34" s="958"/>
      <c r="AJ34" s="940" t="s">
        <v>765</v>
      </c>
      <c r="AK34" s="958"/>
      <c r="AL34" s="940" t="s">
        <v>737</v>
      </c>
      <c r="AM34" s="957"/>
      <c r="AN34" s="957"/>
      <c r="AO34" s="958"/>
      <c r="AP34" s="940" t="s">
        <v>765</v>
      </c>
      <c r="AQ34" s="958"/>
      <c r="AR34" s="940" t="s">
        <v>737</v>
      </c>
      <c r="AS34" s="957"/>
      <c r="AT34" s="957"/>
      <c r="AU34" s="958"/>
      <c r="AV34" s="940" t="s">
        <v>765</v>
      </c>
      <c r="AW34" s="958"/>
      <c r="AX34" s="940" t="s">
        <v>737</v>
      </c>
      <c r="AY34" s="957"/>
      <c r="AZ34" s="957"/>
      <c r="BA34" s="958"/>
      <c r="BB34" s="940" t="s">
        <v>765</v>
      </c>
      <c r="BC34" s="958"/>
      <c r="BD34" s="940" t="s">
        <v>737</v>
      </c>
      <c r="BE34" s="957"/>
      <c r="BF34" s="957"/>
      <c r="BG34" s="965"/>
    </row>
    <row r="35" spans="1:59" ht="15.9" customHeight="1">
      <c r="A35" s="956" t="s">
        <v>766</v>
      </c>
      <c r="B35" s="957"/>
      <c r="C35" s="957"/>
      <c r="D35" s="957"/>
      <c r="E35" s="957"/>
      <c r="F35" s="957"/>
      <c r="G35" s="957"/>
      <c r="H35" s="958"/>
      <c r="I35" s="959">
        <v>12</v>
      </c>
      <c r="J35" s="960"/>
      <c r="K35" s="961"/>
      <c r="L35" s="959">
        <v>1241</v>
      </c>
      <c r="M35" s="960"/>
      <c r="N35" s="960"/>
      <c r="O35" s="960"/>
      <c r="P35" s="961"/>
      <c r="Q35" s="959">
        <v>62050</v>
      </c>
      <c r="R35" s="960"/>
      <c r="S35" s="960"/>
      <c r="T35" s="960"/>
      <c r="U35" s="960"/>
      <c r="V35" s="961"/>
      <c r="W35" s="940" t="s">
        <v>767</v>
      </c>
      <c r="X35" s="957"/>
      <c r="Y35" s="957"/>
      <c r="Z35" s="957"/>
      <c r="AA35" s="957"/>
      <c r="AB35" s="957"/>
      <c r="AC35" s="958"/>
      <c r="AD35" s="950">
        <v>31</v>
      </c>
      <c r="AE35" s="952"/>
      <c r="AF35" s="950">
        <v>155061</v>
      </c>
      <c r="AG35" s="951"/>
      <c r="AH35" s="951"/>
      <c r="AI35" s="952"/>
      <c r="AJ35" s="950">
        <v>12</v>
      </c>
      <c r="AK35" s="952"/>
      <c r="AL35" s="950">
        <v>169980</v>
      </c>
      <c r="AM35" s="951"/>
      <c r="AN35" s="951"/>
      <c r="AO35" s="952"/>
      <c r="AP35" s="950">
        <v>5</v>
      </c>
      <c r="AQ35" s="952"/>
      <c r="AR35" s="950">
        <v>48398</v>
      </c>
      <c r="AS35" s="951"/>
      <c r="AT35" s="951"/>
      <c r="AU35" s="952"/>
      <c r="AV35" s="950"/>
      <c r="AW35" s="952"/>
      <c r="AX35" s="950"/>
      <c r="AY35" s="951"/>
      <c r="AZ35" s="951"/>
      <c r="BA35" s="952"/>
      <c r="BB35" s="950">
        <f>AD35+AJ35-AP35</f>
        <v>38</v>
      </c>
      <c r="BC35" s="952"/>
      <c r="BD35" s="950">
        <f>AF35+AL35-AR35</f>
        <v>276643</v>
      </c>
      <c r="BE35" s="951"/>
      <c r="BF35" s="951"/>
      <c r="BG35" s="955"/>
    </row>
    <row r="36" spans="1:59" ht="15.9" customHeight="1">
      <c r="A36" s="956" t="s">
        <v>768</v>
      </c>
      <c r="B36" s="957"/>
      <c r="C36" s="957"/>
      <c r="D36" s="957"/>
      <c r="E36" s="957"/>
      <c r="F36" s="957"/>
      <c r="G36" s="957"/>
      <c r="H36" s="958"/>
      <c r="I36" s="959">
        <v>7</v>
      </c>
      <c r="J36" s="960"/>
      <c r="K36" s="961"/>
      <c r="L36" s="959">
        <v>3253</v>
      </c>
      <c r="M36" s="960"/>
      <c r="N36" s="960"/>
      <c r="O36" s="960"/>
      <c r="P36" s="961"/>
      <c r="Q36" s="959">
        <v>162650</v>
      </c>
      <c r="R36" s="960"/>
      <c r="S36" s="960"/>
      <c r="T36" s="960"/>
      <c r="U36" s="960"/>
      <c r="V36" s="961"/>
      <c r="W36" s="962" t="s">
        <v>769</v>
      </c>
      <c r="X36" s="940" t="s">
        <v>770</v>
      </c>
      <c r="Y36" s="957"/>
      <c r="Z36" s="957"/>
      <c r="AA36" s="957"/>
      <c r="AB36" s="957"/>
      <c r="AC36" s="958"/>
      <c r="AD36" s="950"/>
      <c r="AE36" s="952"/>
      <c r="AF36" s="950"/>
      <c r="AG36" s="951"/>
      <c r="AH36" s="951"/>
      <c r="AI36" s="952"/>
      <c r="AJ36" s="950"/>
      <c r="AK36" s="952"/>
      <c r="AL36" s="950"/>
      <c r="AM36" s="951"/>
      <c r="AN36" s="951"/>
      <c r="AO36" s="952"/>
      <c r="AP36" s="950"/>
      <c r="AQ36" s="952"/>
      <c r="AR36" s="950"/>
      <c r="AS36" s="951"/>
      <c r="AT36" s="951"/>
      <c r="AU36" s="952"/>
      <c r="AV36" s="950"/>
      <c r="AW36" s="952"/>
      <c r="AX36" s="950"/>
      <c r="AY36" s="951"/>
      <c r="AZ36" s="951"/>
      <c r="BA36" s="952"/>
      <c r="BB36" s="950" t="s">
        <v>572</v>
      </c>
      <c r="BC36" s="952"/>
      <c r="BD36" s="950" t="s">
        <v>572</v>
      </c>
      <c r="BE36" s="951"/>
      <c r="BF36" s="951"/>
      <c r="BG36" s="955"/>
    </row>
    <row r="37" spans="1:59" ht="15.9" customHeight="1">
      <c r="A37" s="956" t="s">
        <v>771</v>
      </c>
      <c r="B37" s="957"/>
      <c r="C37" s="957"/>
      <c r="D37" s="957"/>
      <c r="E37" s="957"/>
      <c r="F37" s="957"/>
      <c r="G37" s="957"/>
      <c r="H37" s="958"/>
      <c r="I37" s="959">
        <v>5</v>
      </c>
      <c r="J37" s="960"/>
      <c r="K37" s="961"/>
      <c r="L37" s="959">
        <v>95</v>
      </c>
      <c r="M37" s="960"/>
      <c r="N37" s="960"/>
      <c r="O37" s="960"/>
      <c r="P37" s="961"/>
      <c r="Q37" s="959">
        <v>4750</v>
      </c>
      <c r="R37" s="960"/>
      <c r="S37" s="960"/>
      <c r="T37" s="960"/>
      <c r="U37" s="960"/>
      <c r="V37" s="961"/>
      <c r="W37" s="963"/>
      <c r="X37" s="940" t="s">
        <v>772</v>
      </c>
      <c r="Y37" s="957"/>
      <c r="Z37" s="957"/>
      <c r="AA37" s="957"/>
      <c r="AB37" s="957"/>
      <c r="AC37" s="958"/>
      <c r="AD37" s="950"/>
      <c r="AE37" s="952"/>
      <c r="AF37" s="950"/>
      <c r="AG37" s="951"/>
      <c r="AH37" s="951"/>
      <c r="AI37" s="952"/>
      <c r="AJ37" s="950"/>
      <c r="AK37" s="952"/>
      <c r="AL37" s="950"/>
      <c r="AM37" s="951"/>
      <c r="AN37" s="951"/>
      <c r="AO37" s="952"/>
      <c r="AP37" s="950"/>
      <c r="AQ37" s="952"/>
      <c r="AR37" s="950"/>
      <c r="AS37" s="951"/>
      <c r="AT37" s="951"/>
      <c r="AU37" s="952"/>
      <c r="AV37" s="950"/>
      <c r="AW37" s="952"/>
      <c r="AX37" s="950"/>
      <c r="AY37" s="951"/>
      <c r="AZ37" s="951"/>
      <c r="BA37" s="952"/>
      <c r="BB37" s="950" t="s">
        <v>572</v>
      </c>
      <c r="BC37" s="952"/>
      <c r="BD37" s="950" t="s">
        <v>572</v>
      </c>
      <c r="BE37" s="951"/>
      <c r="BF37" s="951"/>
      <c r="BG37" s="955"/>
    </row>
    <row r="38" spans="1:59" ht="15.9" customHeight="1">
      <c r="A38" s="956" t="s">
        <v>773</v>
      </c>
      <c r="B38" s="957"/>
      <c r="C38" s="957"/>
      <c r="D38" s="957"/>
      <c r="E38" s="957"/>
      <c r="F38" s="957"/>
      <c r="G38" s="957"/>
      <c r="H38" s="958"/>
      <c r="I38" s="959">
        <v>39</v>
      </c>
      <c r="J38" s="960"/>
      <c r="K38" s="961"/>
      <c r="L38" s="959">
        <v>614</v>
      </c>
      <c r="M38" s="960"/>
      <c r="N38" s="960"/>
      <c r="O38" s="960"/>
      <c r="P38" s="961"/>
      <c r="Q38" s="959">
        <v>30700</v>
      </c>
      <c r="R38" s="960"/>
      <c r="S38" s="960"/>
      <c r="T38" s="960"/>
      <c r="U38" s="960"/>
      <c r="V38" s="961"/>
      <c r="W38" s="963"/>
      <c r="X38" s="940" t="s">
        <v>774</v>
      </c>
      <c r="Y38" s="957"/>
      <c r="Z38" s="957"/>
      <c r="AA38" s="957"/>
      <c r="AB38" s="957"/>
      <c r="AC38" s="958"/>
      <c r="AD38" s="950"/>
      <c r="AE38" s="952"/>
      <c r="AF38" s="950"/>
      <c r="AG38" s="951"/>
      <c r="AH38" s="951"/>
      <c r="AI38" s="952"/>
      <c r="AJ38" s="950"/>
      <c r="AK38" s="952"/>
      <c r="AL38" s="950"/>
      <c r="AM38" s="951"/>
      <c r="AN38" s="951"/>
      <c r="AO38" s="952"/>
      <c r="AP38" s="950"/>
      <c r="AQ38" s="952"/>
      <c r="AR38" s="950"/>
      <c r="AS38" s="951"/>
      <c r="AT38" s="951"/>
      <c r="AU38" s="952"/>
      <c r="AV38" s="950"/>
      <c r="AW38" s="952"/>
      <c r="AX38" s="950"/>
      <c r="AY38" s="951"/>
      <c r="AZ38" s="951"/>
      <c r="BA38" s="952"/>
      <c r="BB38" s="950" t="s">
        <v>572</v>
      </c>
      <c r="BC38" s="952"/>
      <c r="BD38" s="950" t="s">
        <v>572</v>
      </c>
      <c r="BE38" s="951"/>
      <c r="BF38" s="951"/>
      <c r="BG38" s="955"/>
    </row>
    <row r="39" spans="1:59" ht="15.9" customHeight="1">
      <c r="A39" s="956" t="s">
        <v>775</v>
      </c>
      <c r="B39" s="957"/>
      <c r="C39" s="957"/>
      <c r="D39" s="957"/>
      <c r="E39" s="957"/>
      <c r="F39" s="957"/>
      <c r="G39" s="957"/>
      <c r="H39" s="958"/>
      <c r="I39" s="959">
        <v>1</v>
      </c>
      <c r="J39" s="960"/>
      <c r="K39" s="961"/>
      <c r="L39" s="959">
        <v>4</v>
      </c>
      <c r="M39" s="960"/>
      <c r="N39" s="960"/>
      <c r="O39" s="960"/>
      <c r="P39" s="961"/>
      <c r="Q39" s="959">
        <v>200</v>
      </c>
      <c r="R39" s="960"/>
      <c r="S39" s="960"/>
      <c r="T39" s="960"/>
      <c r="U39" s="960"/>
      <c r="V39" s="961"/>
      <c r="W39" s="963"/>
      <c r="X39" s="940" t="s">
        <v>776</v>
      </c>
      <c r="Y39" s="957"/>
      <c r="Z39" s="957"/>
      <c r="AA39" s="957"/>
      <c r="AB39" s="957"/>
      <c r="AC39" s="958"/>
      <c r="AD39" s="950">
        <v>102</v>
      </c>
      <c r="AE39" s="952"/>
      <c r="AF39" s="950">
        <v>198221</v>
      </c>
      <c r="AG39" s="951"/>
      <c r="AH39" s="951"/>
      <c r="AI39" s="952"/>
      <c r="AJ39" s="950">
        <v>30</v>
      </c>
      <c r="AK39" s="952"/>
      <c r="AL39" s="950">
        <v>81290</v>
      </c>
      <c r="AM39" s="951"/>
      <c r="AN39" s="951"/>
      <c r="AO39" s="952"/>
      <c r="AP39" s="950">
        <v>18</v>
      </c>
      <c r="AQ39" s="952"/>
      <c r="AR39" s="950">
        <v>67720</v>
      </c>
      <c r="AS39" s="951"/>
      <c r="AT39" s="951"/>
      <c r="AU39" s="952"/>
      <c r="AV39" s="950"/>
      <c r="AW39" s="952"/>
      <c r="AX39" s="950"/>
      <c r="AY39" s="951"/>
      <c r="AZ39" s="951"/>
      <c r="BA39" s="952"/>
      <c r="BB39" s="950">
        <f>AD39+AJ39-AP39-AV39</f>
        <v>114</v>
      </c>
      <c r="BC39" s="952"/>
      <c r="BD39" s="950">
        <f>AF39+AL39-AR39-AX39</f>
        <v>211791</v>
      </c>
      <c r="BE39" s="951"/>
      <c r="BF39" s="951"/>
      <c r="BG39" s="955"/>
    </row>
    <row r="40" spans="1:59" ht="15.9" customHeight="1">
      <c r="A40" s="956" t="s">
        <v>777</v>
      </c>
      <c r="B40" s="957"/>
      <c r="C40" s="957"/>
      <c r="D40" s="957"/>
      <c r="E40" s="957"/>
      <c r="F40" s="957"/>
      <c r="G40" s="957"/>
      <c r="H40" s="958"/>
      <c r="I40" s="959">
        <v>4</v>
      </c>
      <c r="J40" s="960"/>
      <c r="K40" s="961"/>
      <c r="L40" s="959">
        <v>183</v>
      </c>
      <c r="M40" s="960"/>
      <c r="N40" s="960"/>
      <c r="O40" s="960"/>
      <c r="P40" s="961"/>
      <c r="Q40" s="959">
        <v>9150</v>
      </c>
      <c r="R40" s="960"/>
      <c r="S40" s="960"/>
      <c r="T40" s="960"/>
      <c r="U40" s="960"/>
      <c r="V40" s="961"/>
      <c r="W40" s="964"/>
      <c r="X40" s="940" t="s">
        <v>778</v>
      </c>
      <c r="Y40" s="957"/>
      <c r="Z40" s="957"/>
      <c r="AA40" s="957"/>
      <c r="AB40" s="957"/>
      <c r="AC40" s="958"/>
      <c r="AD40" s="950">
        <f>SUM(AD36:AE39)</f>
        <v>102</v>
      </c>
      <c r="AE40" s="952"/>
      <c r="AF40" s="950">
        <f>SUM(AF36:AI39)</f>
        <v>198221</v>
      </c>
      <c r="AG40" s="951"/>
      <c r="AH40" s="951"/>
      <c r="AI40" s="952"/>
      <c r="AJ40" s="950">
        <f>SUM(AJ36:AK39)</f>
        <v>30</v>
      </c>
      <c r="AK40" s="952"/>
      <c r="AL40" s="950">
        <f>SUM(AL36:AO39)</f>
        <v>81290</v>
      </c>
      <c r="AM40" s="951"/>
      <c r="AN40" s="951"/>
      <c r="AO40" s="952"/>
      <c r="AP40" s="950">
        <f>SUM(AP36:AQ39)</f>
        <v>18</v>
      </c>
      <c r="AQ40" s="952"/>
      <c r="AR40" s="950">
        <f>SUM(AR36:AU39)</f>
        <v>67720</v>
      </c>
      <c r="AS40" s="951"/>
      <c r="AT40" s="951"/>
      <c r="AU40" s="952"/>
      <c r="AV40" s="950" t="s">
        <v>572</v>
      </c>
      <c r="AW40" s="952"/>
      <c r="AX40" s="950" t="s">
        <v>572</v>
      </c>
      <c r="AY40" s="951"/>
      <c r="AZ40" s="951"/>
      <c r="BA40" s="952"/>
      <c r="BB40" s="950">
        <f>SUM(BB36:BC39)</f>
        <v>114</v>
      </c>
      <c r="BC40" s="952"/>
      <c r="BD40" s="950">
        <f>SUM(BD36:BG39)</f>
        <v>211791</v>
      </c>
      <c r="BE40" s="951"/>
      <c r="BF40" s="951"/>
      <c r="BG40" s="955"/>
    </row>
    <row r="41" spans="1:59" ht="15.9" customHeight="1">
      <c r="A41" s="941" t="s">
        <v>107</v>
      </c>
      <c r="B41" s="942"/>
      <c r="C41" s="942"/>
      <c r="D41" s="942"/>
      <c r="E41" s="942"/>
      <c r="F41" s="942"/>
      <c r="G41" s="942"/>
      <c r="H41" s="892"/>
      <c r="I41" s="943">
        <f>SUM(I34:K40)</f>
        <v>69</v>
      </c>
      <c r="J41" s="944"/>
      <c r="K41" s="945"/>
      <c r="L41" s="943">
        <f>SUM(L34:P40)</f>
        <v>13346</v>
      </c>
      <c r="M41" s="944"/>
      <c r="N41" s="944"/>
      <c r="O41" s="944"/>
      <c r="P41" s="945"/>
      <c r="Q41" s="943">
        <f>SUM(Q34:U40)</f>
        <v>667300</v>
      </c>
      <c r="R41" s="944"/>
      <c r="S41" s="944"/>
      <c r="T41" s="944"/>
      <c r="U41" s="944"/>
      <c r="V41" s="945"/>
      <c r="W41" s="946" t="s">
        <v>107</v>
      </c>
      <c r="X41" s="942"/>
      <c r="Y41" s="942"/>
      <c r="Z41" s="942"/>
      <c r="AA41" s="942"/>
      <c r="AB41" s="942"/>
      <c r="AC41" s="892"/>
      <c r="AD41" s="947">
        <f>SUM(AD35,AD40)</f>
        <v>133</v>
      </c>
      <c r="AE41" s="948"/>
      <c r="AF41" s="947">
        <f>SUM(AF35,AF40)</f>
        <v>353282</v>
      </c>
      <c r="AG41" s="949"/>
      <c r="AH41" s="949"/>
      <c r="AI41" s="948"/>
      <c r="AJ41" s="947">
        <f>SUM(AJ35,AJ40)</f>
        <v>42</v>
      </c>
      <c r="AK41" s="948"/>
      <c r="AL41" s="947">
        <f>SUM(AL35,AL40)</f>
        <v>251270</v>
      </c>
      <c r="AM41" s="949"/>
      <c r="AN41" s="949"/>
      <c r="AO41" s="948"/>
      <c r="AP41" s="947">
        <f>SUM(AP35,AP40)</f>
        <v>23</v>
      </c>
      <c r="AQ41" s="948"/>
      <c r="AR41" s="947">
        <f>SUM(AR35,AR40)</f>
        <v>116118</v>
      </c>
      <c r="AS41" s="949"/>
      <c r="AT41" s="949"/>
      <c r="AU41" s="948"/>
      <c r="AV41" s="947" t="s">
        <v>572</v>
      </c>
      <c r="AW41" s="948"/>
      <c r="AX41" s="947" t="s">
        <v>572</v>
      </c>
      <c r="AY41" s="949"/>
      <c r="AZ41" s="949"/>
      <c r="BA41" s="948"/>
      <c r="BB41" s="947">
        <f>SUM(BB35,BB40)</f>
        <v>152</v>
      </c>
      <c r="BC41" s="948"/>
      <c r="BD41" s="947">
        <f>SUM(BD35,BD40)</f>
        <v>488434</v>
      </c>
      <c r="BE41" s="949"/>
      <c r="BF41" s="949"/>
      <c r="BG41" s="954"/>
    </row>
    <row r="42" spans="1:59" ht="16.55" customHeight="1">
      <c r="AY42" s="953" t="s">
        <v>1898</v>
      </c>
      <c r="AZ42" s="953"/>
      <c r="BA42" s="953"/>
      <c r="BB42" s="953"/>
      <c r="BC42" s="953"/>
      <c r="BD42" s="953"/>
      <c r="BE42" s="953"/>
      <c r="BF42" s="953"/>
      <c r="BG42" s="953"/>
    </row>
  </sheetData>
  <sheetProtection selectLockedCells="1" selectUnlockedCells="1"/>
  <mergeCells count="378">
    <mergeCell ref="AJ3:AL3"/>
    <mergeCell ref="AM3:AO3"/>
    <mergeCell ref="AP3:AR3"/>
    <mergeCell ref="AS3:AU3"/>
    <mergeCell ref="AV3:AX3"/>
    <mergeCell ref="AY3:BA3"/>
    <mergeCell ref="A1:R1"/>
    <mergeCell ref="AS1:BG1"/>
    <mergeCell ref="A2:I2"/>
    <mergeCell ref="J2:Y2"/>
    <mergeCell ref="Z2:AI3"/>
    <mergeCell ref="AJ2:AR2"/>
    <mergeCell ref="AS2:BA2"/>
    <mergeCell ref="BB2:BG3"/>
    <mergeCell ref="A3:I3"/>
    <mergeCell ref="J3:Y3"/>
    <mergeCell ref="AS4:AU5"/>
    <mergeCell ref="AV4:AX5"/>
    <mergeCell ref="AY4:BA5"/>
    <mergeCell ref="BB4:BG5"/>
    <mergeCell ref="A5:I5"/>
    <mergeCell ref="J5:Y5"/>
    <mergeCell ref="A4:I4"/>
    <mergeCell ref="J4:Y4"/>
    <mergeCell ref="Z4:AI5"/>
    <mergeCell ref="AJ4:AL5"/>
    <mergeCell ref="AM4:AO5"/>
    <mergeCell ref="AP4:AR5"/>
    <mergeCell ref="AS6:AU6"/>
    <mergeCell ref="AV6:AX6"/>
    <mergeCell ref="AY6:BA6"/>
    <mergeCell ref="BB6:BG6"/>
    <mergeCell ref="A7:AC7"/>
    <mergeCell ref="E8:J8"/>
    <mergeCell ref="L8:AB8"/>
    <mergeCell ref="A6:I6"/>
    <mergeCell ref="J6:Y6"/>
    <mergeCell ref="Z6:AI6"/>
    <mergeCell ref="AJ6:AL6"/>
    <mergeCell ref="AM6:AO6"/>
    <mergeCell ref="AP6:AR6"/>
    <mergeCell ref="AJ13:AO13"/>
    <mergeCell ref="AP13:AU13"/>
    <mergeCell ref="BB14:BC14"/>
    <mergeCell ref="BD14:BG14"/>
    <mergeCell ref="E9:J9"/>
    <mergeCell ref="L9:V9"/>
    <mergeCell ref="E10:J10"/>
    <mergeCell ref="L10:V10"/>
    <mergeCell ref="A11:F11"/>
    <mergeCell ref="AS11:BG11"/>
    <mergeCell ref="O15:R15"/>
    <mergeCell ref="T15:X15"/>
    <mergeCell ref="Y15:AC15"/>
    <mergeCell ref="AD15:AE15"/>
    <mergeCell ref="AF15:AI15"/>
    <mergeCell ref="AJ15:AK15"/>
    <mergeCell ref="A12:I14"/>
    <mergeCell ref="J12:AC12"/>
    <mergeCell ref="AD12:BG12"/>
    <mergeCell ref="J13:N14"/>
    <mergeCell ref="O13:S14"/>
    <mergeCell ref="T13:X14"/>
    <mergeCell ref="Y13:AC14"/>
    <mergeCell ref="AV13:BA13"/>
    <mergeCell ref="BB13:BG13"/>
    <mergeCell ref="AD14:AE14"/>
    <mergeCell ref="AF14:AI14"/>
    <mergeCell ref="AJ14:AK14"/>
    <mergeCell ref="AL14:AO14"/>
    <mergeCell ref="AP14:AQ14"/>
    <mergeCell ref="AR14:AU14"/>
    <mergeCell ref="AV14:AW14"/>
    <mergeCell ref="AX14:BA14"/>
    <mergeCell ref="AD13:AI13"/>
    <mergeCell ref="AP16:AQ16"/>
    <mergeCell ref="AR16:AU16"/>
    <mergeCell ref="AV16:AW16"/>
    <mergeCell ref="AX16:BA16"/>
    <mergeCell ref="BB16:BC16"/>
    <mergeCell ref="BD16:BG16"/>
    <mergeCell ref="BD15:BG15"/>
    <mergeCell ref="A16:I16"/>
    <mergeCell ref="J16:M16"/>
    <mergeCell ref="O16:R16"/>
    <mergeCell ref="T16:X16"/>
    <mergeCell ref="Y16:AC16"/>
    <mergeCell ref="AD16:AE16"/>
    <mergeCell ref="AF16:AI16"/>
    <mergeCell ref="AJ16:AK16"/>
    <mergeCell ref="AL16:AO16"/>
    <mergeCell ref="AL15:AO15"/>
    <mergeCell ref="AP15:AQ15"/>
    <mergeCell ref="AR15:AU15"/>
    <mergeCell ref="AV15:AW15"/>
    <mergeCell ref="AX15:BA15"/>
    <mergeCell ref="BB15:BC15"/>
    <mergeCell ref="A15:I15"/>
    <mergeCell ref="J15:M15"/>
    <mergeCell ref="AX17:BA17"/>
    <mergeCell ref="BB17:BC17"/>
    <mergeCell ref="BD17:BG17"/>
    <mergeCell ref="A18:I18"/>
    <mergeCell ref="J18:M18"/>
    <mergeCell ref="O18:R18"/>
    <mergeCell ref="T18:X18"/>
    <mergeCell ref="Y18:AC18"/>
    <mergeCell ref="AD18:AE18"/>
    <mergeCell ref="AF18:AI18"/>
    <mergeCell ref="AF17:AI17"/>
    <mergeCell ref="AJ17:AK17"/>
    <mergeCell ref="AL17:AO17"/>
    <mergeCell ref="AP17:AQ17"/>
    <mergeCell ref="AR17:AU17"/>
    <mergeCell ref="AV17:AW17"/>
    <mergeCell ref="A17:I17"/>
    <mergeCell ref="J17:M17"/>
    <mergeCell ref="O17:R17"/>
    <mergeCell ref="T17:X17"/>
    <mergeCell ref="Y17:AC17"/>
    <mergeCell ref="AD17:AE17"/>
    <mergeCell ref="BB18:BC18"/>
    <mergeCell ref="BD18:BG18"/>
    <mergeCell ref="O19:R19"/>
    <mergeCell ref="T19:X19"/>
    <mergeCell ref="Y19:AC19"/>
    <mergeCell ref="AD19:AE19"/>
    <mergeCell ref="AF19:AI19"/>
    <mergeCell ref="AJ18:AK18"/>
    <mergeCell ref="D21:I21"/>
    <mergeCell ref="J21:M21"/>
    <mergeCell ref="O21:R21"/>
    <mergeCell ref="T21:X21"/>
    <mergeCell ref="Y21:AC21"/>
    <mergeCell ref="AD21:AE21"/>
    <mergeCell ref="AF21:AI21"/>
    <mergeCell ref="AJ21:AK21"/>
    <mergeCell ref="AL18:AO18"/>
    <mergeCell ref="AP18:AQ18"/>
    <mergeCell ref="AR18:AU18"/>
    <mergeCell ref="AV18:AW18"/>
    <mergeCell ref="AX18:BA18"/>
    <mergeCell ref="BB19:BC19"/>
    <mergeCell ref="BD19:BG19"/>
    <mergeCell ref="D20:I20"/>
    <mergeCell ref="J20:M20"/>
    <mergeCell ref="O20:R20"/>
    <mergeCell ref="T20:X20"/>
    <mergeCell ref="Y20:AC20"/>
    <mergeCell ref="AD20:AE20"/>
    <mergeCell ref="AF20:AI20"/>
    <mergeCell ref="AJ20:AK20"/>
    <mergeCell ref="AJ19:AK19"/>
    <mergeCell ref="AL19:AO19"/>
    <mergeCell ref="AP19:AQ19"/>
    <mergeCell ref="AR19:AU19"/>
    <mergeCell ref="AV19:AW19"/>
    <mergeCell ref="AX19:BA19"/>
    <mergeCell ref="BD20:BG20"/>
    <mergeCell ref="D19:I19"/>
    <mergeCell ref="J19:M19"/>
    <mergeCell ref="AL20:AO20"/>
    <mergeCell ref="AP20:AQ20"/>
    <mergeCell ref="AR20:AU20"/>
    <mergeCell ref="AV20:AW20"/>
    <mergeCell ref="AX20:BA20"/>
    <mergeCell ref="BB20:BC20"/>
    <mergeCell ref="AD22:AE22"/>
    <mergeCell ref="BB23:BC23"/>
    <mergeCell ref="AF22:AI22"/>
    <mergeCell ref="AJ22:AK22"/>
    <mergeCell ref="A22:I22"/>
    <mergeCell ref="J22:M22"/>
    <mergeCell ref="O22:R22"/>
    <mergeCell ref="T22:X22"/>
    <mergeCell ref="Y22:AC22"/>
    <mergeCell ref="BD23:BG23"/>
    <mergeCell ref="AP21:AQ21"/>
    <mergeCell ref="AR21:AU21"/>
    <mergeCell ref="AV21:AW21"/>
    <mergeCell ref="AX21:BA21"/>
    <mergeCell ref="BB21:BC21"/>
    <mergeCell ref="BD21:BG21"/>
    <mergeCell ref="AJ23:AK23"/>
    <mergeCell ref="AX22:BA22"/>
    <mergeCell ref="BB22:BC22"/>
    <mergeCell ref="BD22:BG22"/>
    <mergeCell ref="AL22:AO22"/>
    <mergeCell ref="AP22:AQ22"/>
    <mergeCell ref="AR22:AU22"/>
    <mergeCell ref="AV22:AW22"/>
    <mergeCell ref="AL23:AO23"/>
    <mergeCell ref="AP23:AQ23"/>
    <mergeCell ref="AL21:AO21"/>
    <mergeCell ref="A19:C21"/>
    <mergeCell ref="AP24:AQ24"/>
    <mergeCell ref="AR24:AU24"/>
    <mergeCell ref="AV24:AW24"/>
    <mergeCell ref="AX24:BA24"/>
    <mergeCell ref="BB24:BC24"/>
    <mergeCell ref="A24:I24"/>
    <mergeCell ref="J24:M24"/>
    <mergeCell ref="A23:I23"/>
    <mergeCell ref="J23:M23"/>
    <mergeCell ref="O23:R23"/>
    <mergeCell ref="T23:X23"/>
    <mergeCell ref="Y23:AC23"/>
    <mergeCell ref="AD23:AE23"/>
    <mergeCell ref="AF23:AI23"/>
    <mergeCell ref="AF24:AI24"/>
    <mergeCell ref="AJ24:AK24"/>
    <mergeCell ref="AR23:AU23"/>
    <mergeCell ref="AV23:AW23"/>
    <mergeCell ref="AX23:BA23"/>
    <mergeCell ref="J25:M25"/>
    <mergeCell ref="O25:R25"/>
    <mergeCell ref="T25:X25"/>
    <mergeCell ref="Y25:AC25"/>
    <mergeCell ref="AD25:AE25"/>
    <mergeCell ref="AF25:AI25"/>
    <mergeCell ref="AJ25:AK25"/>
    <mergeCell ref="AL25:AO25"/>
    <mergeCell ref="AL24:AO24"/>
    <mergeCell ref="O24:R24"/>
    <mergeCell ref="T24:X24"/>
    <mergeCell ref="Y24:AC24"/>
    <mergeCell ref="AD24:AE24"/>
    <mergeCell ref="AP25:AQ25"/>
    <mergeCell ref="AR25:AU25"/>
    <mergeCell ref="AV25:AW25"/>
    <mergeCell ref="AX25:BA25"/>
    <mergeCell ref="BB25:BC25"/>
    <mergeCell ref="BD25:BG25"/>
    <mergeCell ref="BD24:BG24"/>
    <mergeCell ref="A25:I25"/>
    <mergeCell ref="AJ33:AO33"/>
    <mergeCell ref="AP33:AU33"/>
    <mergeCell ref="AV33:BA33"/>
    <mergeCell ref="BB33:BG33"/>
    <mergeCell ref="E30:J30"/>
    <mergeCell ref="L30:V30"/>
    <mergeCell ref="A31:F31"/>
    <mergeCell ref="AT31:BG31"/>
    <mergeCell ref="A32:V32"/>
    <mergeCell ref="W32:BG32"/>
    <mergeCell ref="AY26:BG26"/>
    <mergeCell ref="A27:Q27"/>
    <mergeCell ref="E28:J28"/>
    <mergeCell ref="L28:S28"/>
    <mergeCell ref="E29:J29"/>
    <mergeCell ref="L29:V29"/>
    <mergeCell ref="I34:K34"/>
    <mergeCell ref="L34:P34"/>
    <mergeCell ref="Q34:V34"/>
    <mergeCell ref="AD34:AE34"/>
    <mergeCell ref="AF34:AI34"/>
    <mergeCell ref="A33:H33"/>
    <mergeCell ref="I33:K33"/>
    <mergeCell ref="L33:P33"/>
    <mergeCell ref="Q33:V33"/>
    <mergeCell ref="W33:AC34"/>
    <mergeCell ref="AD33:AI33"/>
    <mergeCell ref="BB34:BC34"/>
    <mergeCell ref="BD34:BG34"/>
    <mergeCell ref="AL34:AO34"/>
    <mergeCell ref="AP34:AQ34"/>
    <mergeCell ref="AR34:AU34"/>
    <mergeCell ref="AV34:AW34"/>
    <mergeCell ref="AX34:BA34"/>
    <mergeCell ref="A35:H35"/>
    <mergeCell ref="I35:K35"/>
    <mergeCell ref="L35:P35"/>
    <mergeCell ref="Q35:V35"/>
    <mergeCell ref="W35:AC35"/>
    <mergeCell ref="AD35:AE35"/>
    <mergeCell ref="AF35:AI35"/>
    <mergeCell ref="AJ35:AK35"/>
    <mergeCell ref="AJ34:AK34"/>
    <mergeCell ref="BD35:BG35"/>
    <mergeCell ref="AL35:AO35"/>
    <mergeCell ref="AP35:AQ35"/>
    <mergeCell ref="AR35:AU35"/>
    <mergeCell ref="AV35:AW35"/>
    <mergeCell ref="AX35:BA35"/>
    <mergeCell ref="BB35:BC35"/>
    <mergeCell ref="A34:H34"/>
    <mergeCell ref="L36:P36"/>
    <mergeCell ref="Q36:V36"/>
    <mergeCell ref="W36:W40"/>
    <mergeCell ref="X36:AC36"/>
    <mergeCell ref="AD36:AE36"/>
    <mergeCell ref="AF36:AI36"/>
    <mergeCell ref="AJ36:AK36"/>
    <mergeCell ref="A40:H40"/>
    <mergeCell ref="I40:K40"/>
    <mergeCell ref="L40:P40"/>
    <mergeCell ref="Q40:V40"/>
    <mergeCell ref="X40:AC40"/>
    <mergeCell ref="AD40:AE40"/>
    <mergeCell ref="AF40:AI40"/>
    <mergeCell ref="AJ40:AK40"/>
    <mergeCell ref="AJ39:AK39"/>
    <mergeCell ref="AP37:AQ37"/>
    <mergeCell ref="AR37:AU37"/>
    <mergeCell ref="AV37:AW37"/>
    <mergeCell ref="AX37:BA37"/>
    <mergeCell ref="BB37:BC37"/>
    <mergeCell ref="BD37:BG37"/>
    <mergeCell ref="BD36:BG36"/>
    <mergeCell ref="A37:H37"/>
    <mergeCell ref="I37:K37"/>
    <mergeCell ref="L37:P37"/>
    <mergeCell ref="Q37:V37"/>
    <mergeCell ref="X37:AC37"/>
    <mergeCell ref="AD37:AE37"/>
    <mergeCell ref="AF37:AI37"/>
    <mergeCell ref="AJ37:AK37"/>
    <mergeCell ref="AL37:AO37"/>
    <mergeCell ref="AL36:AO36"/>
    <mergeCell ref="AP36:AQ36"/>
    <mergeCell ref="AR36:AU36"/>
    <mergeCell ref="AV36:AW36"/>
    <mergeCell ref="AX36:BA36"/>
    <mergeCell ref="BB36:BC36"/>
    <mergeCell ref="A36:H36"/>
    <mergeCell ref="I36:K36"/>
    <mergeCell ref="AX38:BA38"/>
    <mergeCell ref="BB38:BC38"/>
    <mergeCell ref="BD38:BG38"/>
    <mergeCell ref="A39:H39"/>
    <mergeCell ref="I39:K39"/>
    <mergeCell ref="L39:P39"/>
    <mergeCell ref="Q39:V39"/>
    <mergeCell ref="X39:AC39"/>
    <mergeCell ref="AD39:AE39"/>
    <mergeCell ref="AF39:AI39"/>
    <mergeCell ref="AF38:AI38"/>
    <mergeCell ref="AJ38:AK38"/>
    <mergeCell ref="AL38:AO38"/>
    <mergeCell ref="AP38:AQ38"/>
    <mergeCell ref="AR38:AU38"/>
    <mergeCell ref="AV38:AW38"/>
    <mergeCell ref="A38:H38"/>
    <mergeCell ref="I38:K38"/>
    <mergeCell ref="L38:P38"/>
    <mergeCell ref="Q38:V38"/>
    <mergeCell ref="X38:AC38"/>
    <mergeCell ref="AD38:AE38"/>
    <mergeCell ref="BB39:BC39"/>
    <mergeCell ref="BD39:BG39"/>
    <mergeCell ref="AL39:AO39"/>
    <mergeCell ref="AP39:AQ39"/>
    <mergeCell ref="AR39:AU39"/>
    <mergeCell ref="AV39:AW39"/>
    <mergeCell ref="AX39:BA39"/>
    <mergeCell ref="AY42:BG42"/>
    <mergeCell ref="AP41:AQ41"/>
    <mergeCell ref="AR41:AU41"/>
    <mergeCell ref="AV41:AW41"/>
    <mergeCell ref="AX41:BA41"/>
    <mergeCell ref="BB41:BC41"/>
    <mergeCell ref="BD41:BG41"/>
    <mergeCell ref="BD40:BG40"/>
    <mergeCell ref="AL40:AO40"/>
    <mergeCell ref="AP40:AQ40"/>
    <mergeCell ref="AR40:AU40"/>
    <mergeCell ref="AV40:AW40"/>
    <mergeCell ref="AX40:BA40"/>
    <mergeCell ref="BB40:BC40"/>
    <mergeCell ref="A41:H41"/>
    <mergeCell ref="I41:K41"/>
    <mergeCell ref="L41:P41"/>
    <mergeCell ref="Q41:V41"/>
    <mergeCell ref="W41:AC41"/>
    <mergeCell ref="AD41:AE41"/>
    <mergeCell ref="AF41:AI41"/>
    <mergeCell ref="AJ41:AK41"/>
    <mergeCell ref="AL41:AO41"/>
  </mergeCells>
  <phoneticPr fontId="4"/>
  <pageMargins left="0.78740157480314965" right="0.39370078740157483" top="0.39370078740157483" bottom="0.39370078740157483" header="0" footer="0"/>
  <pageSetup paperSize="9" scale="83" firstPageNumber="0" orientation="landscape" horizontalDpi="300" verticalDpi="300" r:id="rId1"/>
  <headerFooter scaleWithDoc="0" alignWithMargins="0">
    <oddFooter>&amp;C&amp;"ＭＳ 明朝,標準"－３２－</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BL42"/>
  <sheetViews>
    <sheetView view="pageLayout" zoomScaleNormal="100" workbookViewId="0">
      <selection sqref="A1:AC1"/>
    </sheetView>
  </sheetViews>
  <sheetFormatPr defaultColWidth="9" defaultRowHeight="14.4"/>
  <cols>
    <col min="1" max="22" width="2.6640625" style="328" customWidth="1"/>
    <col min="23" max="23" width="2.44140625" style="328" customWidth="1"/>
    <col min="24" max="24" width="1.44140625" style="328" customWidth="1"/>
    <col min="25" max="26" width="3.109375" style="328" customWidth="1"/>
    <col min="27" max="27" width="3.5546875" style="328" customWidth="1"/>
    <col min="28" max="28" width="3.109375" style="328" customWidth="1"/>
    <col min="29" max="29" width="1.44140625" style="328" customWidth="1"/>
    <col min="30" max="30" width="3.44140625" style="328" customWidth="1"/>
    <col min="31" max="31" width="1.33203125" style="328" customWidth="1"/>
    <col min="32" max="32" width="2.6640625" style="328" customWidth="1"/>
    <col min="33" max="33" width="2.44140625" style="328" customWidth="1"/>
    <col min="34" max="35" width="2.6640625" style="328" customWidth="1"/>
    <col min="36" max="36" width="1.77734375" style="328" customWidth="1"/>
    <col min="37" max="37" width="2.6640625" style="328" customWidth="1"/>
    <col min="38" max="38" width="1.88671875" style="328" customWidth="1"/>
    <col min="39" max="39" width="2.88671875" style="329" customWidth="1"/>
    <col min="40" max="40" width="2.44140625" style="328" customWidth="1"/>
    <col min="41" max="50" width="2.6640625" style="328" customWidth="1"/>
    <col min="51" max="51" width="3.109375" style="328" customWidth="1"/>
    <col min="52" max="52" width="2.6640625" style="328" customWidth="1"/>
    <col min="53" max="53" width="2.88671875" style="328" customWidth="1"/>
    <col min="54" max="126" width="2.6640625" style="328" customWidth="1"/>
    <col min="127" max="245" width="9" style="328"/>
    <col min="246" max="289" width="2.6640625" style="328" customWidth="1"/>
    <col min="290" max="290" width="1.88671875" style="328" customWidth="1"/>
    <col min="291" max="291" width="2.88671875" style="328" customWidth="1"/>
    <col min="292" max="303" width="2.6640625" style="328" customWidth="1"/>
    <col min="304" max="304" width="3.109375" style="328" customWidth="1"/>
    <col min="305" max="306" width="2.6640625" style="328" customWidth="1"/>
    <col min="307" max="307" width="2.88671875" style="328" customWidth="1"/>
    <col min="308" max="314" width="2.6640625" style="328" customWidth="1"/>
    <col min="315" max="315" width="3.77734375" style="328" customWidth="1"/>
    <col min="316" max="382" width="2.6640625" style="328" customWidth="1"/>
    <col min="383" max="501" width="9" style="328"/>
    <col min="502" max="545" width="2.6640625" style="328" customWidth="1"/>
    <col min="546" max="546" width="1.88671875" style="328" customWidth="1"/>
    <col min="547" max="547" width="2.88671875" style="328" customWidth="1"/>
    <col min="548" max="559" width="2.6640625" style="328" customWidth="1"/>
    <col min="560" max="560" width="3.109375" style="328" customWidth="1"/>
    <col min="561" max="562" width="2.6640625" style="328" customWidth="1"/>
    <col min="563" max="563" width="2.88671875" style="328" customWidth="1"/>
    <col min="564" max="570" width="2.6640625" style="328" customWidth="1"/>
    <col min="571" max="571" width="3.77734375" style="328" customWidth="1"/>
    <col min="572" max="638" width="2.6640625" style="328" customWidth="1"/>
    <col min="639" max="757" width="9" style="328"/>
    <col min="758" max="801" width="2.6640625" style="328" customWidth="1"/>
    <col min="802" max="802" width="1.88671875" style="328" customWidth="1"/>
    <col min="803" max="803" width="2.88671875" style="328" customWidth="1"/>
    <col min="804" max="815" width="2.6640625" style="328" customWidth="1"/>
    <col min="816" max="816" width="3.109375" style="328" customWidth="1"/>
    <col min="817" max="818" width="2.6640625" style="328" customWidth="1"/>
    <col min="819" max="819" width="2.88671875" style="328" customWidth="1"/>
    <col min="820" max="826" width="2.6640625" style="328" customWidth="1"/>
    <col min="827" max="827" width="3.77734375" style="328" customWidth="1"/>
    <col min="828" max="894" width="2.6640625" style="328" customWidth="1"/>
    <col min="895" max="1013" width="9" style="328"/>
    <col min="1014" max="1057" width="2.6640625" style="328" customWidth="1"/>
    <col min="1058" max="1058" width="1.88671875" style="328" customWidth="1"/>
    <col min="1059" max="1059" width="2.88671875" style="328" customWidth="1"/>
    <col min="1060" max="1071" width="2.6640625" style="328" customWidth="1"/>
    <col min="1072" max="1072" width="3.109375" style="328" customWidth="1"/>
    <col min="1073" max="1074" width="2.6640625" style="328" customWidth="1"/>
    <col min="1075" max="1075" width="2.88671875" style="328" customWidth="1"/>
    <col min="1076" max="1082" width="2.6640625" style="328" customWidth="1"/>
    <col min="1083" max="1083" width="3.77734375" style="328" customWidth="1"/>
    <col min="1084" max="1150" width="2.6640625" style="328" customWidth="1"/>
    <col min="1151" max="1269" width="9" style="328"/>
    <col min="1270" max="1313" width="2.6640625" style="328" customWidth="1"/>
    <col min="1314" max="1314" width="1.88671875" style="328" customWidth="1"/>
    <col min="1315" max="1315" width="2.88671875" style="328" customWidth="1"/>
    <col min="1316" max="1327" width="2.6640625" style="328" customWidth="1"/>
    <col min="1328" max="1328" width="3.109375" style="328" customWidth="1"/>
    <col min="1329" max="1330" width="2.6640625" style="328" customWidth="1"/>
    <col min="1331" max="1331" width="2.88671875" style="328" customWidth="1"/>
    <col min="1332" max="1338" width="2.6640625" style="328" customWidth="1"/>
    <col min="1339" max="1339" width="3.77734375" style="328" customWidth="1"/>
    <col min="1340" max="1406" width="2.6640625" style="328" customWidth="1"/>
    <col min="1407" max="1525" width="9" style="328"/>
    <col min="1526" max="1569" width="2.6640625" style="328" customWidth="1"/>
    <col min="1570" max="1570" width="1.88671875" style="328" customWidth="1"/>
    <col min="1571" max="1571" width="2.88671875" style="328" customWidth="1"/>
    <col min="1572" max="1583" width="2.6640625" style="328" customWidth="1"/>
    <col min="1584" max="1584" width="3.109375" style="328" customWidth="1"/>
    <col min="1585" max="1586" width="2.6640625" style="328" customWidth="1"/>
    <col min="1587" max="1587" width="2.88671875" style="328" customWidth="1"/>
    <col min="1588" max="1594" width="2.6640625" style="328" customWidth="1"/>
    <col min="1595" max="1595" width="3.77734375" style="328" customWidth="1"/>
    <col min="1596" max="1662" width="2.6640625" style="328" customWidth="1"/>
    <col min="1663" max="1781" width="9" style="328"/>
    <col min="1782" max="1825" width="2.6640625" style="328" customWidth="1"/>
    <col min="1826" max="1826" width="1.88671875" style="328" customWidth="1"/>
    <col min="1827" max="1827" width="2.88671875" style="328" customWidth="1"/>
    <col min="1828" max="1839" width="2.6640625" style="328" customWidth="1"/>
    <col min="1840" max="1840" width="3.109375" style="328" customWidth="1"/>
    <col min="1841" max="1842" width="2.6640625" style="328" customWidth="1"/>
    <col min="1843" max="1843" width="2.88671875" style="328" customWidth="1"/>
    <col min="1844" max="1850" width="2.6640625" style="328" customWidth="1"/>
    <col min="1851" max="1851" width="3.77734375" style="328" customWidth="1"/>
    <col min="1852" max="1918" width="2.6640625" style="328" customWidth="1"/>
    <col min="1919" max="2037" width="9" style="328"/>
    <col min="2038" max="2081" width="2.6640625" style="328" customWidth="1"/>
    <col min="2082" max="2082" width="1.88671875" style="328" customWidth="1"/>
    <col min="2083" max="2083" width="2.88671875" style="328" customWidth="1"/>
    <col min="2084" max="2095" width="2.6640625" style="328" customWidth="1"/>
    <col min="2096" max="2096" width="3.109375" style="328" customWidth="1"/>
    <col min="2097" max="2098" width="2.6640625" style="328" customWidth="1"/>
    <col min="2099" max="2099" width="2.88671875" style="328" customWidth="1"/>
    <col min="2100" max="2106" width="2.6640625" style="328" customWidth="1"/>
    <col min="2107" max="2107" width="3.77734375" style="328" customWidth="1"/>
    <col min="2108" max="2174" width="2.6640625" style="328" customWidth="1"/>
    <col min="2175" max="2293" width="9" style="328"/>
    <col min="2294" max="2337" width="2.6640625" style="328" customWidth="1"/>
    <col min="2338" max="2338" width="1.88671875" style="328" customWidth="1"/>
    <col min="2339" max="2339" width="2.88671875" style="328" customWidth="1"/>
    <col min="2340" max="2351" width="2.6640625" style="328" customWidth="1"/>
    <col min="2352" max="2352" width="3.109375" style="328" customWidth="1"/>
    <col min="2353" max="2354" width="2.6640625" style="328" customWidth="1"/>
    <col min="2355" max="2355" width="2.88671875" style="328" customWidth="1"/>
    <col min="2356" max="2362" width="2.6640625" style="328" customWidth="1"/>
    <col min="2363" max="2363" width="3.77734375" style="328" customWidth="1"/>
    <col min="2364" max="2430" width="2.6640625" style="328" customWidth="1"/>
    <col min="2431" max="2549" width="9" style="328"/>
    <col min="2550" max="2593" width="2.6640625" style="328" customWidth="1"/>
    <col min="2594" max="2594" width="1.88671875" style="328" customWidth="1"/>
    <col min="2595" max="2595" width="2.88671875" style="328" customWidth="1"/>
    <col min="2596" max="2607" width="2.6640625" style="328" customWidth="1"/>
    <col min="2608" max="2608" width="3.109375" style="328" customWidth="1"/>
    <col min="2609" max="2610" width="2.6640625" style="328" customWidth="1"/>
    <col min="2611" max="2611" width="2.88671875" style="328" customWidth="1"/>
    <col min="2612" max="2618" width="2.6640625" style="328" customWidth="1"/>
    <col min="2619" max="2619" width="3.77734375" style="328" customWidth="1"/>
    <col min="2620" max="2686" width="2.6640625" style="328" customWidth="1"/>
    <col min="2687" max="2805" width="9" style="328"/>
    <col min="2806" max="2849" width="2.6640625" style="328" customWidth="1"/>
    <col min="2850" max="2850" width="1.88671875" style="328" customWidth="1"/>
    <col min="2851" max="2851" width="2.88671875" style="328" customWidth="1"/>
    <col min="2852" max="2863" width="2.6640625" style="328" customWidth="1"/>
    <col min="2864" max="2864" width="3.109375" style="328" customWidth="1"/>
    <col min="2865" max="2866" width="2.6640625" style="328" customWidth="1"/>
    <col min="2867" max="2867" width="2.88671875" style="328" customWidth="1"/>
    <col min="2868" max="2874" width="2.6640625" style="328" customWidth="1"/>
    <col min="2875" max="2875" width="3.77734375" style="328" customWidth="1"/>
    <col min="2876" max="2942" width="2.6640625" style="328" customWidth="1"/>
    <col min="2943" max="3061" width="9" style="328"/>
    <col min="3062" max="3105" width="2.6640625" style="328" customWidth="1"/>
    <col min="3106" max="3106" width="1.88671875" style="328" customWidth="1"/>
    <col min="3107" max="3107" width="2.88671875" style="328" customWidth="1"/>
    <col min="3108" max="3119" width="2.6640625" style="328" customWidth="1"/>
    <col min="3120" max="3120" width="3.109375" style="328" customWidth="1"/>
    <col min="3121" max="3122" width="2.6640625" style="328" customWidth="1"/>
    <col min="3123" max="3123" width="2.88671875" style="328" customWidth="1"/>
    <col min="3124" max="3130" width="2.6640625" style="328" customWidth="1"/>
    <col min="3131" max="3131" width="3.77734375" style="328" customWidth="1"/>
    <col min="3132" max="3198" width="2.6640625" style="328" customWidth="1"/>
    <col min="3199" max="3317" width="9" style="328"/>
    <col min="3318" max="3361" width="2.6640625" style="328" customWidth="1"/>
    <col min="3362" max="3362" width="1.88671875" style="328" customWidth="1"/>
    <col min="3363" max="3363" width="2.88671875" style="328" customWidth="1"/>
    <col min="3364" max="3375" width="2.6640625" style="328" customWidth="1"/>
    <col min="3376" max="3376" width="3.109375" style="328" customWidth="1"/>
    <col min="3377" max="3378" width="2.6640625" style="328" customWidth="1"/>
    <col min="3379" max="3379" width="2.88671875" style="328" customWidth="1"/>
    <col min="3380" max="3386" width="2.6640625" style="328" customWidth="1"/>
    <col min="3387" max="3387" width="3.77734375" style="328" customWidth="1"/>
    <col min="3388" max="3454" width="2.6640625" style="328" customWidth="1"/>
    <col min="3455" max="3573" width="9" style="328"/>
    <col min="3574" max="3617" width="2.6640625" style="328" customWidth="1"/>
    <col min="3618" max="3618" width="1.88671875" style="328" customWidth="1"/>
    <col min="3619" max="3619" width="2.88671875" style="328" customWidth="1"/>
    <col min="3620" max="3631" width="2.6640625" style="328" customWidth="1"/>
    <col min="3632" max="3632" width="3.109375" style="328" customWidth="1"/>
    <col min="3633" max="3634" width="2.6640625" style="328" customWidth="1"/>
    <col min="3635" max="3635" width="2.88671875" style="328" customWidth="1"/>
    <col min="3636" max="3642" width="2.6640625" style="328" customWidth="1"/>
    <col min="3643" max="3643" width="3.77734375" style="328" customWidth="1"/>
    <col min="3644" max="3710" width="2.6640625" style="328" customWidth="1"/>
    <col min="3711" max="3829" width="9" style="328"/>
    <col min="3830" max="3873" width="2.6640625" style="328" customWidth="1"/>
    <col min="3874" max="3874" width="1.88671875" style="328" customWidth="1"/>
    <col min="3875" max="3875" width="2.88671875" style="328" customWidth="1"/>
    <col min="3876" max="3887" width="2.6640625" style="328" customWidth="1"/>
    <col min="3888" max="3888" width="3.109375" style="328" customWidth="1"/>
    <col min="3889" max="3890" width="2.6640625" style="328" customWidth="1"/>
    <col min="3891" max="3891" width="2.88671875" style="328" customWidth="1"/>
    <col min="3892" max="3898" width="2.6640625" style="328" customWidth="1"/>
    <col min="3899" max="3899" width="3.77734375" style="328" customWidth="1"/>
    <col min="3900" max="3966" width="2.6640625" style="328" customWidth="1"/>
    <col min="3967" max="4085" width="9" style="328"/>
    <col min="4086" max="4129" width="2.6640625" style="328" customWidth="1"/>
    <col min="4130" max="4130" width="1.88671875" style="328" customWidth="1"/>
    <col min="4131" max="4131" width="2.88671875" style="328" customWidth="1"/>
    <col min="4132" max="4143" width="2.6640625" style="328" customWidth="1"/>
    <col min="4144" max="4144" width="3.109375" style="328" customWidth="1"/>
    <col min="4145" max="4146" width="2.6640625" style="328" customWidth="1"/>
    <col min="4147" max="4147" width="2.88671875" style="328" customWidth="1"/>
    <col min="4148" max="4154" width="2.6640625" style="328" customWidth="1"/>
    <col min="4155" max="4155" width="3.77734375" style="328" customWidth="1"/>
    <col min="4156" max="4222" width="2.6640625" style="328" customWidth="1"/>
    <col min="4223" max="4341" width="9" style="328"/>
    <col min="4342" max="4385" width="2.6640625" style="328" customWidth="1"/>
    <col min="4386" max="4386" width="1.88671875" style="328" customWidth="1"/>
    <col min="4387" max="4387" width="2.88671875" style="328" customWidth="1"/>
    <col min="4388" max="4399" width="2.6640625" style="328" customWidth="1"/>
    <col min="4400" max="4400" width="3.109375" style="328" customWidth="1"/>
    <col min="4401" max="4402" width="2.6640625" style="328" customWidth="1"/>
    <col min="4403" max="4403" width="2.88671875" style="328" customWidth="1"/>
    <col min="4404" max="4410" width="2.6640625" style="328" customWidth="1"/>
    <col min="4411" max="4411" width="3.77734375" style="328" customWidth="1"/>
    <col min="4412" max="4478" width="2.6640625" style="328" customWidth="1"/>
    <col min="4479" max="4597" width="9" style="328"/>
    <col min="4598" max="4641" width="2.6640625" style="328" customWidth="1"/>
    <col min="4642" max="4642" width="1.88671875" style="328" customWidth="1"/>
    <col min="4643" max="4643" width="2.88671875" style="328" customWidth="1"/>
    <col min="4644" max="4655" width="2.6640625" style="328" customWidth="1"/>
    <col min="4656" max="4656" width="3.109375" style="328" customWidth="1"/>
    <col min="4657" max="4658" width="2.6640625" style="328" customWidth="1"/>
    <col min="4659" max="4659" width="2.88671875" style="328" customWidth="1"/>
    <col min="4660" max="4666" width="2.6640625" style="328" customWidth="1"/>
    <col min="4667" max="4667" width="3.77734375" style="328" customWidth="1"/>
    <col min="4668" max="4734" width="2.6640625" style="328" customWidth="1"/>
    <col min="4735" max="4853" width="9" style="328"/>
    <col min="4854" max="4897" width="2.6640625" style="328" customWidth="1"/>
    <col min="4898" max="4898" width="1.88671875" style="328" customWidth="1"/>
    <col min="4899" max="4899" width="2.88671875" style="328" customWidth="1"/>
    <col min="4900" max="4911" width="2.6640625" style="328" customWidth="1"/>
    <col min="4912" max="4912" width="3.109375" style="328" customWidth="1"/>
    <col min="4913" max="4914" width="2.6640625" style="328" customWidth="1"/>
    <col min="4915" max="4915" width="2.88671875" style="328" customWidth="1"/>
    <col min="4916" max="4922" width="2.6640625" style="328" customWidth="1"/>
    <col min="4923" max="4923" width="3.77734375" style="328" customWidth="1"/>
    <col min="4924" max="4990" width="2.6640625" style="328" customWidth="1"/>
    <col min="4991" max="5109" width="9" style="328"/>
    <col min="5110" max="5153" width="2.6640625" style="328" customWidth="1"/>
    <col min="5154" max="5154" width="1.88671875" style="328" customWidth="1"/>
    <col min="5155" max="5155" width="2.88671875" style="328" customWidth="1"/>
    <col min="5156" max="5167" width="2.6640625" style="328" customWidth="1"/>
    <col min="5168" max="5168" width="3.109375" style="328" customWidth="1"/>
    <col min="5169" max="5170" width="2.6640625" style="328" customWidth="1"/>
    <col min="5171" max="5171" width="2.88671875" style="328" customWidth="1"/>
    <col min="5172" max="5178" width="2.6640625" style="328" customWidth="1"/>
    <col min="5179" max="5179" width="3.77734375" style="328" customWidth="1"/>
    <col min="5180" max="5246" width="2.6640625" style="328" customWidth="1"/>
    <col min="5247" max="5365" width="9" style="328"/>
    <col min="5366" max="5409" width="2.6640625" style="328" customWidth="1"/>
    <col min="5410" max="5410" width="1.88671875" style="328" customWidth="1"/>
    <col min="5411" max="5411" width="2.88671875" style="328" customWidth="1"/>
    <col min="5412" max="5423" width="2.6640625" style="328" customWidth="1"/>
    <col min="5424" max="5424" width="3.109375" style="328" customWidth="1"/>
    <col min="5425" max="5426" width="2.6640625" style="328" customWidth="1"/>
    <col min="5427" max="5427" width="2.88671875" style="328" customWidth="1"/>
    <col min="5428" max="5434" width="2.6640625" style="328" customWidth="1"/>
    <col min="5435" max="5435" width="3.77734375" style="328" customWidth="1"/>
    <col min="5436" max="5502" width="2.6640625" style="328" customWidth="1"/>
    <col min="5503" max="5621" width="9" style="328"/>
    <col min="5622" max="5665" width="2.6640625" style="328" customWidth="1"/>
    <col min="5666" max="5666" width="1.88671875" style="328" customWidth="1"/>
    <col min="5667" max="5667" width="2.88671875" style="328" customWidth="1"/>
    <col min="5668" max="5679" width="2.6640625" style="328" customWidth="1"/>
    <col min="5680" max="5680" width="3.109375" style="328" customWidth="1"/>
    <col min="5681" max="5682" width="2.6640625" style="328" customWidth="1"/>
    <col min="5683" max="5683" width="2.88671875" style="328" customWidth="1"/>
    <col min="5684" max="5690" width="2.6640625" style="328" customWidth="1"/>
    <col min="5691" max="5691" width="3.77734375" style="328" customWidth="1"/>
    <col min="5692" max="5758" width="2.6640625" style="328" customWidth="1"/>
    <col min="5759" max="5877" width="9" style="328"/>
    <col min="5878" max="5921" width="2.6640625" style="328" customWidth="1"/>
    <col min="5922" max="5922" width="1.88671875" style="328" customWidth="1"/>
    <col min="5923" max="5923" width="2.88671875" style="328" customWidth="1"/>
    <col min="5924" max="5935" width="2.6640625" style="328" customWidth="1"/>
    <col min="5936" max="5936" width="3.109375" style="328" customWidth="1"/>
    <col min="5937" max="5938" width="2.6640625" style="328" customWidth="1"/>
    <col min="5939" max="5939" width="2.88671875" style="328" customWidth="1"/>
    <col min="5940" max="5946" width="2.6640625" style="328" customWidth="1"/>
    <col min="5947" max="5947" width="3.77734375" style="328" customWidth="1"/>
    <col min="5948" max="6014" width="2.6640625" style="328" customWidth="1"/>
    <col min="6015" max="6133" width="9" style="328"/>
    <col min="6134" max="6177" width="2.6640625" style="328" customWidth="1"/>
    <col min="6178" max="6178" width="1.88671875" style="328" customWidth="1"/>
    <col min="6179" max="6179" width="2.88671875" style="328" customWidth="1"/>
    <col min="6180" max="6191" width="2.6640625" style="328" customWidth="1"/>
    <col min="6192" max="6192" width="3.109375" style="328" customWidth="1"/>
    <col min="6193" max="6194" width="2.6640625" style="328" customWidth="1"/>
    <col min="6195" max="6195" width="2.88671875" style="328" customWidth="1"/>
    <col min="6196" max="6202" width="2.6640625" style="328" customWidth="1"/>
    <col min="6203" max="6203" width="3.77734375" style="328" customWidth="1"/>
    <col min="6204" max="6270" width="2.6640625" style="328" customWidth="1"/>
    <col min="6271" max="6389" width="9" style="328"/>
    <col min="6390" max="6433" width="2.6640625" style="328" customWidth="1"/>
    <col min="6434" max="6434" width="1.88671875" style="328" customWidth="1"/>
    <col min="6435" max="6435" width="2.88671875" style="328" customWidth="1"/>
    <col min="6436" max="6447" width="2.6640625" style="328" customWidth="1"/>
    <col min="6448" max="6448" width="3.109375" style="328" customWidth="1"/>
    <col min="6449" max="6450" width="2.6640625" style="328" customWidth="1"/>
    <col min="6451" max="6451" width="2.88671875" style="328" customWidth="1"/>
    <col min="6452" max="6458" width="2.6640625" style="328" customWidth="1"/>
    <col min="6459" max="6459" width="3.77734375" style="328" customWidth="1"/>
    <col min="6460" max="6526" width="2.6640625" style="328" customWidth="1"/>
    <col min="6527" max="6645" width="9" style="328"/>
    <col min="6646" max="6689" width="2.6640625" style="328" customWidth="1"/>
    <col min="6690" max="6690" width="1.88671875" style="328" customWidth="1"/>
    <col min="6691" max="6691" width="2.88671875" style="328" customWidth="1"/>
    <col min="6692" max="6703" width="2.6640625" style="328" customWidth="1"/>
    <col min="6704" max="6704" width="3.109375" style="328" customWidth="1"/>
    <col min="6705" max="6706" width="2.6640625" style="328" customWidth="1"/>
    <col min="6707" max="6707" width="2.88671875" style="328" customWidth="1"/>
    <col min="6708" max="6714" width="2.6640625" style="328" customWidth="1"/>
    <col min="6715" max="6715" width="3.77734375" style="328" customWidth="1"/>
    <col min="6716" max="6782" width="2.6640625" style="328" customWidth="1"/>
    <col min="6783" max="6901" width="9" style="328"/>
    <col min="6902" max="6945" width="2.6640625" style="328" customWidth="1"/>
    <col min="6946" max="6946" width="1.88671875" style="328" customWidth="1"/>
    <col min="6947" max="6947" width="2.88671875" style="328" customWidth="1"/>
    <col min="6948" max="6959" width="2.6640625" style="328" customWidth="1"/>
    <col min="6960" max="6960" width="3.109375" style="328" customWidth="1"/>
    <col min="6961" max="6962" width="2.6640625" style="328" customWidth="1"/>
    <col min="6963" max="6963" width="2.88671875" style="328" customWidth="1"/>
    <col min="6964" max="6970" width="2.6640625" style="328" customWidth="1"/>
    <col min="6971" max="6971" width="3.77734375" style="328" customWidth="1"/>
    <col min="6972" max="7038" width="2.6640625" style="328" customWidth="1"/>
    <col min="7039" max="7157" width="9" style="328"/>
    <col min="7158" max="7201" width="2.6640625" style="328" customWidth="1"/>
    <col min="7202" max="7202" width="1.88671875" style="328" customWidth="1"/>
    <col min="7203" max="7203" width="2.88671875" style="328" customWidth="1"/>
    <col min="7204" max="7215" width="2.6640625" style="328" customWidth="1"/>
    <col min="7216" max="7216" width="3.109375" style="328" customWidth="1"/>
    <col min="7217" max="7218" width="2.6640625" style="328" customWidth="1"/>
    <col min="7219" max="7219" width="2.88671875" style="328" customWidth="1"/>
    <col min="7220" max="7226" width="2.6640625" style="328" customWidth="1"/>
    <col min="7227" max="7227" width="3.77734375" style="328" customWidth="1"/>
    <col min="7228" max="7294" width="2.6640625" style="328" customWidth="1"/>
    <col min="7295" max="7413" width="9" style="328"/>
    <col min="7414" max="7457" width="2.6640625" style="328" customWidth="1"/>
    <col min="7458" max="7458" width="1.88671875" style="328" customWidth="1"/>
    <col min="7459" max="7459" width="2.88671875" style="328" customWidth="1"/>
    <col min="7460" max="7471" width="2.6640625" style="328" customWidth="1"/>
    <col min="7472" max="7472" width="3.109375" style="328" customWidth="1"/>
    <col min="7473" max="7474" width="2.6640625" style="328" customWidth="1"/>
    <col min="7475" max="7475" width="2.88671875" style="328" customWidth="1"/>
    <col min="7476" max="7482" width="2.6640625" style="328" customWidth="1"/>
    <col min="7483" max="7483" width="3.77734375" style="328" customWidth="1"/>
    <col min="7484" max="7550" width="2.6640625" style="328" customWidth="1"/>
    <col min="7551" max="7669" width="9" style="328"/>
    <col min="7670" max="7713" width="2.6640625" style="328" customWidth="1"/>
    <col min="7714" max="7714" width="1.88671875" style="328" customWidth="1"/>
    <col min="7715" max="7715" width="2.88671875" style="328" customWidth="1"/>
    <col min="7716" max="7727" width="2.6640625" style="328" customWidth="1"/>
    <col min="7728" max="7728" width="3.109375" style="328" customWidth="1"/>
    <col min="7729" max="7730" width="2.6640625" style="328" customWidth="1"/>
    <col min="7731" max="7731" width="2.88671875" style="328" customWidth="1"/>
    <col min="7732" max="7738" width="2.6640625" style="328" customWidth="1"/>
    <col min="7739" max="7739" width="3.77734375" style="328" customWidth="1"/>
    <col min="7740" max="7806" width="2.6640625" style="328" customWidth="1"/>
    <col min="7807" max="7925" width="9" style="328"/>
    <col min="7926" max="7969" width="2.6640625" style="328" customWidth="1"/>
    <col min="7970" max="7970" width="1.88671875" style="328" customWidth="1"/>
    <col min="7971" max="7971" width="2.88671875" style="328" customWidth="1"/>
    <col min="7972" max="7983" width="2.6640625" style="328" customWidth="1"/>
    <col min="7984" max="7984" width="3.109375" style="328" customWidth="1"/>
    <col min="7985" max="7986" width="2.6640625" style="328" customWidth="1"/>
    <col min="7987" max="7987" width="2.88671875" style="328" customWidth="1"/>
    <col min="7988" max="7994" width="2.6640625" style="328" customWidth="1"/>
    <col min="7995" max="7995" width="3.77734375" style="328" customWidth="1"/>
    <col min="7996" max="8062" width="2.6640625" style="328" customWidth="1"/>
    <col min="8063" max="8181" width="9" style="328"/>
    <col min="8182" max="8225" width="2.6640625" style="328" customWidth="1"/>
    <col min="8226" max="8226" width="1.88671875" style="328" customWidth="1"/>
    <col min="8227" max="8227" width="2.88671875" style="328" customWidth="1"/>
    <col min="8228" max="8239" width="2.6640625" style="328" customWidth="1"/>
    <col min="8240" max="8240" width="3.109375" style="328" customWidth="1"/>
    <col min="8241" max="8242" width="2.6640625" style="328" customWidth="1"/>
    <col min="8243" max="8243" width="2.88671875" style="328" customWidth="1"/>
    <col min="8244" max="8250" width="2.6640625" style="328" customWidth="1"/>
    <col min="8251" max="8251" width="3.77734375" style="328" customWidth="1"/>
    <col min="8252" max="8318" width="2.6640625" style="328" customWidth="1"/>
    <col min="8319" max="8437" width="9" style="328"/>
    <col min="8438" max="8481" width="2.6640625" style="328" customWidth="1"/>
    <col min="8482" max="8482" width="1.88671875" style="328" customWidth="1"/>
    <col min="8483" max="8483" width="2.88671875" style="328" customWidth="1"/>
    <col min="8484" max="8495" width="2.6640625" style="328" customWidth="1"/>
    <col min="8496" max="8496" width="3.109375" style="328" customWidth="1"/>
    <col min="8497" max="8498" width="2.6640625" style="328" customWidth="1"/>
    <col min="8499" max="8499" width="2.88671875" style="328" customWidth="1"/>
    <col min="8500" max="8506" width="2.6640625" style="328" customWidth="1"/>
    <col min="8507" max="8507" width="3.77734375" style="328" customWidth="1"/>
    <col min="8508" max="8574" width="2.6640625" style="328" customWidth="1"/>
    <col min="8575" max="8693" width="9" style="328"/>
    <col min="8694" max="8737" width="2.6640625" style="328" customWidth="1"/>
    <col min="8738" max="8738" width="1.88671875" style="328" customWidth="1"/>
    <col min="8739" max="8739" width="2.88671875" style="328" customWidth="1"/>
    <col min="8740" max="8751" width="2.6640625" style="328" customWidth="1"/>
    <col min="8752" max="8752" width="3.109375" style="328" customWidth="1"/>
    <col min="8753" max="8754" width="2.6640625" style="328" customWidth="1"/>
    <col min="8755" max="8755" width="2.88671875" style="328" customWidth="1"/>
    <col min="8756" max="8762" width="2.6640625" style="328" customWidth="1"/>
    <col min="8763" max="8763" width="3.77734375" style="328" customWidth="1"/>
    <col min="8764" max="8830" width="2.6640625" style="328" customWidth="1"/>
    <col min="8831" max="8949" width="9" style="328"/>
    <col min="8950" max="8993" width="2.6640625" style="328" customWidth="1"/>
    <col min="8994" max="8994" width="1.88671875" style="328" customWidth="1"/>
    <col min="8995" max="8995" width="2.88671875" style="328" customWidth="1"/>
    <col min="8996" max="9007" width="2.6640625" style="328" customWidth="1"/>
    <col min="9008" max="9008" width="3.109375" style="328" customWidth="1"/>
    <col min="9009" max="9010" width="2.6640625" style="328" customWidth="1"/>
    <col min="9011" max="9011" width="2.88671875" style="328" customWidth="1"/>
    <col min="9012" max="9018" width="2.6640625" style="328" customWidth="1"/>
    <col min="9019" max="9019" width="3.77734375" style="328" customWidth="1"/>
    <col min="9020" max="9086" width="2.6640625" style="328" customWidth="1"/>
    <col min="9087" max="9205" width="9" style="328"/>
    <col min="9206" max="9249" width="2.6640625" style="328" customWidth="1"/>
    <col min="9250" max="9250" width="1.88671875" style="328" customWidth="1"/>
    <col min="9251" max="9251" width="2.88671875" style="328" customWidth="1"/>
    <col min="9252" max="9263" width="2.6640625" style="328" customWidth="1"/>
    <col min="9264" max="9264" width="3.109375" style="328" customWidth="1"/>
    <col min="9265" max="9266" width="2.6640625" style="328" customWidth="1"/>
    <col min="9267" max="9267" width="2.88671875" style="328" customWidth="1"/>
    <col min="9268" max="9274" width="2.6640625" style="328" customWidth="1"/>
    <col min="9275" max="9275" width="3.77734375" style="328" customWidth="1"/>
    <col min="9276" max="9342" width="2.6640625" style="328" customWidth="1"/>
    <col min="9343" max="9461" width="9" style="328"/>
    <col min="9462" max="9505" width="2.6640625" style="328" customWidth="1"/>
    <col min="9506" max="9506" width="1.88671875" style="328" customWidth="1"/>
    <col min="9507" max="9507" width="2.88671875" style="328" customWidth="1"/>
    <col min="9508" max="9519" width="2.6640625" style="328" customWidth="1"/>
    <col min="9520" max="9520" width="3.109375" style="328" customWidth="1"/>
    <col min="9521" max="9522" width="2.6640625" style="328" customWidth="1"/>
    <col min="9523" max="9523" width="2.88671875" style="328" customWidth="1"/>
    <col min="9524" max="9530" width="2.6640625" style="328" customWidth="1"/>
    <col min="9531" max="9531" width="3.77734375" style="328" customWidth="1"/>
    <col min="9532" max="9598" width="2.6640625" style="328" customWidth="1"/>
    <col min="9599" max="9717" width="9" style="328"/>
    <col min="9718" max="9761" width="2.6640625" style="328" customWidth="1"/>
    <col min="9762" max="9762" width="1.88671875" style="328" customWidth="1"/>
    <col min="9763" max="9763" width="2.88671875" style="328" customWidth="1"/>
    <col min="9764" max="9775" width="2.6640625" style="328" customWidth="1"/>
    <col min="9776" max="9776" width="3.109375" style="328" customWidth="1"/>
    <col min="9777" max="9778" width="2.6640625" style="328" customWidth="1"/>
    <col min="9779" max="9779" width="2.88671875" style="328" customWidth="1"/>
    <col min="9780" max="9786" width="2.6640625" style="328" customWidth="1"/>
    <col min="9787" max="9787" width="3.77734375" style="328" customWidth="1"/>
    <col min="9788" max="9854" width="2.6640625" style="328" customWidth="1"/>
    <col min="9855" max="9973" width="9" style="328"/>
    <col min="9974" max="10017" width="2.6640625" style="328" customWidth="1"/>
    <col min="10018" max="10018" width="1.88671875" style="328" customWidth="1"/>
    <col min="10019" max="10019" width="2.88671875" style="328" customWidth="1"/>
    <col min="10020" max="10031" width="2.6640625" style="328" customWidth="1"/>
    <col min="10032" max="10032" width="3.109375" style="328" customWidth="1"/>
    <col min="10033" max="10034" width="2.6640625" style="328" customWidth="1"/>
    <col min="10035" max="10035" width="2.88671875" style="328" customWidth="1"/>
    <col min="10036" max="10042" width="2.6640625" style="328" customWidth="1"/>
    <col min="10043" max="10043" width="3.77734375" style="328" customWidth="1"/>
    <col min="10044" max="10110" width="2.6640625" style="328" customWidth="1"/>
    <col min="10111" max="10229" width="9" style="328"/>
    <col min="10230" max="10273" width="2.6640625" style="328" customWidth="1"/>
    <col min="10274" max="10274" width="1.88671875" style="328" customWidth="1"/>
    <col min="10275" max="10275" width="2.88671875" style="328" customWidth="1"/>
    <col min="10276" max="10287" width="2.6640625" style="328" customWidth="1"/>
    <col min="10288" max="10288" width="3.109375" style="328" customWidth="1"/>
    <col min="10289" max="10290" width="2.6640625" style="328" customWidth="1"/>
    <col min="10291" max="10291" width="2.88671875" style="328" customWidth="1"/>
    <col min="10292" max="10298" width="2.6640625" style="328" customWidth="1"/>
    <col min="10299" max="10299" width="3.77734375" style="328" customWidth="1"/>
    <col min="10300" max="10366" width="2.6640625" style="328" customWidth="1"/>
    <col min="10367" max="10485" width="9" style="328"/>
    <col min="10486" max="10529" width="2.6640625" style="328" customWidth="1"/>
    <col min="10530" max="10530" width="1.88671875" style="328" customWidth="1"/>
    <col min="10531" max="10531" width="2.88671875" style="328" customWidth="1"/>
    <col min="10532" max="10543" width="2.6640625" style="328" customWidth="1"/>
    <col min="10544" max="10544" width="3.109375" style="328" customWidth="1"/>
    <col min="10545" max="10546" width="2.6640625" style="328" customWidth="1"/>
    <col min="10547" max="10547" width="2.88671875" style="328" customWidth="1"/>
    <col min="10548" max="10554" width="2.6640625" style="328" customWidth="1"/>
    <col min="10555" max="10555" width="3.77734375" style="328" customWidth="1"/>
    <col min="10556" max="10622" width="2.6640625" style="328" customWidth="1"/>
    <col min="10623" max="10741" width="9" style="328"/>
    <col min="10742" max="10785" width="2.6640625" style="328" customWidth="1"/>
    <col min="10786" max="10786" width="1.88671875" style="328" customWidth="1"/>
    <col min="10787" max="10787" width="2.88671875" style="328" customWidth="1"/>
    <col min="10788" max="10799" width="2.6640625" style="328" customWidth="1"/>
    <col min="10800" max="10800" width="3.109375" style="328" customWidth="1"/>
    <col min="10801" max="10802" width="2.6640625" style="328" customWidth="1"/>
    <col min="10803" max="10803" width="2.88671875" style="328" customWidth="1"/>
    <col min="10804" max="10810" width="2.6640625" style="328" customWidth="1"/>
    <col min="10811" max="10811" width="3.77734375" style="328" customWidth="1"/>
    <col min="10812" max="10878" width="2.6640625" style="328" customWidth="1"/>
    <col min="10879" max="10997" width="9" style="328"/>
    <col min="10998" max="11041" width="2.6640625" style="328" customWidth="1"/>
    <col min="11042" max="11042" width="1.88671875" style="328" customWidth="1"/>
    <col min="11043" max="11043" width="2.88671875" style="328" customWidth="1"/>
    <col min="11044" max="11055" width="2.6640625" style="328" customWidth="1"/>
    <col min="11056" max="11056" width="3.109375" style="328" customWidth="1"/>
    <col min="11057" max="11058" width="2.6640625" style="328" customWidth="1"/>
    <col min="11059" max="11059" width="2.88671875" style="328" customWidth="1"/>
    <col min="11060" max="11066" width="2.6640625" style="328" customWidth="1"/>
    <col min="11067" max="11067" width="3.77734375" style="328" customWidth="1"/>
    <col min="11068" max="11134" width="2.6640625" style="328" customWidth="1"/>
    <col min="11135" max="11253" width="9" style="328"/>
    <col min="11254" max="11297" width="2.6640625" style="328" customWidth="1"/>
    <col min="11298" max="11298" width="1.88671875" style="328" customWidth="1"/>
    <col min="11299" max="11299" width="2.88671875" style="328" customWidth="1"/>
    <col min="11300" max="11311" width="2.6640625" style="328" customWidth="1"/>
    <col min="11312" max="11312" width="3.109375" style="328" customWidth="1"/>
    <col min="11313" max="11314" width="2.6640625" style="328" customWidth="1"/>
    <col min="11315" max="11315" width="2.88671875" style="328" customWidth="1"/>
    <col min="11316" max="11322" width="2.6640625" style="328" customWidth="1"/>
    <col min="11323" max="11323" width="3.77734375" style="328" customWidth="1"/>
    <col min="11324" max="11390" width="2.6640625" style="328" customWidth="1"/>
    <col min="11391" max="11509" width="9" style="328"/>
    <col min="11510" max="11553" width="2.6640625" style="328" customWidth="1"/>
    <col min="11554" max="11554" width="1.88671875" style="328" customWidth="1"/>
    <col min="11555" max="11555" width="2.88671875" style="328" customWidth="1"/>
    <col min="11556" max="11567" width="2.6640625" style="328" customWidth="1"/>
    <col min="11568" max="11568" width="3.109375" style="328" customWidth="1"/>
    <col min="11569" max="11570" width="2.6640625" style="328" customWidth="1"/>
    <col min="11571" max="11571" width="2.88671875" style="328" customWidth="1"/>
    <col min="11572" max="11578" width="2.6640625" style="328" customWidth="1"/>
    <col min="11579" max="11579" width="3.77734375" style="328" customWidth="1"/>
    <col min="11580" max="11646" width="2.6640625" style="328" customWidth="1"/>
    <col min="11647" max="11765" width="9" style="328"/>
    <col min="11766" max="11809" width="2.6640625" style="328" customWidth="1"/>
    <col min="11810" max="11810" width="1.88671875" style="328" customWidth="1"/>
    <col min="11811" max="11811" width="2.88671875" style="328" customWidth="1"/>
    <col min="11812" max="11823" width="2.6640625" style="328" customWidth="1"/>
    <col min="11824" max="11824" width="3.109375" style="328" customWidth="1"/>
    <col min="11825" max="11826" width="2.6640625" style="328" customWidth="1"/>
    <col min="11827" max="11827" width="2.88671875" style="328" customWidth="1"/>
    <col min="11828" max="11834" width="2.6640625" style="328" customWidth="1"/>
    <col min="11835" max="11835" width="3.77734375" style="328" customWidth="1"/>
    <col min="11836" max="11902" width="2.6640625" style="328" customWidth="1"/>
    <col min="11903" max="12021" width="9" style="328"/>
    <col min="12022" max="12065" width="2.6640625" style="328" customWidth="1"/>
    <col min="12066" max="12066" width="1.88671875" style="328" customWidth="1"/>
    <col min="12067" max="12067" width="2.88671875" style="328" customWidth="1"/>
    <col min="12068" max="12079" width="2.6640625" style="328" customWidth="1"/>
    <col min="12080" max="12080" width="3.109375" style="328" customWidth="1"/>
    <col min="12081" max="12082" width="2.6640625" style="328" customWidth="1"/>
    <col min="12083" max="12083" width="2.88671875" style="328" customWidth="1"/>
    <col min="12084" max="12090" width="2.6640625" style="328" customWidth="1"/>
    <col min="12091" max="12091" width="3.77734375" style="328" customWidth="1"/>
    <col min="12092" max="12158" width="2.6640625" style="328" customWidth="1"/>
    <col min="12159" max="12277" width="9" style="328"/>
    <col min="12278" max="12321" width="2.6640625" style="328" customWidth="1"/>
    <col min="12322" max="12322" width="1.88671875" style="328" customWidth="1"/>
    <col min="12323" max="12323" width="2.88671875" style="328" customWidth="1"/>
    <col min="12324" max="12335" width="2.6640625" style="328" customWidth="1"/>
    <col min="12336" max="12336" width="3.109375" style="328" customWidth="1"/>
    <col min="12337" max="12338" width="2.6640625" style="328" customWidth="1"/>
    <col min="12339" max="12339" width="2.88671875" style="328" customWidth="1"/>
    <col min="12340" max="12346" width="2.6640625" style="328" customWidth="1"/>
    <col min="12347" max="12347" width="3.77734375" style="328" customWidth="1"/>
    <col min="12348" max="12414" width="2.6640625" style="328" customWidth="1"/>
    <col min="12415" max="12533" width="9" style="328"/>
    <col min="12534" max="12577" width="2.6640625" style="328" customWidth="1"/>
    <col min="12578" max="12578" width="1.88671875" style="328" customWidth="1"/>
    <col min="12579" max="12579" width="2.88671875" style="328" customWidth="1"/>
    <col min="12580" max="12591" width="2.6640625" style="328" customWidth="1"/>
    <col min="12592" max="12592" width="3.109375" style="328" customWidth="1"/>
    <col min="12593" max="12594" width="2.6640625" style="328" customWidth="1"/>
    <col min="12595" max="12595" width="2.88671875" style="328" customWidth="1"/>
    <col min="12596" max="12602" width="2.6640625" style="328" customWidth="1"/>
    <col min="12603" max="12603" width="3.77734375" style="328" customWidth="1"/>
    <col min="12604" max="12670" width="2.6640625" style="328" customWidth="1"/>
    <col min="12671" max="12789" width="9" style="328"/>
    <col min="12790" max="12833" width="2.6640625" style="328" customWidth="1"/>
    <col min="12834" max="12834" width="1.88671875" style="328" customWidth="1"/>
    <col min="12835" max="12835" width="2.88671875" style="328" customWidth="1"/>
    <col min="12836" max="12847" width="2.6640625" style="328" customWidth="1"/>
    <col min="12848" max="12848" width="3.109375" style="328" customWidth="1"/>
    <col min="12849" max="12850" width="2.6640625" style="328" customWidth="1"/>
    <col min="12851" max="12851" width="2.88671875" style="328" customWidth="1"/>
    <col min="12852" max="12858" width="2.6640625" style="328" customWidth="1"/>
    <col min="12859" max="12859" width="3.77734375" style="328" customWidth="1"/>
    <col min="12860" max="12926" width="2.6640625" style="328" customWidth="1"/>
    <col min="12927" max="13045" width="9" style="328"/>
    <col min="13046" max="13089" width="2.6640625" style="328" customWidth="1"/>
    <col min="13090" max="13090" width="1.88671875" style="328" customWidth="1"/>
    <col min="13091" max="13091" width="2.88671875" style="328" customWidth="1"/>
    <col min="13092" max="13103" width="2.6640625" style="328" customWidth="1"/>
    <col min="13104" max="13104" width="3.109375" style="328" customWidth="1"/>
    <col min="13105" max="13106" width="2.6640625" style="328" customWidth="1"/>
    <col min="13107" max="13107" width="2.88671875" style="328" customWidth="1"/>
    <col min="13108" max="13114" width="2.6640625" style="328" customWidth="1"/>
    <col min="13115" max="13115" width="3.77734375" style="328" customWidth="1"/>
    <col min="13116" max="13182" width="2.6640625" style="328" customWidth="1"/>
    <col min="13183" max="13301" width="9" style="328"/>
    <col min="13302" max="13345" width="2.6640625" style="328" customWidth="1"/>
    <col min="13346" max="13346" width="1.88671875" style="328" customWidth="1"/>
    <col min="13347" max="13347" width="2.88671875" style="328" customWidth="1"/>
    <col min="13348" max="13359" width="2.6640625" style="328" customWidth="1"/>
    <col min="13360" max="13360" width="3.109375" style="328" customWidth="1"/>
    <col min="13361" max="13362" width="2.6640625" style="328" customWidth="1"/>
    <col min="13363" max="13363" width="2.88671875" style="328" customWidth="1"/>
    <col min="13364" max="13370" width="2.6640625" style="328" customWidth="1"/>
    <col min="13371" max="13371" width="3.77734375" style="328" customWidth="1"/>
    <col min="13372" max="13438" width="2.6640625" style="328" customWidth="1"/>
    <col min="13439" max="13557" width="9" style="328"/>
    <col min="13558" max="13601" width="2.6640625" style="328" customWidth="1"/>
    <col min="13602" max="13602" width="1.88671875" style="328" customWidth="1"/>
    <col min="13603" max="13603" width="2.88671875" style="328" customWidth="1"/>
    <col min="13604" max="13615" width="2.6640625" style="328" customWidth="1"/>
    <col min="13616" max="13616" width="3.109375" style="328" customWidth="1"/>
    <col min="13617" max="13618" width="2.6640625" style="328" customWidth="1"/>
    <col min="13619" max="13619" width="2.88671875" style="328" customWidth="1"/>
    <col min="13620" max="13626" width="2.6640625" style="328" customWidth="1"/>
    <col min="13627" max="13627" width="3.77734375" style="328" customWidth="1"/>
    <col min="13628" max="13694" width="2.6640625" style="328" customWidth="1"/>
    <col min="13695" max="13813" width="9" style="328"/>
    <col min="13814" max="13857" width="2.6640625" style="328" customWidth="1"/>
    <col min="13858" max="13858" width="1.88671875" style="328" customWidth="1"/>
    <col min="13859" max="13859" width="2.88671875" style="328" customWidth="1"/>
    <col min="13860" max="13871" width="2.6640625" style="328" customWidth="1"/>
    <col min="13872" max="13872" width="3.109375" style="328" customWidth="1"/>
    <col min="13873" max="13874" width="2.6640625" style="328" customWidth="1"/>
    <col min="13875" max="13875" width="2.88671875" style="328" customWidth="1"/>
    <col min="13876" max="13882" width="2.6640625" style="328" customWidth="1"/>
    <col min="13883" max="13883" width="3.77734375" style="328" customWidth="1"/>
    <col min="13884" max="13950" width="2.6640625" style="328" customWidth="1"/>
    <col min="13951" max="14069" width="9" style="328"/>
    <col min="14070" max="14113" width="2.6640625" style="328" customWidth="1"/>
    <col min="14114" max="14114" width="1.88671875" style="328" customWidth="1"/>
    <col min="14115" max="14115" width="2.88671875" style="328" customWidth="1"/>
    <col min="14116" max="14127" width="2.6640625" style="328" customWidth="1"/>
    <col min="14128" max="14128" width="3.109375" style="328" customWidth="1"/>
    <col min="14129" max="14130" width="2.6640625" style="328" customWidth="1"/>
    <col min="14131" max="14131" width="2.88671875" style="328" customWidth="1"/>
    <col min="14132" max="14138" width="2.6640625" style="328" customWidth="1"/>
    <col min="14139" max="14139" width="3.77734375" style="328" customWidth="1"/>
    <col min="14140" max="14206" width="2.6640625" style="328" customWidth="1"/>
    <col min="14207" max="14325" width="9" style="328"/>
    <col min="14326" max="14369" width="2.6640625" style="328" customWidth="1"/>
    <col min="14370" max="14370" width="1.88671875" style="328" customWidth="1"/>
    <col min="14371" max="14371" width="2.88671875" style="328" customWidth="1"/>
    <col min="14372" max="14383" width="2.6640625" style="328" customWidth="1"/>
    <col min="14384" max="14384" width="3.109375" style="328" customWidth="1"/>
    <col min="14385" max="14386" width="2.6640625" style="328" customWidth="1"/>
    <col min="14387" max="14387" width="2.88671875" style="328" customWidth="1"/>
    <col min="14388" max="14394" width="2.6640625" style="328" customWidth="1"/>
    <col min="14395" max="14395" width="3.77734375" style="328" customWidth="1"/>
    <col min="14396" max="14462" width="2.6640625" style="328" customWidth="1"/>
    <col min="14463" max="14581" width="9" style="328"/>
    <col min="14582" max="14625" width="2.6640625" style="328" customWidth="1"/>
    <col min="14626" max="14626" width="1.88671875" style="328" customWidth="1"/>
    <col min="14627" max="14627" width="2.88671875" style="328" customWidth="1"/>
    <col min="14628" max="14639" width="2.6640625" style="328" customWidth="1"/>
    <col min="14640" max="14640" width="3.109375" style="328" customWidth="1"/>
    <col min="14641" max="14642" width="2.6640625" style="328" customWidth="1"/>
    <col min="14643" max="14643" width="2.88671875" style="328" customWidth="1"/>
    <col min="14644" max="14650" width="2.6640625" style="328" customWidth="1"/>
    <col min="14651" max="14651" width="3.77734375" style="328" customWidth="1"/>
    <col min="14652" max="14718" width="2.6640625" style="328" customWidth="1"/>
    <col min="14719" max="14837" width="9" style="328"/>
    <col min="14838" max="14881" width="2.6640625" style="328" customWidth="1"/>
    <col min="14882" max="14882" width="1.88671875" style="328" customWidth="1"/>
    <col min="14883" max="14883" width="2.88671875" style="328" customWidth="1"/>
    <col min="14884" max="14895" width="2.6640625" style="328" customWidth="1"/>
    <col min="14896" max="14896" width="3.109375" style="328" customWidth="1"/>
    <col min="14897" max="14898" width="2.6640625" style="328" customWidth="1"/>
    <col min="14899" max="14899" width="2.88671875" style="328" customWidth="1"/>
    <col min="14900" max="14906" width="2.6640625" style="328" customWidth="1"/>
    <col min="14907" max="14907" width="3.77734375" style="328" customWidth="1"/>
    <col min="14908" max="14974" width="2.6640625" style="328" customWidth="1"/>
    <col min="14975" max="15093" width="9" style="328"/>
    <col min="15094" max="15137" width="2.6640625" style="328" customWidth="1"/>
    <col min="15138" max="15138" width="1.88671875" style="328" customWidth="1"/>
    <col min="15139" max="15139" width="2.88671875" style="328" customWidth="1"/>
    <col min="15140" max="15151" width="2.6640625" style="328" customWidth="1"/>
    <col min="15152" max="15152" width="3.109375" style="328" customWidth="1"/>
    <col min="15153" max="15154" width="2.6640625" style="328" customWidth="1"/>
    <col min="15155" max="15155" width="2.88671875" style="328" customWidth="1"/>
    <col min="15156" max="15162" width="2.6640625" style="328" customWidth="1"/>
    <col min="15163" max="15163" width="3.77734375" style="328" customWidth="1"/>
    <col min="15164" max="15230" width="2.6640625" style="328" customWidth="1"/>
    <col min="15231" max="15349" width="9" style="328"/>
    <col min="15350" max="15393" width="2.6640625" style="328" customWidth="1"/>
    <col min="15394" max="15394" width="1.88671875" style="328" customWidth="1"/>
    <col min="15395" max="15395" width="2.88671875" style="328" customWidth="1"/>
    <col min="15396" max="15407" width="2.6640625" style="328" customWidth="1"/>
    <col min="15408" max="15408" width="3.109375" style="328" customWidth="1"/>
    <col min="15409" max="15410" width="2.6640625" style="328" customWidth="1"/>
    <col min="15411" max="15411" width="2.88671875" style="328" customWidth="1"/>
    <col min="15412" max="15418" width="2.6640625" style="328" customWidth="1"/>
    <col min="15419" max="15419" width="3.77734375" style="328" customWidth="1"/>
    <col min="15420" max="15486" width="2.6640625" style="328" customWidth="1"/>
    <col min="15487" max="15605" width="9" style="328"/>
    <col min="15606" max="15649" width="2.6640625" style="328" customWidth="1"/>
    <col min="15650" max="15650" width="1.88671875" style="328" customWidth="1"/>
    <col min="15651" max="15651" width="2.88671875" style="328" customWidth="1"/>
    <col min="15652" max="15663" width="2.6640625" style="328" customWidth="1"/>
    <col min="15664" max="15664" width="3.109375" style="328" customWidth="1"/>
    <col min="15665" max="15666" width="2.6640625" style="328" customWidth="1"/>
    <col min="15667" max="15667" width="2.88671875" style="328" customWidth="1"/>
    <col min="15668" max="15674" width="2.6640625" style="328" customWidth="1"/>
    <col min="15675" max="15675" width="3.77734375" style="328" customWidth="1"/>
    <col min="15676" max="15742" width="2.6640625" style="328" customWidth="1"/>
    <col min="15743" max="15861" width="9" style="328"/>
    <col min="15862" max="15905" width="2.6640625" style="328" customWidth="1"/>
    <col min="15906" max="15906" width="1.88671875" style="328" customWidth="1"/>
    <col min="15907" max="15907" width="2.88671875" style="328" customWidth="1"/>
    <col min="15908" max="15919" width="2.6640625" style="328" customWidth="1"/>
    <col min="15920" max="15920" width="3.109375" style="328" customWidth="1"/>
    <col min="15921" max="15922" width="2.6640625" style="328" customWidth="1"/>
    <col min="15923" max="15923" width="2.88671875" style="328" customWidth="1"/>
    <col min="15924" max="15930" width="2.6640625" style="328" customWidth="1"/>
    <col min="15931" max="15931" width="3.77734375" style="328" customWidth="1"/>
    <col min="15932" max="15998" width="2.6640625" style="328" customWidth="1"/>
    <col min="15999" max="16117" width="9" style="328"/>
    <col min="16118" max="16161" width="2.6640625" style="328" customWidth="1"/>
    <col min="16162" max="16162" width="1.88671875" style="328" customWidth="1"/>
    <col min="16163" max="16163" width="2.88671875" style="328" customWidth="1"/>
    <col min="16164" max="16175" width="2.6640625" style="328" customWidth="1"/>
    <col min="16176" max="16176" width="3.109375" style="328" customWidth="1"/>
    <col min="16177" max="16178" width="2.6640625" style="328" customWidth="1"/>
    <col min="16179" max="16179" width="2.88671875" style="328" customWidth="1"/>
    <col min="16180" max="16186" width="2.6640625" style="328" customWidth="1"/>
    <col min="16187" max="16187" width="3.77734375" style="328" customWidth="1"/>
    <col min="16188" max="16254" width="2.6640625" style="328" customWidth="1"/>
    <col min="16255" max="16384" width="9" style="328"/>
  </cols>
  <sheetData>
    <row r="1" spans="1:60" s="363" customFormat="1" ht="20.95" customHeight="1">
      <c r="A1" s="898" t="s">
        <v>1899</v>
      </c>
      <c r="B1" s="898"/>
      <c r="C1" s="898"/>
      <c r="D1" s="898"/>
      <c r="E1" s="898"/>
      <c r="F1" s="898"/>
      <c r="G1" s="898"/>
      <c r="H1" s="898"/>
      <c r="I1" s="898"/>
      <c r="J1" s="898"/>
      <c r="K1" s="898"/>
      <c r="L1" s="898"/>
      <c r="M1" s="898"/>
      <c r="N1" s="898"/>
      <c r="O1" s="898"/>
      <c r="P1" s="898"/>
      <c r="Q1" s="898"/>
      <c r="R1" s="898"/>
      <c r="S1" s="898"/>
      <c r="T1" s="898"/>
      <c r="U1" s="898"/>
      <c r="V1" s="898"/>
      <c r="W1" s="898"/>
      <c r="X1" s="898"/>
      <c r="Y1" s="898"/>
      <c r="Z1" s="898"/>
      <c r="AA1" s="898"/>
      <c r="AB1" s="898"/>
      <c r="AC1" s="898"/>
      <c r="AL1" s="364"/>
    </row>
    <row r="2" spans="1:60" ht="15.9" customHeight="1">
      <c r="D2" s="359" t="s">
        <v>572</v>
      </c>
      <c r="E2" s="329"/>
      <c r="F2" s="359" t="s">
        <v>753</v>
      </c>
      <c r="G2" s="329"/>
      <c r="H2" s="329"/>
      <c r="I2" s="329"/>
      <c r="J2" s="329"/>
      <c r="K2" s="328" t="s">
        <v>572</v>
      </c>
      <c r="L2" s="328" t="s">
        <v>1900</v>
      </c>
      <c r="AL2" s="329"/>
      <c r="AM2" s="328"/>
    </row>
    <row r="3" spans="1:60" ht="15.9" customHeight="1">
      <c r="D3" s="359" t="s">
        <v>572</v>
      </c>
      <c r="F3" s="359" t="s">
        <v>719</v>
      </c>
      <c r="H3" s="329"/>
      <c r="I3" s="329"/>
      <c r="J3" s="329"/>
      <c r="K3" s="328" t="s">
        <v>572</v>
      </c>
      <c r="L3" s="328" t="s">
        <v>1107</v>
      </c>
      <c r="AK3" s="329"/>
      <c r="AM3" s="328"/>
    </row>
    <row r="4" spans="1:60" ht="15.9" customHeight="1">
      <c r="D4" s="359" t="s">
        <v>572</v>
      </c>
      <c r="F4" s="359" t="s">
        <v>803</v>
      </c>
      <c r="H4" s="329"/>
      <c r="I4" s="329"/>
      <c r="J4" s="329"/>
      <c r="K4" s="328" t="s">
        <v>572</v>
      </c>
      <c r="L4" s="328" t="s">
        <v>1123</v>
      </c>
      <c r="AK4" s="329"/>
      <c r="AM4" s="328"/>
    </row>
    <row r="5" spans="1:60" ht="19.5" customHeight="1">
      <c r="D5" s="1043" t="s">
        <v>802</v>
      </c>
      <c r="E5" s="1043"/>
      <c r="F5" s="1043"/>
      <c r="G5" s="1043"/>
      <c r="AM5" s="328"/>
      <c r="AO5" s="329"/>
      <c r="BE5" s="329" t="s">
        <v>1489</v>
      </c>
    </row>
    <row r="6" spans="1:60" ht="17.7" customHeight="1">
      <c r="A6" s="999" t="s">
        <v>801</v>
      </c>
      <c r="B6" s="1000"/>
      <c r="C6" s="1000"/>
      <c r="D6" s="1000"/>
      <c r="E6" s="1000"/>
      <c r="F6" s="1000"/>
      <c r="G6" s="1000"/>
      <c r="H6" s="1000"/>
      <c r="I6" s="1000"/>
      <c r="J6" s="1000"/>
      <c r="K6" s="1000"/>
      <c r="L6" s="1001"/>
      <c r="M6" s="979" t="s">
        <v>800</v>
      </c>
      <c r="N6" s="977"/>
      <c r="O6" s="977"/>
      <c r="P6" s="977"/>
      <c r="Q6" s="977"/>
      <c r="R6" s="977"/>
      <c r="S6" s="977"/>
      <c r="T6" s="977"/>
      <c r="U6" s="977"/>
      <c r="V6" s="977"/>
      <c r="W6" s="977"/>
      <c r="X6" s="977"/>
      <c r="Y6" s="977"/>
      <c r="Z6" s="977"/>
      <c r="AA6" s="978"/>
      <c r="AB6" s="979" t="s">
        <v>1493</v>
      </c>
      <c r="AC6" s="977"/>
      <c r="AD6" s="977"/>
      <c r="AE6" s="977"/>
      <c r="AF6" s="977"/>
      <c r="AG6" s="977"/>
      <c r="AH6" s="977"/>
      <c r="AI6" s="977"/>
      <c r="AJ6" s="980"/>
      <c r="AK6" s="9"/>
      <c r="AL6" s="1095" t="s">
        <v>1494</v>
      </c>
      <c r="AM6" s="1087"/>
      <c r="AN6" s="1087"/>
      <c r="AO6" s="1087"/>
      <c r="AP6" s="1087"/>
      <c r="AQ6" s="1087"/>
      <c r="AR6" s="1087"/>
      <c r="AS6" s="1087"/>
      <c r="AT6" s="1087"/>
      <c r="AU6" s="1087"/>
      <c r="AV6" s="1086" t="s">
        <v>799</v>
      </c>
      <c r="AW6" s="1087"/>
      <c r="AX6" s="1087"/>
      <c r="AY6" s="1087"/>
      <c r="AZ6" s="1087"/>
      <c r="BA6" s="1087"/>
      <c r="BB6" s="1087"/>
      <c r="BC6" s="1087"/>
      <c r="BD6" s="1087"/>
      <c r="BE6" s="1088"/>
      <c r="BF6" s="9"/>
      <c r="BG6" s="9"/>
      <c r="BH6" s="9"/>
    </row>
    <row r="7" spans="1:60" ht="17.7" customHeight="1">
      <c r="A7" s="1005"/>
      <c r="B7" s="970"/>
      <c r="C7" s="970"/>
      <c r="D7" s="970"/>
      <c r="E7" s="970"/>
      <c r="F7" s="970"/>
      <c r="G7" s="970"/>
      <c r="H7" s="970"/>
      <c r="I7" s="970"/>
      <c r="J7" s="970"/>
      <c r="K7" s="970"/>
      <c r="L7" s="971"/>
      <c r="M7" s="886" t="s">
        <v>798</v>
      </c>
      <c r="N7" s="886"/>
      <c r="O7" s="886"/>
      <c r="P7" s="886"/>
      <c r="Q7" s="886"/>
      <c r="R7" s="886" t="s">
        <v>797</v>
      </c>
      <c r="S7" s="886"/>
      <c r="T7" s="886"/>
      <c r="U7" s="886"/>
      <c r="V7" s="886"/>
      <c r="W7" s="940" t="s">
        <v>796</v>
      </c>
      <c r="X7" s="957"/>
      <c r="Y7" s="957"/>
      <c r="Z7" s="957"/>
      <c r="AA7" s="958"/>
      <c r="AB7" s="886" t="s">
        <v>795</v>
      </c>
      <c r="AC7" s="886"/>
      <c r="AD7" s="886"/>
      <c r="AE7" s="886"/>
      <c r="AF7" s="888" t="s">
        <v>794</v>
      </c>
      <c r="AG7" s="888"/>
      <c r="AH7" s="888"/>
      <c r="AI7" s="888"/>
      <c r="AJ7" s="888"/>
      <c r="AK7" s="9"/>
      <c r="AL7" s="1044" t="s">
        <v>765</v>
      </c>
      <c r="AM7" s="957"/>
      <c r="AN7" s="957"/>
      <c r="AO7" s="958"/>
      <c r="AP7" s="940" t="s">
        <v>793</v>
      </c>
      <c r="AQ7" s="957"/>
      <c r="AR7" s="957"/>
      <c r="AS7" s="957"/>
      <c r="AT7" s="957"/>
      <c r="AU7" s="958"/>
      <c r="AV7" s="886" t="s">
        <v>765</v>
      </c>
      <c r="AW7" s="886"/>
      <c r="AX7" s="886"/>
      <c r="AY7" s="886"/>
      <c r="AZ7" s="888" t="s">
        <v>792</v>
      </c>
      <c r="BA7" s="888"/>
      <c r="BB7" s="888"/>
      <c r="BC7" s="888"/>
      <c r="BD7" s="888"/>
      <c r="BE7" s="1045"/>
      <c r="BF7" s="9"/>
      <c r="BG7" s="9"/>
    </row>
    <row r="8" spans="1:60" ht="17.7" customHeight="1">
      <c r="A8" s="1033" t="s">
        <v>791</v>
      </c>
      <c r="B8" s="1033"/>
      <c r="C8" s="940" t="s">
        <v>790</v>
      </c>
      <c r="D8" s="957"/>
      <c r="E8" s="957"/>
      <c r="F8" s="957"/>
      <c r="G8" s="957"/>
      <c r="H8" s="957"/>
      <c r="I8" s="957"/>
      <c r="J8" s="957"/>
      <c r="K8" s="957"/>
      <c r="L8" s="958"/>
      <c r="M8" s="1034">
        <v>3</v>
      </c>
      <c r="N8" s="1034"/>
      <c r="O8" s="1034"/>
      <c r="P8" s="1034"/>
      <c r="Q8" s="1034"/>
      <c r="R8" s="1035">
        <v>333659</v>
      </c>
      <c r="S8" s="1035"/>
      <c r="T8" s="1035"/>
      <c r="U8" s="1035"/>
      <c r="V8" s="1035"/>
      <c r="W8" s="950">
        <v>266927</v>
      </c>
      <c r="X8" s="951"/>
      <c r="Y8" s="951"/>
      <c r="Z8" s="951"/>
      <c r="AA8" s="952"/>
      <c r="AB8" s="1035">
        <v>0</v>
      </c>
      <c r="AC8" s="1035"/>
      <c r="AD8" s="1035"/>
      <c r="AE8" s="1035"/>
      <c r="AF8" s="1036">
        <v>0</v>
      </c>
      <c r="AG8" s="1036"/>
      <c r="AH8" s="1036"/>
      <c r="AI8" s="1036"/>
      <c r="AJ8" s="1036"/>
      <c r="AK8" s="9"/>
      <c r="AL8" s="1040">
        <v>3</v>
      </c>
      <c r="AM8" s="1041"/>
      <c r="AN8" s="1041"/>
      <c r="AO8" s="1042"/>
      <c r="AP8" s="1096">
        <v>7350</v>
      </c>
      <c r="AQ8" s="1041"/>
      <c r="AR8" s="1041"/>
      <c r="AS8" s="1041"/>
      <c r="AT8" s="1041"/>
      <c r="AU8" s="1042"/>
      <c r="AV8" s="1032">
        <v>2</v>
      </c>
      <c r="AW8" s="1032"/>
      <c r="AX8" s="1032"/>
      <c r="AY8" s="1032"/>
      <c r="AZ8" s="1038">
        <v>10840</v>
      </c>
      <c r="BA8" s="1038"/>
      <c r="BB8" s="1038"/>
      <c r="BC8" s="1038"/>
      <c r="BD8" s="1038"/>
      <c r="BE8" s="1039"/>
      <c r="BF8" s="9"/>
      <c r="BG8" s="9"/>
    </row>
    <row r="9" spans="1:60" ht="17.7" customHeight="1">
      <c r="A9" s="1033"/>
      <c r="B9" s="1033"/>
      <c r="C9" s="940" t="s">
        <v>789</v>
      </c>
      <c r="D9" s="957"/>
      <c r="E9" s="957"/>
      <c r="F9" s="957"/>
      <c r="G9" s="957"/>
      <c r="H9" s="957"/>
      <c r="I9" s="957"/>
      <c r="J9" s="957"/>
      <c r="K9" s="957"/>
      <c r="L9" s="958"/>
      <c r="M9" s="1034">
        <v>2</v>
      </c>
      <c r="N9" s="1034"/>
      <c r="O9" s="1034"/>
      <c r="P9" s="1034"/>
      <c r="Q9" s="1034"/>
      <c r="R9" s="1035">
        <v>100401</v>
      </c>
      <c r="S9" s="1035"/>
      <c r="T9" s="1035"/>
      <c r="U9" s="1035"/>
      <c r="V9" s="1035"/>
      <c r="W9" s="950">
        <v>76621</v>
      </c>
      <c r="X9" s="951"/>
      <c r="Y9" s="951"/>
      <c r="Z9" s="951"/>
      <c r="AA9" s="952"/>
      <c r="AB9" s="1035">
        <v>2</v>
      </c>
      <c r="AC9" s="1035"/>
      <c r="AD9" s="1035"/>
      <c r="AE9" s="1035"/>
      <c r="AF9" s="1036">
        <v>7314</v>
      </c>
      <c r="AG9" s="1036"/>
      <c r="AH9" s="1036"/>
      <c r="AI9" s="1036"/>
      <c r="AJ9" s="1036"/>
      <c r="AK9" s="9"/>
      <c r="AL9" s="1040">
        <v>2</v>
      </c>
      <c r="AM9" s="1041"/>
      <c r="AN9" s="1041"/>
      <c r="AO9" s="1042"/>
      <c r="AP9" s="1096">
        <v>2200</v>
      </c>
      <c r="AQ9" s="1041"/>
      <c r="AR9" s="1041"/>
      <c r="AS9" s="1041"/>
      <c r="AT9" s="1041"/>
      <c r="AU9" s="1042"/>
      <c r="AV9" s="1032">
        <v>2</v>
      </c>
      <c r="AW9" s="1032"/>
      <c r="AX9" s="1032"/>
      <c r="AY9" s="1032"/>
      <c r="AZ9" s="1038">
        <v>9120</v>
      </c>
      <c r="BA9" s="1038"/>
      <c r="BB9" s="1038"/>
      <c r="BC9" s="1038"/>
      <c r="BD9" s="1038"/>
      <c r="BE9" s="1039"/>
      <c r="BF9" s="9"/>
      <c r="BG9" s="9"/>
    </row>
    <row r="10" spans="1:60" ht="17.7" customHeight="1">
      <c r="A10" s="1033"/>
      <c r="B10" s="1033"/>
      <c r="C10" s="940" t="s">
        <v>788</v>
      </c>
      <c r="D10" s="957"/>
      <c r="E10" s="957"/>
      <c r="F10" s="957"/>
      <c r="G10" s="957"/>
      <c r="H10" s="957"/>
      <c r="I10" s="957"/>
      <c r="J10" s="957"/>
      <c r="K10" s="957"/>
      <c r="L10" s="958"/>
      <c r="M10" s="1034">
        <v>1</v>
      </c>
      <c r="N10" s="1034"/>
      <c r="O10" s="1034"/>
      <c r="P10" s="1034"/>
      <c r="Q10" s="1034"/>
      <c r="R10" s="1035">
        <v>58927</v>
      </c>
      <c r="S10" s="1035"/>
      <c r="T10" s="1035"/>
      <c r="U10" s="1035"/>
      <c r="V10" s="1035"/>
      <c r="W10" s="950">
        <v>29464</v>
      </c>
      <c r="X10" s="951"/>
      <c r="Y10" s="951"/>
      <c r="Z10" s="951"/>
      <c r="AA10" s="952"/>
      <c r="AB10" s="1035">
        <v>0</v>
      </c>
      <c r="AC10" s="1035"/>
      <c r="AD10" s="1035"/>
      <c r="AE10" s="1035"/>
      <c r="AF10" s="1036">
        <v>0</v>
      </c>
      <c r="AG10" s="1036"/>
      <c r="AH10" s="1036"/>
      <c r="AI10" s="1036"/>
      <c r="AJ10" s="1036"/>
      <c r="AK10" s="9"/>
      <c r="AL10" s="1040">
        <v>1</v>
      </c>
      <c r="AM10" s="1041"/>
      <c r="AN10" s="1041"/>
      <c r="AO10" s="1042"/>
      <c r="AP10" s="1096">
        <v>1840</v>
      </c>
      <c r="AQ10" s="1041"/>
      <c r="AR10" s="1041"/>
      <c r="AS10" s="1041"/>
      <c r="AT10" s="1041"/>
      <c r="AU10" s="1042"/>
      <c r="AV10" s="1032">
        <v>1</v>
      </c>
      <c r="AW10" s="1032"/>
      <c r="AX10" s="1032"/>
      <c r="AY10" s="1032"/>
      <c r="AZ10" s="1038">
        <v>2280</v>
      </c>
      <c r="BA10" s="1038"/>
      <c r="BB10" s="1038"/>
      <c r="BC10" s="1038"/>
      <c r="BD10" s="1038"/>
      <c r="BE10" s="1039"/>
      <c r="BF10" s="9"/>
      <c r="BG10" s="9"/>
    </row>
    <row r="11" spans="1:60" ht="17.7" customHeight="1">
      <c r="A11" s="1033"/>
      <c r="B11" s="1033"/>
      <c r="C11" s="940" t="s">
        <v>787</v>
      </c>
      <c r="D11" s="957"/>
      <c r="E11" s="957"/>
      <c r="F11" s="957"/>
      <c r="G11" s="957"/>
      <c r="H11" s="957"/>
      <c r="I11" s="957"/>
      <c r="J11" s="957"/>
      <c r="K11" s="957"/>
      <c r="L11" s="958"/>
      <c r="M11" s="1034">
        <v>35</v>
      </c>
      <c r="N11" s="1034"/>
      <c r="O11" s="1034"/>
      <c r="P11" s="1034"/>
      <c r="Q11" s="1034"/>
      <c r="R11" s="1035">
        <v>959503</v>
      </c>
      <c r="S11" s="1035"/>
      <c r="T11" s="1035"/>
      <c r="U11" s="1035"/>
      <c r="V11" s="1035"/>
      <c r="W11" s="950">
        <v>858635</v>
      </c>
      <c r="X11" s="951"/>
      <c r="Y11" s="951"/>
      <c r="Z11" s="951"/>
      <c r="AA11" s="952"/>
      <c r="AB11" s="1035">
        <v>11</v>
      </c>
      <c r="AC11" s="1035"/>
      <c r="AD11" s="1035"/>
      <c r="AE11" s="1035"/>
      <c r="AF11" s="1036">
        <v>15349</v>
      </c>
      <c r="AG11" s="1036"/>
      <c r="AH11" s="1036"/>
      <c r="AI11" s="1036"/>
      <c r="AJ11" s="1036"/>
      <c r="AK11" s="9"/>
      <c r="AL11" s="1040">
        <v>35</v>
      </c>
      <c r="AM11" s="1041"/>
      <c r="AN11" s="1041"/>
      <c r="AO11" s="1042"/>
      <c r="AP11" s="1096">
        <v>13140</v>
      </c>
      <c r="AQ11" s="1041"/>
      <c r="AR11" s="1041"/>
      <c r="AS11" s="1041"/>
      <c r="AT11" s="1041"/>
      <c r="AU11" s="1042"/>
      <c r="AV11" s="1032">
        <v>21</v>
      </c>
      <c r="AW11" s="1032"/>
      <c r="AX11" s="1032"/>
      <c r="AY11" s="1032"/>
      <c r="AZ11" s="1038">
        <v>24160</v>
      </c>
      <c r="BA11" s="1038"/>
      <c r="BB11" s="1038"/>
      <c r="BC11" s="1038"/>
      <c r="BD11" s="1038"/>
      <c r="BE11" s="1039"/>
      <c r="BF11" s="9"/>
      <c r="BG11" s="9"/>
    </row>
    <row r="12" spans="1:60" ht="17.7" customHeight="1">
      <c r="A12" s="1033"/>
      <c r="B12" s="1033"/>
      <c r="C12" s="940" t="s">
        <v>786</v>
      </c>
      <c r="D12" s="957"/>
      <c r="E12" s="957"/>
      <c r="F12" s="957"/>
      <c r="G12" s="957"/>
      <c r="H12" s="957"/>
      <c r="I12" s="957"/>
      <c r="J12" s="957"/>
      <c r="K12" s="957"/>
      <c r="L12" s="958"/>
      <c r="M12" s="1034">
        <v>7</v>
      </c>
      <c r="N12" s="1034"/>
      <c r="O12" s="1034"/>
      <c r="P12" s="1034"/>
      <c r="Q12" s="1034"/>
      <c r="R12" s="1035">
        <v>191543</v>
      </c>
      <c r="S12" s="1035"/>
      <c r="T12" s="1035"/>
      <c r="U12" s="1035"/>
      <c r="V12" s="1035"/>
      <c r="W12" s="950">
        <v>170810</v>
      </c>
      <c r="X12" s="951"/>
      <c r="Y12" s="951"/>
      <c r="Z12" s="951"/>
      <c r="AA12" s="952"/>
      <c r="AB12" s="1035">
        <v>2</v>
      </c>
      <c r="AC12" s="1035"/>
      <c r="AD12" s="1035"/>
      <c r="AE12" s="1035"/>
      <c r="AF12" s="1036">
        <v>1279</v>
      </c>
      <c r="AG12" s="1036"/>
      <c r="AH12" s="1036"/>
      <c r="AI12" s="1036"/>
      <c r="AJ12" s="1036"/>
      <c r="AK12" s="9"/>
      <c r="AL12" s="1040">
        <v>7</v>
      </c>
      <c r="AM12" s="1041"/>
      <c r="AN12" s="1041"/>
      <c r="AO12" s="1042"/>
      <c r="AP12" s="1096">
        <v>7950</v>
      </c>
      <c r="AQ12" s="1041"/>
      <c r="AR12" s="1041"/>
      <c r="AS12" s="1041"/>
      <c r="AT12" s="1041"/>
      <c r="AU12" s="1042"/>
      <c r="AV12" s="1032">
        <v>2</v>
      </c>
      <c r="AW12" s="1032"/>
      <c r="AX12" s="1032"/>
      <c r="AY12" s="1032"/>
      <c r="AZ12" s="1038">
        <v>1720</v>
      </c>
      <c r="BA12" s="1038"/>
      <c r="BB12" s="1038"/>
      <c r="BC12" s="1038"/>
      <c r="BD12" s="1038"/>
      <c r="BE12" s="1039"/>
      <c r="BF12" s="9"/>
      <c r="BG12" s="9"/>
    </row>
    <row r="13" spans="1:60" ht="17.7" customHeight="1">
      <c r="A13" s="1033"/>
      <c r="B13" s="1033"/>
      <c r="C13" s="940" t="s">
        <v>785</v>
      </c>
      <c r="D13" s="957"/>
      <c r="E13" s="957"/>
      <c r="F13" s="957"/>
      <c r="G13" s="957"/>
      <c r="H13" s="957"/>
      <c r="I13" s="957"/>
      <c r="J13" s="957"/>
      <c r="K13" s="957"/>
      <c r="L13" s="958"/>
      <c r="M13" s="1034">
        <v>182</v>
      </c>
      <c r="N13" s="1034"/>
      <c r="O13" s="1034"/>
      <c r="P13" s="1034"/>
      <c r="Q13" s="1034"/>
      <c r="R13" s="1035">
        <v>493511</v>
      </c>
      <c r="S13" s="1035"/>
      <c r="T13" s="1035"/>
      <c r="U13" s="1035"/>
      <c r="V13" s="1035"/>
      <c r="W13" s="950">
        <v>469803</v>
      </c>
      <c r="X13" s="951"/>
      <c r="Y13" s="951"/>
      <c r="Z13" s="951"/>
      <c r="AA13" s="952"/>
      <c r="AB13" s="1035">
        <v>33</v>
      </c>
      <c r="AC13" s="1035"/>
      <c r="AD13" s="1035"/>
      <c r="AE13" s="1035"/>
      <c r="AF13" s="1036">
        <v>7254</v>
      </c>
      <c r="AG13" s="1036"/>
      <c r="AH13" s="1036"/>
      <c r="AI13" s="1036"/>
      <c r="AJ13" s="1036"/>
      <c r="AK13" s="9"/>
      <c r="AL13" s="1040">
        <v>173</v>
      </c>
      <c r="AM13" s="1041"/>
      <c r="AN13" s="1041"/>
      <c r="AO13" s="1042"/>
      <c r="AP13" s="1096">
        <v>12020</v>
      </c>
      <c r="AQ13" s="1041"/>
      <c r="AR13" s="1041"/>
      <c r="AS13" s="1041"/>
      <c r="AT13" s="1041"/>
      <c r="AU13" s="1042"/>
      <c r="AV13" s="1032">
        <v>48</v>
      </c>
      <c r="AW13" s="1032"/>
      <c r="AX13" s="1032"/>
      <c r="AY13" s="1032"/>
      <c r="AZ13" s="1038">
        <v>7560</v>
      </c>
      <c r="BA13" s="1038"/>
      <c r="BB13" s="1038"/>
      <c r="BC13" s="1038"/>
      <c r="BD13" s="1038"/>
      <c r="BE13" s="1039"/>
      <c r="BF13" s="9"/>
      <c r="BG13" s="9"/>
    </row>
    <row r="14" spans="1:60" ht="17.7" customHeight="1">
      <c r="A14" s="1033"/>
      <c r="B14" s="1033"/>
      <c r="C14" s="940" t="s">
        <v>1901</v>
      </c>
      <c r="D14" s="957"/>
      <c r="E14" s="957"/>
      <c r="F14" s="957"/>
      <c r="G14" s="957"/>
      <c r="H14" s="957"/>
      <c r="I14" s="957"/>
      <c r="J14" s="957"/>
      <c r="K14" s="957"/>
      <c r="L14" s="958"/>
      <c r="M14" s="1034">
        <v>15</v>
      </c>
      <c r="N14" s="1034"/>
      <c r="O14" s="1034"/>
      <c r="P14" s="1034"/>
      <c r="Q14" s="1034"/>
      <c r="R14" s="1035">
        <v>129504</v>
      </c>
      <c r="S14" s="1035"/>
      <c r="T14" s="1035"/>
      <c r="U14" s="1035"/>
      <c r="V14" s="1035"/>
      <c r="W14" s="950">
        <v>127789</v>
      </c>
      <c r="X14" s="951"/>
      <c r="Y14" s="951"/>
      <c r="Z14" s="951"/>
      <c r="AA14" s="952"/>
      <c r="AB14" s="1035">
        <v>5</v>
      </c>
      <c r="AC14" s="1035"/>
      <c r="AD14" s="1035"/>
      <c r="AE14" s="1035"/>
      <c r="AF14" s="1036">
        <v>3469</v>
      </c>
      <c r="AG14" s="1036"/>
      <c r="AH14" s="1036"/>
      <c r="AI14" s="1036"/>
      <c r="AJ14" s="1036"/>
      <c r="AK14" s="9"/>
      <c r="AL14" s="1040">
        <v>15</v>
      </c>
      <c r="AM14" s="1041"/>
      <c r="AN14" s="1041"/>
      <c r="AO14" s="1042"/>
      <c r="AP14" s="1096">
        <v>3140</v>
      </c>
      <c r="AQ14" s="1041"/>
      <c r="AR14" s="1041"/>
      <c r="AS14" s="1041"/>
      <c r="AT14" s="1041"/>
      <c r="AU14" s="1042"/>
      <c r="AV14" s="1032">
        <v>8</v>
      </c>
      <c r="AW14" s="1032"/>
      <c r="AX14" s="1032"/>
      <c r="AY14" s="1032"/>
      <c r="AZ14" s="1038">
        <v>6400</v>
      </c>
      <c r="BA14" s="1038"/>
      <c r="BB14" s="1038"/>
      <c r="BC14" s="1038"/>
      <c r="BD14" s="1038"/>
      <c r="BE14" s="1039"/>
      <c r="BF14" s="9"/>
      <c r="BG14" s="9"/>
    </row>
    <row r="15" spans="1:60" ht="17.7" customHeight="1">
      <c r="A15" s="956" t="s">
        <v>1124</v>
      </c>
      <c r="B15" s="957"/>
      <c r="C15" s="957"/>
      <c r="D15" s="957"/>
      <c r="E15" s="957"/>
      <c r="F15" s="957"/>
      <c r="G15" s="957"/>
      <c r="H15" s="957"/>
      <c r="I15" s="957"/>
      <c r="J15" s="957"/>
      <c r="K15" s="957"/>
      <c r="L15" s="958"/>
      <c r="M15" s="1034">
        <v>-12</v>
      </c>
      <c r="N15" s="1034"/>
      <c r="O15" s="1034"/>
      <c r="P15" s="1034"/>
      <c r="Q15" s="1034"/>
      <c r="R15" s="1035">
        <v>0</v>
      </c>
      <c r="S15" s="1035"/>
      <c r="T15" s="1035"/>
      <c r="U15" s="1035"/>
      <c r="V15" s="1035"/>
      <c r="W15" s="950">
        <v>0</v>
      </c>
      <c r="X15" s="951"/>
      <c r="Y15" s="951"/>
      <c r="Z15" s="951"/>
      <c r="AA15" s="952"/>
      <c r="AB15" s="1035">
        <v>0</v>
      </c>
      <c r="AC15" s="1035"/>
      <c r="AD15" s="1035"/>
      <c r="AE15" s="1035"/>
      <c r="AF15" s="1036">
        <v>0</v>
      </c>
      <c r="AG15" s="1036"/>
      <c r="AH15" s="1036"/>
      <c r="AI15" s="1036"/>
      <c r="AJ15" s="1036"/>
      <c r="AK15" s="9"/>
      <c r="AL15" s="1040" t="s">
        <v>1490</v>
      </c>
      <c r="AM15" s="1041"/>
      <c r="AN15" s="1041"/>
      <c r="AO15" s="1042"/>
      <c r="AP15" s="1096" t="s">
        <v>1490</v>
      </c>
      <c r="AQ15" s="1041"/>
      <c r="AR15" s="1041"/>
      <c r="AS15" s="1041"/>
      <c r="AT15" s="1041"/>
      <c r="AU15" s="1042"/>
      <c r="AV15" s="1032" t="s">
        <v>1490</v>
      </c>
      <c r="AW15" s="1032"/>
      <c r="AX15" s="1032"/>
      <c r="AY15" s="1032"/>
      <c r="AZ15" s="1038" t="s">
        <v>1490</v>
      </c>
      <c r="BA15" s="1038"/>
      <c r="BB15" s="1038"/>
      <c r="BC15" s="1038"/>
      <c r="BD15" s="1038"/>
      <c r="BE15" s="1039"/>
      <c r="BF15" s="9"/>
      <c r="BG15" s="9"/>
    </row>
    <row r="16" spans="1:60" ht="17.7" customHeight="1">
      <c r="A16" s="956" t="s">
        <v>784</v>
      </c>
      <c r="B16" s="957"/>
      <c r="C16" s="957"/>
      <c r="D16" s="957"/>
      <c r="E16" s="957"/>
      <c r="F16" s="957"/>
      <c r="G16" s="957"/>
      <c r="H16" s="957"/>
      <c r="I16" s="957"/>
      <c r="J16" s="957"/>
      <c r="K16" s="957"/>
      <c r="L16" s="958"/>
      <c r="M16" s="1034">
        <v>8</v>
      </c>
      <c r="N16" s="1034"/>
      <c r="O16" s="1034"/>
      <c r="P16" s="1034"/>
      <c r="Q16" s="1034"/>
      <c r="R16" s="1035">
        <v>49929</v>
      </c>
      <c r="S16" s="1035"/>
      <c r="T16" s="1035"/>
      <c r="U16" s="1035"/>
      <c r="V16" s="1035"/>
      <c r="W16" s="950">
        <v>23985</v>
      </c>
      <c r="X16" s="951"/>
      <c r="Y16" s="951"/>
      <c r="Z16" s="951"/>
      <c r="AA16" s="952"/>
      <c r="AB16" s="1035">
        <v>0</v>
      </c>
      <c r="AC16" s="1035"/>
      <c r="AD16" s="1035"/>
      <c r="AE16" s="1035"/>
      <c r="AF16" s="1036">
        <v>0</v>
      </c>
      <c r="AG16" s="1036"/>
      <c r="AH16" s="1036"/>
      <c r="AI16" s="1036"/>
      <c r="AJ16" s="1036"/>
      <c r="AK16" s="9"/>
      <c r="AL16" s="1040" t="s">
        <v>1490</v>
      </c>
      <c r="AM16" s="1041"/>
      <c r="AN16" s="1041"/>
      <c r="AO16" s="1042"/>
      <c r="AP16" s="1096" t="s">
        <v>1490</v>
      </c>
      <c r="AQ16" s="1041"/>
      <c r="AR16" s="1041"/>
      <c r="AS16" s="1041"/>
      <c r="AT16" s="1041"/>
      <c r="AU16" s="1042"/>
      <c r="AV16" s="1032" t="s">
        <v>1490</v>
      </c>
      <c r="AW16" s="1032"/>
      <c r="AX16" s="1032"/>
      <c r="AY16" s="1032"/>
      <c r="AZ16" s="1038" t="s">
        <v>1490</v>
      </c>
      <c r="BA16" s="1038"/>
      <c r="BB16" s="1038"/>
      <c r="BC16" s="1038"/>
      <c r="BD16" s="1038"/>
      <c r="BE16" s="1039"/>
      <c r="BF16" s="9"/>
      <c r="BG16" s="9"/>
    </row>
    <row r="17" spans="1:64" ht="17.7" customHeight="1">
      <c r="A17" s="1026" t="s">
        <v>783</v>
      </c>
      <c r="B17" s="1027"/>
      <c r="C17" s="1027"/>
      <c r="D17" s="1027"/>
      <c r="E17" s="1027"/>
      <c r="F17" s="1027"/>
      <c r="G17" s="1027"/>
      <c r="H17" s="1027"/>
      <c r="I17" s="1027"/>
      <c r="J17" s="1027"/>
      <c r="K17" s="1027"/>
      <c r="L17" s="1028"/>
      <c r="M17" s="1029">
        <v>78</v>
      </c>
      <c r="N17" s="1029"/>
      <c r="O17" s="1029"/>
      <c r="P17" s="1029"/>
      <c r="Q17" s="1029"/>
      <c r="R17" s="1030">
        <v>183128</v>
      </c>
      <c r="S17" s="1030"/>
      <c r="T17" s="1030"/>
      <c r="U17" s="1030"/>
      <c r="V17" s="1030"/>
      <c r="W17" s="1099">
        <v>183129</v>
      </c>
      <c r="X17" s="1100"/>
      <c r="Y17" s="1100"/>
      <c r="Z17" s="1100"/>
      <c r="AA17" s="1101"/>
      <c r="AB17" s="1030">
        <v>5</v>
      </c>
      <c r="AC17" s="1030"/>
      <c r="AD17" s="1030"/>
      <c r="AE17" s="1030"/>
      <c r="AF17" s="1031">
        <v>2814</v>
      </c>
      <c r="AG17" s="1031"/>
      <c r="AH17" s="1031"/>
      <c r="AI17" s="1031"/>
      <c r="AJ17" s="1031"/>
      <c r="AK17" s="9"/>
      <c r="AL17" s="1089" t="s">
        <v>1490</v>
      </c>
      <c r="AM17" s="1090"/>
      <c r="AN17" s="1090"/>
      <c r="AO17" s="1091"/>
      <c r="AP17" s="1097" t="s">
        <v>1490</v>
      </c>
      <c r="AQ17" s="1090"/>
      <c r="AR17" s="1090"/>
      <c r="AS17" s="1090"/>
      <c r="AT17" s="1090"/>
      <c r="AU17" s="1091"/>
      <c r="AV17" s="1037" t="s">
        <v>1490</v>
      </c>
      <c r="AW17" s="1037"/>
      <c r="AX17" s="1037"/>
      <c r="AY17" s="1037"/>
      <c r="AZ17" s="1111" t="s">
        <v>1490</v>
      </c>
      <c r="BA17" s="1111"/>
      <c r="BB17" s="1111"/>
      <c r="BC17" s="1111"/>
      <c r="BD17" s="1111"/>
      <c r="BE17" s="1112"/>
      <c r="BF17" s="9"/>
      <c r="BG17" s="9"/>
    </row>
    <row r="18" spans="1:64" ht="17.7" customHeight="1">
      <c r="A18" s="1077" t="s">
        <v>107</v>
      </c>
      <c r="B18" s="1043"/>
      <c r="C18" s="1043"/>
      <c r="D18" s="1043"/>
      <c r="E18" s="1043"/>
      <c r="F18" s="1043"/>
      <c r="G18" s="1043"/>
      <c r="H18" s="1043"/>
      <c r="I18" s="1043"/>
      <c r="J18" s="1043"/>
      <c r="K18" s="1043"/>
      <c r="L18" s="1078"/>
      <c r="M18" s="1079">
        <f>SUM(M8:Q17)</f>
        <v>319</v>
      </c>
      <c r="N18" s="1079"/>
      <c r="O18" s="1079"/>
      <c r="P18" s="1079"/>
      <c r="Q18" s="1079"/>
      <c r="R18" s="1080">
        <f>SUM(R8:V17)</f>
        <v>2500105</v>
      </c>
      <c r="S18" s="1080"/>
      <c r="T18" s="1080"/>
      <c r="U18" s="1080"/>
      <c r="V18" s="1080"/>
      <c r="W18" s="1102">
        <f>SUM(W8:AA17)</f>
        <v>2207163</v>
      </c>
      <c r="X18" s="1103"/>
      <c r="Y18" s="1103"/>
      <c r="Z18" s="1103"/>
      <c r="AA18" s="1104"/>
      <c r="AB18" s="1080">
        <f>SUM(AB8:AE17)</f>
        <v>58</v>
      </c>
      <c r="AC18" s="1080"/>
      <c r="AD18" s="1080"/>
      <c r="AE18" s="1080"/>
      <c r="AF18" s="1081">
        <f>SUM(AF8:AJ17)</f>
        <v>37479</v>
      </c>
      <c r="AG18" s="1081"/>
      <c r="AH18" s="1081"/>
      <c r="AI18" s="1081"/>
      <c r="AJ18" s="1081"/>
      <c r="AK18" s="9"/>
      <c r="AL18" s="1092">
        <f>SUM(AL8:AO17)</f>
        <v>236</v>
      </c>
      <c r="AM18" s="1093"/>
      <c r="AN18" s="1093"/>
      <c r="AO18" s="1094"/>
      <c r="AP18" s="1098">
        <f>SUM(AP8:AU17)</f>
        <v>47640</v>
      </c>
      <c r="AQ18" s="1093"/>
      <c r="AR18" s="1093"/>
      <c r="AS18" s="1093"/>
      <c r="AT18" s="1093"/>
      <c r="AU18" s="1094"/>
      <c r="AV18" s="1082">
        <f>SUM(AV8:AY17)</f>
        <v>84</v>
      </c>
      <c r="AW18" s="1082"/>
      <c r="AX18" s="1082"/>
      <c r="AY18" s="1082"/>
      <c r="AZ18" s="1063">
        <f>SUM(AZ8:BE17)</f>
        <v>62080</v>
      </c>
      <c r="BA18" s="1063"/>
      <c r="BB18" s="1063"/>
      <c r="BC18" s="1063"/>
      <c r="BD18" s="1063"/>
      <c r="BE18" s="1064"/>
      <c r="BF18" s="9"/>
      <c r="BG18" s="9"/>
    </row>
    <row r="19" spans="1:64" ht="17.7" customHeight="1">
      <c r="A19" s="328" t="s">
        <v>1125</v>
      </c>
      <c r="AI19" s="9"/>
      <c r="AJ19" s="9"/>
      <c r="AK19" s="9"/>
      <c r="AL19" s="9"/>
      <c r="AM19" s="217"/>
      <c r="AN19" s="9"/>
      <c r="AO19" s="9"/>
      <c r="AP19" s="9"/>
      <c r="AQ19" s="9"/>
      <c r="AR19" s="9"/>
      <c r="AS19" s="9"/>
      <c r="AT19" s="9"/>
      <c r="AU19" s="9"/>
      <c r="AV19" s="9"/>
      <c r="AW19" s="9"/>
      <c r="AX19" s="9"/>
      <c r="AY19" s="9"/>
      <c r="AZ19" s="9"/>
      <c r="BA19" s="9"/>
      <c r="BB19" s="9"/>
      <c r="BC19" s="9"/>
      <c r="BD19" s="9"/>
      <c r="BE19" s="9"/>
      <c r="BF19" s="9"/>
      <c r="BG19" s="9"/>
      <c r="BH19" s="9"/>
      <c r="BI19" s="9"/>
      <c r="BJ19" s="9"/>
    </row>
    <row r="20" spans="1:64" ht="17.7" customHeight="1">
      <c r="AI20" s="9"/>
      <c r="AJ20" s="9"/>
      <c r="AK20" s="9"/>
      <c r="AL20" s="9"/>
      <c r="AM20" s="217"/>
      <c r="AN20" s="9"/>
      <c r="AO20" s="9"/>
      <c r="AP20" s="9"/>
      <c r="AQ20" s="9"/>
      <c r="AR20" s="9"/>
      <c r="AS20" s="9"/>
      <c r="AT20" s="9"/>
      <c r="AU20" s="9"/>
      <c r="AV20" s="9"/>
      <c r="AW20" s="9"/>
      <c r="AX20" s="9"/>
      <c r="AY20" s="9"/>
      <c r="AZ20" s="9"/>
      <c r="BA20" s="9"/>
      <c r="BB20" s="9"/>
      <c r="BC20" s="9"/>
      <c r="BD20" s="9"/>
      <c r="BE20" s="9"/>
      <c r="BF20" s="9"/>
      <c r="BG20" s="9"/>
      <c r="BH20" s="9"/>
      <c r="BI20" s="9"/>
      <c r="BJ20" s="9"/>
    </row>
    <row r="21" spans="1:64" s="363" customFormat="1" ht="17.7" customHeight="1">
      <c r="A21" s="1065" t="s">
        <v>1845</v>
      </c>
      <c r="B21" s="1065"/>
      <c r="C21" s="1065"/>
      <c r="D21" s="1065"/>
      <c r="E21" s="1065"/>
      <c r="F21" s="1065"/>
      <c r="G21" s="1065"/>
      <c r="H21" s="1065"/>
      <c r="I21" s="1065"/>
      <c r="J21" s="1065"/>
      <c r="K21" s="1065"/>
      <c r="L21" s="1065"/>
      <c r="M21" s="1065"/>
      <c r="N21" s="1065"/>
      <c r="O21" s="1065"/>
      <c r="P21" s="1065"/>
      <c r="BE21" s="364" t="s">
        <v>1491</v>
      </c>
    </row>
    <row r="22" spans="1:64" ht="17.7" customHeight="1">
      <c r="A22" s="1066" t="s">
        <v>782</v>
      </c>
      <c r="B22" s="1067"/>
      <c r="C22" s="1067"/>
      <c r="D22" s="1067"/>
      <c r="E22" s="1067"/>
      <c r="F22" s="1067"/>
      <c r="G22" s="1067"/>
      <c r="H22" s="1067"/>
      <c r="I22" s="1067"/>
      <c r="J22" s="1067"/>
      <c r="K22" s="1067"/>
      <c r="L22" s="1067"/>
      <c r="M22" s="1068"/>
      <c r="N22" s="1069" t="s">
        <v>719</v>
      </c>
      <c r="O22" s="1069"/>
      <c r="P22" s="1069"/>
      <c r="Q22" s="1069"/>
      <c r="R22" s="1069"/>
      <c r="S22" s="1069"/>
      <c r="T22" s="1069"/>
      <c r="U22" s="1069"/>
      <c r="V22" s="1069"/>
      <c r="W22" s="1069"/>
      <c r="X22" s="1083" t="s">
        <v>1846</v>
      </c>
      <c r="Y22" s="1084"/>
      <c r="Z22" s="1084"/>
      <c r="AA22" s="1084"/>
      <c r="AB22" s="1084"/>
      <c r="AC22" s="1085"/>
      <c r="AD22" s="1070" t="s">
        <v>1902</v>
      </c>
      <c r="AE22" s="1070"/>
      <c r="AF22" s="1070"/>
      <c r="AG22" s="1070"/>
      <c r="AH22" s="1070"/>
      <c r="AI22" s="1070"/>
      <c r="AJ22" s="1071" t="s">
        <v>1903</v>
      </c>
      <c r="AK22" s="1071"/>
      <c r="AL22" s="1071"/>
      <c r="AM22" s="1071"/>
      <c r="AN22" s="1072"/>
      <c r="AO22" s="1107" t="s">
        <v>781</v>
      </c>
      <c r="AP22" s="1084"/>
      <c r="AQ22" s="1084"/>
      <c r="AR22" s="1084"/>
      <c r="AS22" s="1084"/>
      <c r="AT22" s="1084"/>
      <c r="AU22" s="1084"/>
      <c r="AV22" s="1084"/>
      <c r="AW22" s="1084"/>
      <c r="AX22" s="1084"/>
      <c r="AY22" s="1084"/>
      <c r="AZ22" s="1084"/>
      <c r="BA22" s="1084"/>
      <c r="BB22" s="1084"/>
      <c r="BC22" s="1084"/>
      <c r="BD22" s="1084"/>
      <c r="BE22" s="1108"/>
      <c r="BF22" s="9"/>
      <c r="BG22" s="9"/>
      <c r="BH22" s="9"/>
      <c r="BI22" s="9"/>
      <c r="BJ22" s="9"/>
      <c r="BK22" s="9"/>
      <c r="BL22" s="9"/>
    </row>
    <row r="23" spans="1:64" ht="17.7" customHeight="1">
      <c r="A23" s="1074" t="s">
        <v>1904</v>
      </c>
      <c r="B23" s="1075"/>
      <c r="C23" s="1075"/>
      <c r="D23" s="1075"/>
      <c r="E23" s="1075"/>
      <c r="F23" s="1075"/>
      <c r="G23" s="1075"/>
      <c r="H23" s="1075"/>
      <c r="I23" s="1075"/>
      <c r="J23" s="1075"/>
      <c r="K23" s="1075"/>
      <c r="L23" s="1075"/>
      <c r="M23" s="1076"/>
      <c r="N23" s="1025" t="s">
        <v>721</v>
      </c>
      <c r="O23" s="1025"/>
      <c r="P23" s="1025"/>
      <c r="Q23" s="1025"/>
      <c r="R23" s="1025"/>
      <c r="S23" s="1025"/>
      <c r="T23" s="1025"/>
      <c r="U23" s="1025"/>
      <c r="V23" s="1025"/>
      <c r="W23" s="1025"/>
      <c r="X23" s="969"/>
      <c r="Y23" s="970"/>
      <c r="Z23" s="970"/>
      <c r="AA23" s="970"/>
      <c r="AB23" s="970"/>
      <c r="AC23" s="971"/>
      <c r="AD23" s="886" t="s">
        <v>634</v>
      </c>
      <c r="AE23" s="886"/>
      <c r="AF23" s="886" t="s">
        <v>635</v>
      </c>
      <c r="AG23" s="886"/>
      <c r="AH23" s="886" t="s">
        <v>636</v>
      </c>
      <c r="AI23" s="886"/>
      <c r="AJ23" s="911"/>
      <c r="AK23" s="911"/>
      <c r="AL23" s="911"/>
      <c r="AM23" s="911"/>
      <c r="AN23" s="1073"/>
      <c r="AO23" s="1109"/>
      <c r="AP23" s="1056"/>
      <c r="AQ23" s="1056"/>
      <c r="AR23" s="1056"/>
      <c r="AS23" s="1056"/>
      <c r="AT23" s="1056"/>
      <c r="AU23" s="1056"/>
      <c r="AV23" s="1056"/>
      <c r="AW23" s="1056"/>
      <c r="AX23" s="1056"/>
      <c r="AY23" s="1056"/>
      <c r="AZ23" s="1056"/>
      <c r="BA23" s="1056"/>
      <c r="BB23" s="1056"/>
      <c r="BC23" s="1056"/>
      <c r="BD23" s="1056"/>
      <c r="BE23" s="1110"/>
      <c r="BF23" s="9"/>
      <c r="BG23" s="9"/>
      <c r="BH23" s="9"/>
      <c r="BI23" s="9"/>
      <c r="BJ23" s="9"/>
      <c r="BK23" s="9"/>
      <c r="BL23" s="9"/>
    </row>
    <row r="24" spans="1:64" ht="11.8" customHeight="1">
      <c r="A24" s="1046" t="s">
        <v>1905</v>
      </c>
      <c r="B24" s="1047"/>
      <c r="C24" s="1047"/>
      <c r="D24" s="1047"/>
      <c r="E24" s="1047"/>
      <c r="F24" s="1047"/>
      <c r="G24" s="1047"/>
      <c r="H24" s="1047"/>
      <c r="I24" s="1047"/>
      <c r="J24" s="1047"/>
      <c r="K24" s="1047"/>
      <c r="L24" s="1047"/>
      <c r="M24" s="1047"/>
      <c r="N24" s="1050" t="s">
        <v>780</v>
      </c>
      <c r="O24" s="1050"/>
      <c r="P24" s="1050"/>
      <c r="Q24" s="1050"/>
      <c r="R24" s="1050"/>
      <c r="S24" s="1050"/>
      <c r="T24" s="1050"/>
      <c r="U24" s="1050"/>
      <c r="V24" s="1050"/>
      <c r="W24" s="1051"/>
      <c r="X24" s="966"/>
      <c r="Y24" s="1131" t="s">
        <v>1492</v>
      </c>
      <c r="Z24" s="1131"/>
      <c r="AA24" s="1131"/>
      <c r="AB24" s="1135">
        <v>17</v>
      </c>
      <c r="AC24" s="967"/>
      <c r="AD24" s="1122">
        <v>9</v>
      </c>
      <c r="AE24" s="1122"/>
      <c r="AF24" s="1122">
        <v>3</v>
      </c>
      <c r="AG24" s="1122"/>
      <c r="AH24" s="1122" t="s">
        <v>60</v>
      </c>
      <c r="AI24" s="1122"/>
      <c r="AJ24" s="966" t="s">
        <v>60</v>
      </c>
      <c r="AK24" s="967"/>
      <c r="AL24" s="967"/>
      <c r="AM24" s="967"/>
      <c r="AN24" s="968"/>
      <c r="AO24" s="1129"/>
      <c r="AP24" s="1058" t="s">
        <v>1495</v>
      </c>
      <c r="AQ24" s="1058" t="s">
        <v>1496</v>
      </c>
      <c r="AR24" s="1058"/>
      <c r="AS24" s="1058"/>
      <c r="AT24" s="1058"/>
      <c r="AU24" s="1058"/>
      <c r="AV24" s="1058"/>
      <c r="AW24" s="1058"/>
      <c r="AX24" s="1058"/>
      <c r="AY24" s="1058"/>
      <c r="AZ24" s="1058"/>
      <c r="BA24" s="1058"/>
      <c r="BB24" s="1058"/>
      <c r="BC24" s="1058"/>
      <c r="BD24" s="1058"/>
      <c r="BE24" s="1106"/>
      <c r="BF24" s="9"/>
      <c r="BG24" s="9"/>
      <c r="BH24" s="9"/>
      <c r="BI24" s="9"/>
      <c r="BJ24" s="9"/>
      <c r="BK24" s="9"/>
      <c r="BL24" s="9"/>
    </row>
    <row r="25" spans="1:64" ht="11.8" customHeight="1">
      <c r="A25" s="1048"/>
      <c r="B25" s="1049"/>
      <c r="C25" s="1049"/>
      <c r="D25" s="1049"/>
      <c r="E25" s="1049"/>
      <c r="F25" s="1049"/>
      <c r="G25" s="1049"/>
      <c r="H25" s="1049"/>
      <c r="I25" s="1049"/>
      <c r="J25" s="1049"/>
      <c r="K25" s="1049"/>
      <c r="L25" s="1049"/>
      <c r="M25" s="1049"/>
      <c r="N25" s="1052"/>
      <c r="O25" s="1052"/>
      <c r="P25" s="1052"/>
      <c r="Q25" s="1052"/>
      <c r="R25" s="1052"/>
      <c r="S25" s="1052"/>
      <c r="T25" s="1052"/>
      <c r="U25" s="1052"/>
      <c r="V25" s="1052"/>
      <c r="W25" s="1053"/>
      <c r="X25" s="1054"/>
      <c r="Y25" s="1132"/>
      <c r="Z25" s="1132"/>
      <c r="AA25" s="1132"/>
      <c r="AB25" s="1136"/>
      <c r="AC25" s="1003"/>
      <c r="AD25" s="1123"/>
      <c r="AE25" s="1123"/>
      <c r="AF25" s="1123"/>
      <c r="AG25" s="1123"/>
      <c r="AH25" s="1123"/>
      <c r="AI25" s="1123"/>
      <c r="AJ25" s="1054"/>
      <c r="AK25" s="1003"/>
      <c r="AL25" s="1003"/>
      <c r="AM25" s="1003"/>
      <c r="AN25" s="1004"/>
      <c r="AO25" s="1129"/>
      <c r="AP25" s="1058"/>
      <c r="AQ25" s="1058"/>
      <c r="AR25" s="1058"/>
      <c r="AS25" s="1058"/>
      <c r="AT25" s="1058"/>
      <c r="AU25" s="1058"/>
      <c r="AV25" s="1058"/>
      <c r="AW25" s="1058"/>
      <c r="AX25" s="1058"/>
      <c r="AY25" s="1058"/>
      <c r="AZ25" s="1058"/>
      <c r="BA25" s="1058"/>
      <c r="BB25" s="1058"/>
      <c r="BC25" s="1058"/>
      <c r="BD25" s="1058"/>
      <c r="BE25" s="1106"/>
      <c r="BF25" s="460"/>
      <c r="BG25" s="460"/>
      <c r="BH25" s="9"/>
      <c r="BI25" s="9"/>
      <c r="BJ25" s="9"/>
      <c r="BK25" s="9"/>
      <c r="BL25" s="9"/>
    </row>
    <row r="26" spans="1:64" ht="11.8" customHeight="1">
      <c r="A26" s="1048"/>
      <c r="B26" s="1049"/>
      <c r="C26" s="1049"/>
      <c r="D26" s="1049"/>
      <c r="E26" s="1049"/>
      <c r="F26" s="1049"/>
      <c r="G26" s="1049"/>
      <c r="H26" s="1049"/>
      <c r="I26" s="1049"/>
      <c r="J26" s="1049"/>
      <c r="K26" s="1049"/>
      <c r="L26" s="1049"/>
      <c r="M26" s="1049"/>
      <c r="N26" s="1052"/>
      <c r="O26" s="1052"/>
      <c r="P26" s="1052"/>
      <c r="Q26" s="1052"/>
      <c r="R26" s="1052"/>
      <c r="S26" s="1052"/>
      <c r="T26" s="1052"/>
      <c r="U26" s="1052"/>
      <c r="V26" s="1052"/>
      <c r="W26" s="1053"/>
      <c r="X26" s="1054"/>
      <c r="Y26" s="1132"/>
      <c r="Z26" s="1132"/>
      <c r="AA26" s="1132"/>
      <c r="AB26" s="1136"/>
      <c r="AC26" s="1003"/>
      <c r="AD26" s="1123"/>
      <c r="AE26" s="1123"/>
      <c r="AF26" s="1123"/>
      <c r="AG26" s="1123"/>
      <c r="AH26" s="1123"/>
      <c r="AI26" s="1123"/>
      <c r="AJ26" s="1054"/>
      <c r="AK26" s="1003"/>
      <c r="AL26" s="1003"/>
      <c r="AM26" s="1003"/>
      <c r="AN26" s="1004"/>
      <c r="AO26" s="1129"/>
      <c r="AP26" s="1058" t="s">
        <v>1495</v>
      </c>
      <c r="AQ26" s="1058" t="s">
        <v>1497</v>
      </c>
      <c r="AR26" s="1058"/>
      <c r="AS26" s="1058"/>
      <c r="AT26" s="1058"/>
      <c r="AU26" s="1058"/>
      <c r="AV26" s="1058"/>
      <c r="AW26" s="1058"/>
      <c r="AX26" s="1058"/>
      <c r="AY26" s="1058"/>
      <c r="AZ26" s="1058"/>
      <c r="BA26" s="1058"/>
      <c r="BB26" s="1058"/>
      <c r="BC26" s="1058"/>
      <c r="BD26" s="1058"/>
      <c r="BE26" s="1106"/>
      <c r="BF26" s="460"/>
      <c r="BG26" s="460"/>
      <c r="BH26" s="9"/>
      <c r="BI26" s="9"/>
      <c r="BJ26" s="9"/>
      <c r="BK26" s="9"/>
      <c r="BL26" s="9"/>
    </row>
    <row r="27" spans="1:64" ht="16.399999999999999" customHeight="1">
      <c r="A27" s="1048"/>
      <c r="B27" s="1049"/>
      <c r="C27" s="1049"/>
      <c r="D27" s="1049"/>
      <c r="E27" s="1049"/>
      <c r="F27" s="1049"/>
      <c r="G27" s="1049"/>
      <c r="H27" s="1049"/>
      <c r="I27" s="1049"/>
      <c r="J27" s="1049"/>
      <c r="K27" s="1049"/>
      <c r="L27" s="1049"/>
      <c r="M27" s="1049"/>
      <c r="N27" s="1052"/>
      <c r="O27" s="1052"/>
      <c r="P27" s="1052"/>
      <c r="Q27" s="1052"/>
      <c r="R27" s="1052"/>
      <c r="S27" s="1052"/>
      <c r="T27" s="1052"/>
      <c r="U27" s="1052"/>
      <c r="V27" s="1052"/>
      <c r="W27" s="1053"/>
      <c r="X27" s="1054"/>
      <c r="Y27" s="1133" t="s">
        <v>1498</v>
      </c>
      <c r="Z27" s="1133"/>
      <c r="AA27" s="1133"/>
      <c r="AB27" s="1125">
        <v>8</v>
      </c>
      <c r="AC27" s="1003"/>
      <c r="AD27" s="1123"/>
      <c r="AE27" s="1123"/>
      <c r="AF27" s="1123"/>
      <c r="AG27" s="1123"/>
      <c r="AH27" s="1123"/>
      <c r="AI27" s="1123"/>
      <c r="AJ27" s="1054"/>
      <c r="AK27" s="1003"/>
      <c r="AL27" s="1003"/>
      <c r="AM27" s="1003"/>
      <c r="AN27" s="1004"/>
      <c r="AO27" s="1129"/>
      <c r="AP27" s="1058"/>
      <c r="AQ27" s="1058"/>
      <c r="AR27" s="1058"/>
      <c r="AS27" s="1058"/>
      <c r="AT27" s="1058"/>
      <c r="AU27" s="1058"/>
      <c r="AV27" s="1058"/>
      <c r="AW27" s="1058"/>
      <c r="AX27" s="1058"/>
      <c r="AY27" s="1058"/>
      <c r="AZ27" s="1058"/>
      <c r="BA27" s="1058"/>
      <c r="BB27" s="1058"/>
      <c r="BC27" s="1058"/>
      <c r="BD27" s="1058"/>
      <c r="BE27" s="1106"/>
      <c r="BF27" s="460"/>
      <c r="BG27" s="460"/>
      <c r="BH27" s="9"/>
      <c r="BI27" s="9"/>
      <c r="BJ27" s="9"/>
      <c r="BK27" s="9"/>
      <c r="BL27" s="9"/>
    </row>
    <row r="28" spans="1:64" s="464" customFormat="1" ht="13.75" customHeight="1">
      <c r="A28" s="1048"/>
      <c r="B28" s="1049"/>
      <c r="C28" s="1049"/>
      <c r="D28" s="1049"/>
      <c r="E28" s="1049"/>
      <c r="F28" s="1049"/>
      <c r="G28" s="1049"/>
      <c r="H28" s="1049"/>
      <c r="I28" s="1049"/>
      <c r="J28" s="1049"/>
      <c r="K28" s="1049"/>
      <c r="L28" s="1049"/>
      <c r="M28" s="1049"/>
      <c r="N28" s="1052"/>
      <c r="O28" s="1052"/>
      <c r="P28" s="1052"/>
      <c r="Q28" s="1052"/>
      <c r="R28" s="1052"/>
      <c r="S28" s="1052"/>
      <c r="T28" s="1052"/>
      <c r="U28" s="1052"/>
      <c r="V28" s="1052"/>
      <c r="W28" s="1053"/>
      <c r="X28" s="1054"/>
      <c r="Y28" s="1133"/>
      <c r="Z28" s="1133"/>
      <c r="AA28" s="1133"/>
      <c r="AB28" s="1125"/>
      <c r="AC28" s="1003"/>
      <c r="AD28" s="1123"/>
      <c r="AE28" s="1123"/>
      <c r="AF28" s="1123"/>
      <c r="AG28" s="1123"/>
      <c r="AH28" s="1123"/>
      <c r="AI28" s="1123"/>
      <c r="AJ28" s="1054"/>
      <c r="AK28" s="1003"/>
      <c r="AL28" s="1003"/>
      <c r="AM28" s="1003"/>
      <c r="AN28" s="1004"/>
      <c r="AO28" s="1129"/>
      <c r="AP28" s="1125" t="s">
        <v>1495</v>
      </c>
      <c r="AQ28" s="1058" t="s">
        <v>1499</v>
      </c>
      <c r="AR28" s="1058"/>
      <c r="AS28" s="1058"/>
      <c r="AT28" s="1058"/>
      <c r="AU28" s="1058"/>
      <c r="AV28" s="1058"/>
      <c r="AW28" s="1058"/>
      <c r="AX28" s="1058"/>
      <c r="AY28" s="1058"/>
      <c r="AZ28" s="1058"/>
      <c r="BA28" s="1058"/>
      <c r="BB28" s="1058"/>
      <c r="BC28" s="1058"/>
      <c r="BD28" s="1058"/>
      <c r="BE28" s="1106"/>
      <c r="BF28" s="462"/>
      <c r="BG28" s="462"/>
      <c r="BH28" s="463"/>
      <c r="BI28" s="463"/>
      <c r="BJ28" s="463"/>
      <c r="BK28" s="463"/>
      <c r="BL28" s="463"/>
    </row>
    <row r="29" spans="1:64" s="464" customFormat="1" ht="7.2" customHeight="1">
      <c r="A29" s="1048"/>
      <c r="B29" s="1049"/>
      <c r="C29" s="1049"/>
      <c r="D29" s="1049"/>
      <c r="E29" s="1049"/>
      <c r="F29" s="1049"/>
      <c r="G29" s="1049"/>
      <c r="H29" s="1049"/>
      <c r="I29" s="1049"/>
      <c r="J29" s="1049"/>
      <c r="K29" s="1049"/>
      <c r="L29" s="1049"/>
      <c r="M29" s="1049"/>
      <c r="N29" s="1052"/>
      <c r="O29" s="1052"/>
      <c r="P29" s="1052"/>
      <c r="Q29" s="1052"/>
      <c r="R29" s="1052"/>
      <c r="S29" s="1052"/>
      <c r="T29" s="1052"/>
      <c r="U29" s="1052"/>
      <c r="V29" s="1052"/>
      <c r="W29" s="1053"/>
      <c r="X29" s="1055"/>
      <c r="Y29" s="1134"/>
      <c r="Z29" s="1134"/>
      <c r="AA29" s="1134"/>
      <c r="AB29" s="1126"/>
      <c r="AC29" s="1056"/>
      <c r="AD29" s="1124"/>
      <c r="AE29" s="1124"/>
      <c r="AF29" s="1124"/>
      <c r="AG29" s="1124"/>
      <c r="AH29" s="1124"/>
      <c r="AI29" s="1124"/>
      <c r="AJ29" s="1055"/>
      <c r="AK29" s="1056"/>
      <c r="AL29" s="1056"/>
      <c r="AM29" s="1056"/>
      <c r="AN29" s="1057"/>
      <c r="AO29" s="1130"/>
      <c r="AP29" s="1126"/>
      <c r="AQ29" s="1127"/>
      <c r="AR29" s="1127"/>
      <c r="AS29" s="1127"/>
      <c r="AT29" s="1127"/>
      <c r="AU29" s="1127"/>
      <c r="AV29" s="1127"/>
      <c r="AW29" s="1127"/>
      <c r="AX29" s="1127"/>
      <c r="AY29" s="1127"/>
      <c r="AZ29" s="1127"/>
      <c r="BA29" s="1127"/>
      <c r="BB29" s="1127"/>
      <c r="BC29" s="1127"/>
      <c r="BD29" s="1127"/>
      <c r="BE29" s="1128"/>
      <c r="BF29" s="463"/>
      <c r="BG29" s="463"/>
      <c r="BH29" s="463"/>
      <c r="BI29" s="463"/>
      <c r="BJ29" s="463"/>
      <c r="BK29" s="463"/>
      <c r="BL29" s="463"/>
    </row>
    <row r="30" spans="1:64" ht="13.75" customHeight="1">
      <c r="A30" s="1048" t="s">
        <v>1906</v>
      </c>
      <c r="B30" s="1049"/>
      <c r="C30" s="1049"/>
      <c r="D30" s="1049"/>
      <c r="E30" s="1049"/>
      <c r="F30" s="1049"/>
      <c r="G30" s="1049"/>
      <c r="H30" s="1049"/>
      <c r="I30" s="1049"/>
      <c r="J30" s="1049"/>
      <c r="K30" s="1049"/>
      <c r="L30" s="1049"/>
      <c r="M30" s="1049"/>
      <c r="N30" s="1049" t="s">
        <v>779</v>
      </c>
      <c r="O30" s="1049"/>
      <c r="P30" s="1049"/>
      <c r="Q30" s="1049"/>
      <c r="R30" s="1049"/>
      <c r="S30" s="1049"/>
      <c r="T30" s="1049"/>
      <c r="U30" s="1049"/>
      <c r="V30" s="1049"/>
      <c r="W30" s="1061"/>
      <c r="X30" s="1118" t="s">
        <v>60</v>
      </c>
      <c r="Y30" s="1118"/>
      <c r="Z30" s="1118"/>
      <c r="AA30" s="1118"/>
      <c r="AB30" s="1118"/>
      <c r="AC30" s="1118"/>
      <c r="AD30" s="1118">
        <v>6</v>
      </c>
      <c r="AE30" s="1118"/>
      <c r="AF30" s="1118">
        <v>2</v>
      </c>
      <c r="AG30" s="1118"/>
      <c r="AH30" s="1118">
        <v>9</v>
      </c>
      <c r="AI30" s="1118"/>
      <c r="AJ30" s="1113" t="s">
        <v>1126</v>
      </c>
      <c r="AK30" s="1113"/>
      <c r="AL30" s="1113"/>
      <c r="AM30" s="1113"/>
      <c r="AN30" s="1113"/>
      <c r="AO30" s="1116"/>
      <c r="AP30" s="1058" t="s">
        <v>1495</v>
      </c>
      <c r="AQ30" s="1105" t="s">
        <v>1604</v>
      </c>
      <c r="AR30" s="1058"/>
      <c r="AS30" s="1058"/>
      <c r="AT30" s="1058"/>
      <c r="AU30" s="1058"/>
      <c r="AV30" s="1058"/>
      <c r="AW30" s="1058"/>
      <c r="AX30" s="1058"/>
      <c r="AY30" s="1058"/>
      <c r="AZ30" s="1058"/>
      <c r="BA30" s="1058"/>
      <c r="BB30" s="1058"/>
      <c r="BC30" s="1058"/>
      <c r="BD30" s="1058"/>
      <c r="BE30" s="1106"/>
      <c r="BF30" s="460"/>
      <c r="BG30" s="460"/>
      <c r="BH30" s="9"/>
      <c r="BI30" s="9"/>
      <c r="BJ30" s="9"/>
      <c r="BK30" s="9"/>
      <c r="BL30" s="9"/>
    </row>
    <row r="31" spans="1:64" ht="13.75" customHeight="1">
      <c r="A31" s="1048"/>
      <c r="B31" s="1049"/>
      <c r="C31" s="1049"/>
      <c r="D31" s="1049"/>
      <c r="E31" s="1049"/>
      <c r="F31" s="1049"/>
      <c r="G31" s="1049"/>
      <c r="H31" s="1049"/>
      <c r="I31" s="1049"/>
      <c r="J31" s="1049"/>
      <c r="K31" s="1049"/>
      <c r="L31" s="1049"/>
      <c r="M31" s="1049"/>
      <c r="N31" s="1049"/>
      <c r="O31" s="1049"/>
      <c r="P31" s="1049"/>
      <c r="Q31" s="1049"/>
      <c r="R31" s="1049"/>
      <c r="S31" s="1049"/>
      <c r="T31" s="1049"/>
      <c r="U31" s="1049"/>
      <c r="V31" s="1049"/>
      <c r="W31" s="1061"/>
      <c r="X31" s="1119"/>
      <c r="Y31" s="1119"/>
      <c r="Z31" s="1119"/>
      <c r="AA31" s="1119"/>
      <c r="AB31" s="1119"/>
      <c r="AC31" s="1119"/>
      <c r="AD31" s="1119"/>
      <c r="AE31" s="1119"/>
      <c r="AF31" s="1119"/>
      <c r="AG31" s="1119"/>
      <c r="AH31" s="1119"/>
      <c r="AI31" s="1119"/>
      <c r="AJ31" s="1114"/>
      <c r="AK31" s="1114"/>
      <c r="AL31" s="1114"/>
      <c r="AM31" s="1114"/>
      <c r="AN31" s="1114"/>
      <c r="AO31" s="1116"/>
      <c r="AP31" s="1058"/>
      <c r="AQ31" s="1058"/>
      <c r="AR31" s="1058"/>
      <c r="AS31" s="1058"/>
      <c r="AT31" s="1058"/>
      <c r="AU31" s="1058"/>
      <c r="AV31" s="1058"/>
      <c r="AW31" s="1058"/>
      <c r="AX31" s="1058"/>
      <c r="AY31" s="1058"/>
      <c r="AZ31" s="1058"/>
      <c r="BA31" s="1058"/>
      <c r="BB31" s="1058"/>
      <c r="BC31" s="1058"/>
      <c r="BD31" s="1058"/>
      <c r="BE31" s="1106"/>
      <c r="BF31" s="460"/>
      <c r="BG31" s="460"/>
      <c r="BH31" s="9"/>
      <c r="BI31" s="9"/>
      <c r="BJ31" s="9"/>
      <c r="BK31" s="9"/>
      <c r="BL31" s="9"/>
    </row>
    <row r="32" spans="1:64" ht="13.75" customHeight="1">
      <c r="A32" s="1048"/>
      <c r="B32" s="1049"/>
      <c r="C32" s="1049"/>
      <c r="D32" s="1049"/>
      <c r="E32" s="1049"/>
      <c r="F32" s="1049"/>
      <c r="G32" s="1049"/>
      <c r="H32" s="1049"/>
      <c r="I32" s="1049"/>
      <c r="J32" s="1049"/>
      <c r="K32" s="1049"/>
      <c r="L32" s="1049"/>
      <c r="M32" s="1049"/>
      <c r="N32" s="1049"/>
      <c r="O32" s="1049"/>
      <c r="P32" s="1049"/>
      <c r="Q32" s="1049"/>
      <c r="R32" s="1049"/>
      <c r="S32" s="1049"/>
      <c r="T32" s="1049"/>
      <c r="U32" s="1049"/>
      <c r="V32" s="1049"/>
      <c r="W32" s="1061"/>
      <c r="X32" s="1119"/>
      <c r="Y32" s="1119"/>
      <c r="Z32" s="1119"/>
      <c r="AA32" s="1119"/>
      <c r="AB32" s="1119"/>
      <c r="AC32" s="1119"/>
      <c r="AD32" s="1119"/>
      <c r="AE32" s="1119"/>
      <c r="AF32" s="1119"/>
      <c r="AG32" s="1119"/>
      <c r="AH32" s="1119"/>
      <c r="AI32" s="1119"/>
      <c r="AJ32" s="1114"/>
      <c r="AK32" s="1114"/>
      <c r="AL32" s="1114"/>
      <c r="AM32" s="1114"/>
      <c r="AN32" s="1114"/>
      <c r="AO32" s="1116"/>
      <c r="AP32" s="1058" t="s">
        <v>1495</v>
      </c>
      <c r="AQ32" s="1105" t="s">
        <v>1605</v>
      </c>
      <c r="AR32" s="1058"/>
      <c r="AS32" s="1058"/>
      <c r="AT32" s="1058"/>
      <c r="AU32" s="1058"/>
      <c r="AV32" s="1058"/>
      <c r="AW32" s="1058"/>
      <c r="AX32" s="1058"/>
      <c r="AY32" s="1058"/>
      <c r="AZ32" s="1058"/>
      <c r="BA32" s="1058"/>
      <c r="BB32" s="1058"/>
      <c r="BC32" s="1058"/>
      <c r="BD32" s="1058"/>
      <c r="BE32" s="1106"/>
      <c r="BF32" s="460"/>
      <c r="BG32" s="460"/>
      <c r="BH32" s="9"/>
      <c r="BI32" s="9"/>
      <c r="BJ32" s="9"/>
      <c r="BK32" s="9"/>
      <c r="BL32" s="9"/>
    </row>
    <row r="33" spans="1:64" ht="13.75" customHeight="1">
      <c r="A33" s="1048"/>
      <c r="B33" s="1049"/>
      <c r="C33" s="1049"/>
      <c r="D33" s="1049"/>
      <c r="E33" s="1049"/>
      <c r="F33" s="1049"/>
      <c r="G33" s="1049"/>
      <c r="H33" s="1049"/>
      <c r="I33" s="1049"/>
      <c r="J33" s="1049"/>
      <c r="K33" s="1049"/>
      <c r="L33" s="1049"/>
      <c r="M33" s="1049"/>
      <c r="N33" s="1049"/>
      <c r="O33" s="1049"/>
      <c r="P33" s="1049"/>
      <c r="Q33" s="1049"/>
      <c r="R33" s="1049"/>
      <c r="S33" s="1049"/>
      <c r="T33" s="1049"/>
      <c r="U33" s="1049"/>
      <c r="V33" s="1049"/>
      <c r="W33" s="1061"/>
      <c r="X33" s="1119"/>
      <c r="Y33" s="1119"/>
      <c r="Z33" s="1119"/>
      <c r="AA33" s="1119"/>
      <c r="AB33" s="1119"/>
      <c r="AC33" s="1119"/>
      <c r="AD33" s="1119"/>
      <c r="AE33" s="1119"/>
      <c r="AF33" s="1119"/>
      <c r="AG33" s="1119"/>
      <c r="AH33" s="1119"/>
      <c r="AI33" s="1119"/>
      <c r="AJ33" s="1114"/>
      <c r="AK33" s="1114"/>
      <c r="AL33" s="1114"/>
      <c r="AM33" s="1114"/>
      <c r="AN33" s="1114"/>
      <c r="AO33" s="1116"/>
      <c r="AP33" s="1058"/>
      <c r="AQ33" s="1058"/>
      <c r="AR33" s="1058"/>
      <c r="AS33" s="1058"/>
      <c r="AT33" s="1058"/>
      <c r="AU33" s="1058"/>
      <c r="AV33" s="1058"/>
      <c r="AW33" s="1058"/>
      <c r="AX33" s="1058"/>
      <c r="AY33" s="1058"/>
      <c r="AZ33" s="1058"/>
      <c r="BA33" s="1058"/>
      <c r="BB33" s="1058"/>
      <c r="BC33" s="1058"/>
      <c r="BD33" s="1058"/>
      <c r="BE33" s="1106"/>
      <c r="BF33" s="460"/>
      <c r="BG33" s="460"/>
      <c r="BH33" s="9"/>
      <c r="BI33" s="9"/>
      <c r="BJ33" s="9"/>
      <c r="BK33" s="9"/>
      <c r="BL33" s="9"/>
    </row>
    <row r="34" spans="1:64" ht="13.75" customHeight="1">
      <c r="A34" s="1048"/>
      <c r="B34" s="1049"/>
      <c r="C34" s="1049"/>
      <c r="D34" s="1049"/>
      <c r="E34" s="1049"/>
      <c r="F34" s="1049"/>
      <c r="G34" s="1049"/>
      <c r="H34" s="1049"/>
      <c r="I34" s="1049"/>
      <c r="J34" s="1049"/>
      <c r="K34" s="1049"/>
      <c r="L34" s="1049"/>
      <c r="M34" s="1049"/>
      <c r="N34" s="1049"/>
      <c r="O34" s="1049"/>
      <c r="P34" s="1049"/>
      <c r="Q34" s="1049"/>
      <c r="R34" s="1049"/>
      <c r="S34" s="1049"/>
      <c r="T34" s="1049"/>
      <c r="U34" s="1049"/>
      <c r="V34" s="1049"/>
      <c r="W34" s="1061"/>
      <c r="X34" s="1119"/>
      <c r="Y34" s="1119"/>
      <c r="Z34" s="1119"/>
      <c r="AA34" s="1119"/>
      <c r="AB34" s="1119"/>
      <c r="AC34" s="1119"/>
      <c r="AD34" s="1119"/>
      <c r="AE34" s="1119"/>
      <c r="AF34" s="1119"/>
      <c r="AG34" s="1119"/>
      <c r="AH34" s="1119"/>
      <c r="AI34" s="1119"/>
      <c r="AJ34" s="1114"/>
      <c r="AK34" s="1114"/>
      <c r="AL34" s="1114"/>
      <c r="AM34" s="1114"/>
      <c r="AN34" s="1114"/>
      <c r="AO34" s="1116"/>
      <c r="AP34" s="1058" t="s">
        <v>1495</v>
      </c>
      <c r="AQ34" s="1105" t="s">
        <v>1618</v>
      </c>
      <c r="AR34" s="1058"/>
      <c r="AS34" s="1058"/>
      <c r="AT34" s="1058"/>
      <c r="AU34" s="1058"/>
      <c r="AV34" s="1058"/>
      <c r="AW34" s="1058"/>
      <c r="AX34" s="1058"/>
      <c r="AY34" s="1058"/>
      <c r="AZ34" s="1058"/>
      <c r="BA34" s="1058"/>
      <c r="BB34" s="1058"/>
      <c r="BC34" s="1058"/>
      <c r="BD34" s="1058"/>
      <c r="BE34" s="1106"/>
      <c r="BF34" s="460"/>
      <c r="BG34" s="460"/>
      <c r="BH34" s="9"/>
      <c r="BI34" s="9"/>
      <c r="BJ34" s="9"/>
      <c r="BK34" s="9"/>
      <c r="BL34" s="9"/>
    </row>
    <row r="35" spans="1:64" ht="13.75" customHeight="1">
      <c r="A35" s="1048"/>
      <c r="B35" s="1049"/>
      <c r="C35" s="1049"/>
      <c r="D35" s="1049"/>
      <c r="E35" s="1049"/>
      <c r="F35" s="1049"/>
      <c r="G35" s="1049"/>
      <c r="H35" s="1049"/>
      <c r="I35" s="1049"/>
      <c r="J35" s="1049"/>
      <c r="K35" s="1049"/>
      <c r="L35" s="1049"/>
      <c r="M35" s="1049"/>
      <c r="N35" s="1049"/>
      <c r="O35" s="1049"/>
      <c r="P35" s="1049"/>
      <c r="Q35" s="1049"/>
      <c r="R35" s="1049"/>
      <c r="S35" s="1049"/>
      <c r="T35" s="1049"/>
      <c r="U35" s="1049"/>
      <c r="V35" s="1049"/>
      <c r="W35" s="1061"/>
      <c r="X35" s="1119"/>
      <c r="Y35" s="1119"/>
      <c r="Z35" s="1119"/>
      <c r="AA35" s="1119"/>
      <c r="AB35" s="1119"/>
      <c r="AC35" s="1119"/>
      <c r="AD35" s="1119"/>
      <c r="AE35" s="1119"/>
      <c r="AF35" s="1119"/>
      <c r="AG35" s="1119"/>
      <c r="AH35" s="1119"/>
      <c r="AI35" s="1119"/>
      <c r="AJ35" s="1114"/>
      <c r="AK35" s="1114"/>
      <c r="AL35" s="1114"/>
      <c r="AM35" s="1114"/>
      <c r="AN35" s="1114"/>
      <c r="AO35" s="1116"/>
      <c r="AP35" s="1058"/>
      <c r="AQ35" s="1058"/>
      <c r="AR35" s="1058"/>
      <c r="AS35" s="1058"/>
      <c r="AT35" s="1058"/>
      <c r="AU35" s="1058"/>
      <c r="AV35" s="1058"/>
      <c r="AW35" s="1058"/>
      <c r="AX35" s="1058"/>
      <c r="AY35" s="1058"/>
      <c r="AZ35" s="1058"/>
      <c r="BA35" s="1058"/>
      <c r="BB35" s="1058"/>
      <c r="BC35" s="1058"/>
      <c r="BD35" s="1058"/>
      <c r="BE35" s="1106"/>
      <c r="BF35" s="460"/>
      <c r="BG35" s="460"/>
      <c r="BH35" s="9"/>
      <c r="BI35" s="9"/>
      <c r="BJ35" s="9"/>
      <c r="BK35" s="9"/>
      <c r="BL35" s="9"/>
    </row>
    <row r="36" spans="1:64" ht="20.3" customHeight="1">
      <c r="A36" s="1059"/>
      <c r="B36" s="1060"/>
      <c r="C36" s="1060"/>
      <c r="D36" s="1060"/>
      <c r="E36" s="1060"/>
      <c r="F36" s="1060"/>
      <c r="G36" s="1060"/>
      <c r="H36" s="1060"/>
      <c r="I36" s="1060"/>
      <c r="J36" s="1060"/>
      <c r="K36" s="1060"/>
      <c r="L36" s="1060"/>
      <c r="M36" s="1060"/>
      <c r="N36" s="1060"/>
      <c r="O36" s="1060"/>
      <c r="P36" s="1060"/>
      <c r="Q36" s="1060"/>
      <c r="R36" s="1060"/>
      <c r="S36" s="1060"/>
      <c r="T36" s="1060"/>
      <c r="U36" s="1060"/>
      <c r="V36" s="1060"/>
      <c r="W36" s="1062"/>
      <c r="X36" s="1120"/>
      <c r="Y36" s="1120"/>
      <c r="Z36" s="1120"/>
      <c r="AA36" s="1120"/>
      <c r="AB36" s="1120"/>
      <c r="AC36" s="1120"/>
      <c r="AD36" s="1120"/>
      <c r="AE36" s="1120"/>
      <c r="AF36" s="1120"/>
      <c r="AG36" s="1120"/>
      <c r="AH36" s="1120"/>
      <c r="AI36" s="1120"/>
      <c r="AJ36" s="1115"/>
      <c r="AK36" s="1115"/>
      <c r="AL36" s="1115"/>
      <c r="AM36" s="1115"/>
      <c r="AN36" s="1115"/>
      <c r="AO36" s="1117"/>
      <c r="AP36" s="461" t="s">
        <v>1500</v>
      </c>
      <c r="AQ36" s="1121" t="s">
        <v>1501</v>
      </c>
      <c r="AR36" s="1121"/>
      <c r="AS36" s="1121"/>
      <c r="AT36" s="1121"/>
      <c r="AU36" s="1121"/>
      <c r="AV36" s="1121"/>
      <c r="AW36" s="1121"/>
      <c r="AX36" s="1121"/>
      <c r="AY36" s="1121"/>
      <c r="AZ36" s="1121"/>
      <c r="BA36" s="1121"/>
      <c r="BB36" s="1121"/>
      <c r="BC36" s="1121"/>
      <c r="BD36" s="1121"/>
      <c r="BE36" s="545"/>
      <c r="BF36" s="9"/>
      <c r="BG36" s="9"/>
      <c r="BH36" s="9"/>
      <c r="BI36" s="9"/>
      <c r="BJ36" s="9"/>
    </row>
    <row r="37" spans="1:64" ht="24.05" customHeight="1">
      <c r="AI37" s="9"/>
      <c r="AJ37" s="9"/>
      <c r="AK37" s="9"/>
      <c r="AL37" s="9"/>
      <c r="AM37" s="217"/>
      <c r="AN37" s="9"/>
      <c r="AO37" s="9"/>
      <c r="AP37" s="9"/>
      <c r="AQ37" s="9"/>
      <c r="AR37" s="9"/>
      <c r="AS37" s="9"/>
      <c r="AT37" s="9"/>
      <c r="AU37" s="9"/>
      <c r="AV37" s="9"/>
      <c r="AW37" s="9"/>
      <c r="AX37" s="9"/>
      <c r="AY37" s="9"/>
      <c r="AZ37" s="9"/>
      <c r="BA37" s="9"/>
      <c r="BB37" s="9"/>
      <c r="BC37" s="9"/>
      <c r="BD37" s="9"/>
      <c r="BE37" s="9"/>
      <c r="BF37" s="9"/>
      <c r="BG37" s="9"/>
      <c r="BH37" s="9"/>
      <c r="BI37" s="9"/>
      <c r="BJ37" s="9"/>
    </row>
    <row r="38" spans="1:64">
      <c r="AI38" s="9"/>
      <c r="AJ38" s="9"/>
      <c r="AK38" s="9"/>
      <c r="AL38" s="9"/>
      <c r="AM38" s="217"/>
      <c r="AN38" s="9"/>
      <c r="AO38" s="9"/>
      <c r="AP38" s="9"/>
      <c r="AQ38" s="9"/>
      <c r="AR38" s="9"/>
      <c r="AS38" s="9"/>
      <c r="AT38" s="9"/>
      <c r="AU38" s="9"/>
      <c r="AV38" s="9"/>
      <c r="AW38" s="9"/>
      <c r="AX38" s="9"/>
      <c r="AY38" s="9"/>
      <c r="AZ38" s="9"/>
      <c r="BA38" s="9"/>
      <c r="BB38" s="9"/>
      <c r="BC38" s="9"/>
      <c r="BD38" s="9"/>
      <c r="BE38" s="9"/>
      <c r="BF38" s="9"/>
      <c r="BG38" s="9"/>
      <c r="BH38" s="9"/>
      <c r="BI38" s="9"/>
      <c r="BJ38" s="9"/>
    </row>
    <row r="39" spans="1:64">
      <c r="AI39" s="9"/>
      <c r="AJ39" s="9"/>
      <c r="AK39" s="9"/>
      <c r="AL39" s="9"/>
      <c r="AM39" s="217"/>
      <c r="AN39" s="9"/>
      <c r="AO39" s="9"/>
      <c r="AP39" s="9"/>
      <c r="AQ39" s="9"/>
      <c r="AR39" s="9"/>
      <c r="AS39" s="9"/>
      <c r="AT39" s="9"/>
      <c r="AU39" s="9"/>
      <c r="AV39" s="9"/>
      <c r="AW39" s="9"/>
      <c r="AX39" s="9"/>
      <c r="AY39" s="9"/>
      <c r="AZ39" s="9"/>
      <c r="BA39" s="9"/>
      <c r="BB39" s="9"/>
      <c r="BC39" s="9"/>
      <c r="BD39" s="9"/>
      <c r="BE39" s="9"/>
      <c r="BF39" s="9"/>
      <c r="BG39" s="9"/>
      <c r="BH39" s="9"/>
      <c r="BI39" s="9"/>
      <c r="BJ39" s="9"/>
    </row>
    <row r="40" spans="1:64">
      <c r="AI40" s="9"/>
      <c r="AJ40" s="9"/>
      <c r="AK40" s="9"/>
      <c r="AL40" s="9"/>
      <c r="AM40" s="217"/>
      <c r="AN40" s="9"/>
      <c r="AO40" s="9"/>
      <c r="AP40" s="9"/>
      <c r="AQ40" s="9"/>
      <c r="AR40" s="9"/>
      <c r="AS40" s="9"/>
      <c r="AT40" s="9"/>
      <c r="AU40" s="9"/>
      <c r="AV40" s="9"/>
      <c r="AW40" s="9"/>
      <c r="AX40" s="9"/>
      <c r="AY40" s="9"/>
      <c r="AZ40" s="9"/>
      <c r="BA40" s="9"/>
      <c r="BB40" s="9"/>
      <c r="BC40" s="9"/>
      <c r="BD40" s="9"/>
      <c r="BE40" s="9"/>
      <c r="BF40" s="9"/>
      <c r="BG40" s="9"/>
      <c r="BH40" s="9"/>
      <c r="BI40" s="9"/>
      <c r="BJ40" s="9"/>
    </row>
    <row r="41" spans="1:64">
      <c r="AI41" s="9"/>
      <c r="AJ41" s="9"/>
      <c r="AK41" s="9"/>
      <c r="AL41" s="9"/>
      <c r="AM41" s="217"/>
      <c r="AN41" s="9"/>
      <c r="AO41" s="9"/>
      <c r="AP41" s="9"/>
      <c r="AQ41" s="9"/>
      <c r="AR41" s="9"/>
      <c r="AS41" s="9"/>
      <c r="AT41" s="9"/>
      <c r="AU41" s="9"/>
      <c r="AV41" s="9"/>
      <c r="AW41" s="9"/>
      <c r="AX41" s="9"/>
      <c r="AY41" s="9"/>
      <c r="AZ41" s="9"/>
      <c r="BA41" s="9"/>
      <c r="BB41" s="9"/>
      <c r="BC41" s="9"/>
      <c r="BD41" s="9"/>
      <c r="BE41" s="9"/>
      <c r="BF41" s="9"/>
      <c r="BG41" s="9"/>
      <c r="BH41" s="9"/>
      <c r="BI41" s="9"/>
      <c r="BJ41" s="9"/>
    </row>
    <row r="42" spans="1:64">
      <c r="AI42" s="9"/>
      <c r="AJ42" s="9"/>
      <c r="AK42" s="9"/>
      <c r="AL42" s="9"/>
      <c r="AM42" s="217"/>
      <c r="AN42" s="9"/>
      <c r="AO42" s="9"/>
      <c r="AP42" s="9"/>
      <c r="AQ42" s="9"/>
      <c r="AR42" s="9"/>
      <c r="AS42" s="9"/>
      <c r="AT42" s="9"/>
      <c r="AU42" s="9"/>
      <c r="AV42" s="9"/>
      <c r="AW42" s="9"/>
      <c r="AX42" s="9"/>
      <c r="AY42" s="9"/>
      <c r="AZ42" s="9"/>
      <c r="BA42" s="9"/>
      <c r="BB42" s="9"/>
      <c r="BC42" s="9"/>
      <c r="BD42" s="9"/>
      <c r="BE42" s="9"/>
      <c r="BF42" s="9"/>
      <c r="BG42" s="9"/>
      <c r="BH42" s="9"/>
      <c r="BI42" s="9"/>
      <c r="BJ42" s="9"/>
    </row>
  </sheetData>
  <sheetProtection selectLockedCells="1" selectUnlockedCells="1"/>
  <mergeCells count="173">
    <mergeCell ref="AZ15:BE15"/>
    <mergeCell ref="W12:AA12"/>
    <mergeCell ref="W13:AA13"/>
    <mergeCell ref="AF11:AJ11"/>
    <mergeCell ref="AQ36:BE36"/>
    <mergeCell ref="AD24:AE29"/>
    <mergeCell ref="AF24:AG29"/>
    <mergeCell ref="AH24:AI29"/>
    <mergeCell ref="X24:X29"/>
    <mergeCell ref="AC24:AC29"/>
    <mergeCell ref="AP28:AP29"/>
    <mergeCell ref="AQ28:BE29"/>
    <mergeCell ref="AO24:AO29"/>
    <mergeCell ref="Y24:AA26"/>
    <mergeCell ref="Y27:AA29"/>
    <mergeCell ref="AB27:AB29"/>
    <mergeCell ref="AB24:AB26"/>
    <mergeCell ref="AP26:AP27"/>
    <mergeCell ref="AQ26:BE27"/>
    <mergeCell ref="AP32:AP33"/>
    <mergeCell ref="AP34:AP35"/>
    <mergeCell ref="X30:AC36"/>
    <mergeCell ref="AD30:AE36"/>
    <mergeCell ref="AF30:AG36"/>
    <mergeCell ref="W16:AA16"/>
    <mergeCell ref="W17:AA17"/>
    <mergeCell ref="W18:AA18"/>
    <mergeCell ref="AQ30:BE31"/>
    <mergeCell ref="AQ32:BE33"/>
    <mergeCell ref="AQ34:BE35"/>
    <mergeCell ref="AO22:BE23"/>
    <mergeCell ref="AZ16:BE16"/>
    <mergeCell ref="AZ17:BE17"/>
    <mergeCell ref="AP24:AP25"/>
    <mergeCell ref="AQ24:BE25"/>
    <mergeCell ref="AJ30:AN36"/>
    <mergeCell ref="AO30:AO36"/>
    <mergeCell ref="AH30:AI36"/>
    <mergeCell ref="AV6:BE6"/>
    <mergeCell ref="AL12:AO12"/>
    <mergeCell ref="AL13:AO13"/>
    <mergeCell ref="AL14:AO14"/>
    <mergeCell ref="AL15:AO15"/>
    <mergeCell ref="AL16:AO16"/>
    <mergeCell ref="AL17:AO17"/>
    <mergeCell ref="AL18:AO18"/>
    <mergeCell ref="AP7:AU7"/>
    <mergeCell ref="AL6:AU6"/>
    <mergeCell ref="AP8:AU8"/>
    <mergeCell ref="AP9:AU9"/>
    <mergeCell ref="AP10:AU10"/>
    <mergeCell ref="AP11:AU11"/>
    <mergeCell ref="AP12:AU12"/>
    <mergeCell ref="AP13:AU13"/>
    <mergeCell ref="AP14:AU14"/>
    <mergeCell ref="AP15:AU15"/>
    <mergeCell ref="AP16:AU16"/>
    <mergeCell ref="AP17:AU17"/>
    <mergeCell ref="AP18:AU18"/>
    <mergeCell ref="AV10:AY10"/>
    <mergeCell ref="AZ10:BE10"/>
    <mergeCell ref="AV11:AY11"/>
    <mergeCell ref="A24:M29"/>
    <mergeCell ref="N24:W29"/>
    <mergeCell ref="AJ24:AN29"/>
    <mergeCell ref="AP30:AP31"/>
    <mergeCell ref="A30:M36"/>
    <mergeCell ref="N30:W36"/>
    <mergeCell ref="AZ18:BE18"/>
    <mergeCell ref="A21:P21"/>
    <mergeCell ref="A22:M22"/>
    <mergeCell ref="N22:W22"/>
    <mergeCell ref="AD22:AI22"/>
    <mergeCell ref="AJ22:AN23"/>
    <mergeCell ref="A23:M23"/>
    <mergeCell ref="N23:W23"/>
    <mergeCell ref="AD23:AE23"/>
    <mergeCell ref="AF23:AG23"/>
    <mergeCell ref="AH23:AI23"/>
    <mergeCell ref="A18:L18"/>
    <mergeCell ref="M18:Q18"/>
    <mergeCell ref="R18:V18"/>
    <mergeCell ref="AB18:AE18"/>
    <mergeCell ref="AF18:AJ18"/>
    <mergeCell ref="AV18:AY18"/>
    <mergeCell ref="X22:AC23"/>
    <mergeCell ref="AL7:AO7"/>
    <mergeCell ref="AV8:AY8"/>
    <mergeCell ref="AZ8:BE8"/>
    <mergeCell ref="AV9:AY9"/>
    <mergeCell ref="AZ9:BE9"/>
    <mergeCell ref="AZ7:BE7"/>
    <mergeCell ref="AB7:AE7"/>
    <mergeCell ref="AF7:AJ7"/>
    <mergeCell ref="AV7:AY7"/>
    <mergeCell ref="AL8:AO8"/>
    <mergeCell ref="AL9:AO9"/>
    <mergeCell ref="W9:AA9"/>
    <mergeCell ref="W10:AA10"/>
    <mergeCell ref="W11:AA11"/>
    <mergeCell ref="AF8:AJ8"/>
    <mergeCell ref="C9:L9"/>
    <mergeCell ref="M9:Q9"/>
    <mergeCell ref="R9:V9"/>
    <mergeCell ref="AB9:AE9"/>
    <mergeCell ref="AF9:AJ9"/>
    <mergeCell ref="AB10:AE10"/>
    <mergeCell ref="AF10:AJ10"/>
    <mergeCell ref="C10:L10"/>
    <mergeCell ref="M10:Q10"/>
    <mergeCell ref="R10:V10"/>
    <mergeCell ref="A1:AC1"/>
    <mergeCell ref="D5:G5"/>
    <mergeCell ref="A6:L7"/>
    <mergeCell ref="M7:Q7"/>
    <mergeCell ref="R7:V7"/>
    <mergeCell ref="W7:AA7"/>
    <mergeCell ref="M6:AA6"/>
    <mergeCell ref="AB6:AJ6"/>
    <mergeCell ref="W8:AA8"/>
    <mergeCell ref="AZ11:BE11"/>
    <mergeCell ref="AL10:AO10"/>
    <mergeCell ref="AL11:AO11"/>
    <mergeCell ref="AB14:AE14"/>
    <mergeCell ref="AF14:AJ14"/>
    <mergeCell ref="AV13:AY13"/>
    <mergeCell ref="AZ14:BE14"/>
    <mergeCell ref="AZ13:BE13"/>
    <mergeCell ref="AZ12:BE12"/>
    <mergeCell ref="C12:L12"/>
    <mergeCell ref="M12:Q12"/>
    <mergeCell ref="R12:V12"/>
    <mergeCell ref="AB12:AE12"/>
    <mergeCell ref="C11:L11"/>
    <mergeCell ref="M11:Q11"/>
    <mergeCell ref="R11:V11"/>
    <mergeCell ref="AB11:AE11"/>
    <mergeCell ref="W14:AA14"/>
    <mergeCell ref="A15:L15"/>
    <mergeCell ref="M15:Q15"/>
    <mergeCell ref="R15:V15"/>
    <mergeCell ref="AB15:AE15"/>
    <mergeCell ref="AF15:AJ15"/>
    <mergeCell ref="C13:L13"/>
    <mergeCell ref="M13:Q13"/>
    <mergeCell ref="R13:V13"/>
    <mergeCell ref="AB13:AE13"/>
    <mergeCell ref="AF13:AJ13"/>
    <mergeCell ref="W15:AA15"/>
    <mergeCell ref="A17:L17"/>
    <mergeCell ref="M17:Q17"/>
    <mergeCell ref="R17:V17"/>
    <mergeCell ref="AB17:AE17"/>
    <mergeCell ref="AF17:AJ17"/>
    <mergeCell ref="AV14:AY14"/>
    <mergeCell ref="A8:B14"/>
    <mergeCell ref="AV12:AY12"/>
    <mergeCell ref="AV15:AY15"/>
    <mergeCell ref="C14:L14"/>
    <mergeCell ref="M14:Q14"/>
    <mergeCell ref="R14:V14"/>
    <mergeCell ref="A16:L16"/>
    <mergeCell ref="M16:Q16"/>
    <mergeCell ref="R16:V16"/>
    <mergeCell ref="AB16:AE16"/>
    <mergeCell ref="AF16:AJ16"/>
    <mergeCell ref="AV16:AY16"/>
    <mergeCell ref="AV17:AY17"/>
    <mergeCell ref="AF12:AJ12"/>
    <mergeCell ref="C8:L8"/>
    <mergeCell ref="M8:Q8"/>
    <mergeCell ref="R8:V8"/>
    <mergeCell ref="AB8:AE8"/>
  </mergeCells>
  <phoneticPr fontId="4"/>
  <pageMargins left="0.78740157480314965" right="0.39370078740157483" top="0.39370078740157483" bottom="0.39370078740157483" header="0" footer="0"/>
  <pageSetup paperSize="9" scale="92" firstPageNumber="0" orientation="landscape" horizontalDpi="300" verticalDpi="300" r:id="rId1"/>
  <headerFooter scaleWithDoc="0" alignWithMargins="0">
    <oddFooter>&amp;C&amp;"ＭＳ 明朝,標準"－３３－</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1:T33"/>
  <sheetViews>
    <sheetView view="pageLayout" zoomScaleNormal="100" workbookViewId="0">
      <selection activeCell="E24" sqref="E24"/>
    </sheetView>
  </sheetViews>
  <sheetFormatPr defaultColWidth="9" defaultRowHeight="14.4"/>
  <cols>
    <col min="1" max="1" width="4.6640625" style="370" customWidth="1"/>
    <col min="2" max="2" width="14" style="370" customWidth="1"/>
    <col min="3" max="18" width="7.6640625" style="370" customWidth="1"/>
    <col min="19" max="19" width="8.109375" style="370" customWidth="1"/>
    <col min="20" max="20" width="2.109375" style="370" customWidth="1"/>
    <col min="21" max="22" width="8.6640625" style="370" customWidth="1"/>
    <col min="23" max="254" width="9" style="370"/>
    <col min="255" max="255" width="3.6640625" style="370" customWidth="1"/>
    <col min="256" max="256" width="11.6640625" style="370" customWidth="1"/>
    <col min="257" max="272" width="7.6640625" style="370" customWidth="1"/>
    <col min="273" max="273" width="8.109375" style="370" customWidth="1"/>
    <col min="274" max="274" width="2.109375" style="370" customWidth="1"/>
    <col min="275" max="278" width="8.6640625" style="370" customWidth="1"/>
    <col min="279" max="510" width="9" style="370"/>
    <col min="511" max="511" width="3.6640625" style="370" customWidth="1"/>
    <col min="512" max="512" width="11.6640625" style="370" customWidth="1"/>
    <col min="513" max="528" width="7.6640625" style="370" customWidth="1"/>
    <col min="529" max="529" width="8.109375" style="370" customWidth="1"/>
    <col min="530" max="530" width="2.109375" style="370" customWidth="1"/>
    <col min="531" max="534" width="8.6640625" style="370" customWidth="1"/>
    <col min="535" max="766" width="9" style="370"/>
    <col min="767" max="767" width="3.6640625" style="370" customWidth="1"/>
    <col min="768" max="768" width="11.6640625" style="370" customWidth="1"/>
    <col min="769" max="784" width="7.6640625" style="370" customWidth="1"/>
    <col min="785" max="785" width="8.109375" style="370" customWidth="1"/>
    <col min="786" max="786" width="2.109375" style="370" customWidth="1"/>
    <col min="787" max="790" width="8.6640625" style="370" customWidth="1"/>
    <col min="791" max="1022" width="9" style="370"/>
    <col min="1023" max="1023" width="3.6640625" style="370" customWidth="1"/>
    <col min="1024" max="1024" width="11.6640625" style="370" customWidth="1"/>
    <col min="1025" max="1040" width="7.6640625" style="370" customWidth="1"/>
    <col min="1041" max="1041" width="8.109375" style="370" customWidth="1"/>
    <col min="1042" max="1042" width="2.109375" style="370" customWidth="1"/>
    <col min="1043" max="1046" width="8.6640625" style="370" customWidth="1"/>
    <col min="1047" max="1278" width="9" style="370"/>
    <col min="1279" max="1279" width="3.6640625" style="370" customWidth="1"/>
    <col min="1280" max="1280" width="11.6640625" style="370" customWidth="1"/>
    <col min="1281" max="1296" width="7.6640625" style="370" customWidth="1"/>
    <col min="1297" max="1297" width="8.109375" style="370" customWidth="1"/>
    <col min="1298" max="1298" width="2.109375" style="370" customWidth="1"/>
    <col min="1299" max="1302" width="8.6640625" style="370" customWidth="1"/>
    <col min="1303" max="1534" width="9" style="370"/>
    <col min="1535" max="1535" width="3.6640625" style="370" customWidth="1"/>
    <col min="1536" max="1536" width="11.6640625" style="370" customWidth="1"/>
    <col min="1537" max="1552" width="7.6640625" style="370" customWidth="1"/>
    <col min="1553" max="1553" width="8.109375" style="370" customWidth="1"/>
    <col min="1554" max="1554" width="2.109375" style="370" customWidth="1"/>
    <col min="1555" max="1558" width="8.6640625" style="370" customWidth="1"/>
    <col min="1559" max="1790" width="9" style="370"/>
    <col min="1791" max="1791" width="3.6640625" style="370" customWidth="1"/>
    <col min="1792" max="1792" width="11.6640625" style="370" customWidth="1"/>
    <col min="1793" max="1808" width="7.6640625" style="370" customWidth="1"/>
    <col min="1809" max="1809" width="8.109375" style="370" customWidth="1"/>
    <col min="1810" max="1810" width="2.109375" style="370" customWidth="1"/>
    <col min="1811" max="1814" width="8.6640625" style="370" customWidth="1"/>
    <col min="1815" max="2046" width="9" style="370"/>
    <col min="2047" max="2047" width="3.6640625" style="370" customWidth="1"/>
    <col min="2048" max="2048" width="11.6640625" style="370" customWidth="1"/>
    <col min="2049" max="2064" width="7.6640625" style="370" customWidth="1"/>
    <col min="2065" max="2065" width="8.109375" style="370" customWidth="1"/>
    <col min="2066" max="2066" width="2.109375" style="370" customWidth="1"/>
    <col min="2067" max="2070" width="8.6640625" style="370" customWidth="1"/>
    <col min="2071" max="2302" width="9" style="370"/>
    <col min="2303" max="2303" width="3.6640625" style="370" customWidth="1"/>
    <col min="2304" max="2304" width="11.6640625" style="370" customWidth="1"/>
    <col min="2305" max="2320" width="7.6640625" style="370" customWidth="1"/>
    <col min="2321" max="2321" width="8.109375" style="370" customWidth="1"/>
    <col min="2322" max="2322" width="2.109375" style="370" customWidth="1"/>
    <col min="2323" max="2326" width="8.6640625" style="370" customWidth="1"/>
    <col min="2327" max="2558" width="9" style="370"/>
    <col min="2559" max="2559" width="3.6640625" style="370" customWidth="1"/>
    <col min="2560" max="2560" width="11.6640625" style="370" customWidth="1"/>
    <col min="2561" max="2576" width="7.6640625" style="370" customWidth="1"/>
    <col min="2577" max="2577" width="8.109375" style="370" customWidth="1"/>
    <col min="2578" max="2578" width="2.109375" style="370" customWidth="1"/>
    <col min="2579" max="2582" width="8.6640625" style="370" customWidth="1"/>
    <col min="2583" max="2814" width="9" style="370"/>
    <col min="2815" max="2815" width="3.6640625" style="370" customWidth="1"/>
    <col min="2816" max="2816" width="11.6640625" style="370" customWidth="1"/>
    <col min="2817" max="2832" width="7.6640625" style="370" customWidth="1"/>
    <col min="2833" max="2833" width="8.109375" style="370" customWidth="1"/>
    <col min="2834" max="2834" width="2.109375" style="370" customWidth="1"/>
    <col min="2835" max="2838" width="8.6640625" style="370" customWidth="1"/>
    <col min="2839" max="3070" width="9" style="370"/>
    <col min="3071" max="3071" width="3.6640625" style="370" customWidth="1"/>
    <col min="3072" max="3072" width="11.6640625" style="370" customWidth="1"/>
    <col min="3073" max="3088" width="7.6640625" style="370" customWidth="1"/>
    <col min="3089" max="3089" width="8.109375" style="370" customWidth="1"/>
    <col min="3090" max="3090" width="2.109375" style="370" customWidth="1"/>
    <col min="3091" max="3094" width="8.6640625" style="370" customWidth="1"/>
    <col min="3095" max="3326" width="9" style="370"/>
    <col min="3327" max="3327" width="3.6640625" style="370" customWidth="1"/>
    <col min="3328" max="3328" width="11.6640625" style="370" customWidth="1"/>
    <col min="3329" max="3344" width="7.6640625" style="370" customWidth="1"/>
    <col min="3345" max="3345" width="8.109375" style="370" customWidth="1"/>
    <col min="3346" max="3346" width="2.109375" style="370" customWidth="1"/>
    <col min="3347" max="3350" width="8.6640625" style="370" customWidth="1"/>
    <col min="3351" max="3582" width="9" style="370"/>
    <col min="3583" max="3583" width="3.6640625" style="370" customWidth="1"/>
    <col min="3584" max="3584" width="11.6640625" style="370" customWidth="1"/>
    <col min="3585" max="3600" width="7.6640625" style="370" customWidth="1"/>
    <col min="3601" max="3601" width="8.109375" style="370" customWidth="1"/>
    <col min="3602" max="3602" width="2.109375" style="370" customWidth="1"/>
    <col min="3603" max="3606" width="8.6640625" style="370" customWidth="1"/>
    <col min="3607" max="3838" width="9" style="370"/>
    <col min="3839" max="3839" width="3.6640625" style="370" customWidth="1"/>
    <col min="3840" max="3840" width="11.6640625" style="370" customWidth="1"/>
    <col min="3841" max="3856" width="7.6640625" style="370" customWidth="1"/>
    <col min="3857" max="3857" width="8.109375" style="370" customWidth="1"/>
    <col min="3858" max="3858" width="2.109375" style="370" customWidth="1"/>
    <col min="3859" max="3862" width="8.6640625" style="370" customWidth="1"/>
    <col min="3863" max="4094" width="9" style="370"/>
    <col min="4095" max="4095" width="3.6640625" style="370" customWidth="1"/>
    <col min="4096" max="4096" width="11.6640625" style="370" customWidth="1"/>
    <col min="4097" max="4112" width="7.6640625" style="370" customWidth="1"/>
    <col min="4113" max="4113" width="8.109375" style="370" customWidth="1"/>
    <col min="4114" max="4114" width="2.109375" style="370" customWidth="1"/>
    <col min="4115" max="4118" width="8.6640625" style="370" customWidth="1"/>
    <col min="4119" max="4350" width="9" style="370"/>
    <col min="4351" max="4351" width="3.6640625" style="370" customWidth="1"/>
    <col min="4352" max="4352" width="11.6640625" style="370" customWidth="1"/>
    <col min="4353" max="4368" width="7.6640625" style="370" customWidth="1"/>
    <col min="4369" max="4369" width="8.109375" style="370" customWidth="1"/>
    <col min="4370" max="4370" width="2.109375" style="370" customWidth="1"/>
    <col min="4371" max="4374" width="8.6640625" style="370" customWidth="1"/>
    <col min="4375" max="4606" width="9" style="370"/>
    <col min="4607" max="4607" width="3.6640625" style="370" customWidth="1"/>
    <col min="4608" max="4608" width="11.6640625" style="370" customWidth="1"/>
    <col min="4609" max="4624" width="7.6640625" style="370" customWidth="1"/>
    <col min="4625" max="4625" width="8.109375" style="370" customWidth="1"/>
    <col min="4626" max="4626" width="2.109375" style="370" customWidth="1"/>
    <col min="4627" max="4630" width="8.6640625" style="370" customWidth="1"/>
    <col min="4631" max="4862" width="9" style="370"/>
    <col min="4863" max="4863" width="3.6640625" style="370" customWidth="1"/>
    <col min="4864" max="4864" width="11.6640625" style="370" customWidth="1"/>
    <col min="4865" max="4880" width="7.6640625" style="370" customWidth="1"/>
    <col min="4881" max="4881" width="8.109375" style="370" customWidth="1"/>
    <col min="4882" max="4882" width="2.109375" style="370" customWidth="1"/>
    <col min="4883" max="4886" width="8.6640625" style="370" customWidth="1"/>
    <col min="4887" max="5118" width="9" style="370"/>
    <col min="5119" max="5119" width="3.6640625" style="370" customWidth="1"/>
    <col min="5120" max="5120" width="11.6640625" style="370" customWidth="1"/>
    <col min="5121" max="5136" width="7.6640625" style="370" customWidth="1"/>
    <col min="5137" max="5137" width="8.109375" style="370" customWidth="1"/>
    <col min="5138" max="5138" width="2.109375" style="370" customWidth="1"/>
    <col min="5139" max="5142" width="8.6640625" style="370" customWidth="1"/>
    <col min="5143" max="5374" width="9" style="370"/>
    <col min="5375" max="5375" width="3.6640625" style="370" customWidth="1"/>
    <col min="5376" max="5376" width="11.6640625" style="370" customWidth="1"/>
    <col min="5377" max="5392" width="7.6640625" style="370" customWidth="1"/>
    <col min="5393" max="5393" width="8.109375" style="370" customWidth="1"/>
    <col min="5394" max="5394" width="2.109375" style="370" customWidth="1"/>
    <col min="5395" max="5398" width="8.6640625" style="370" customWidth="1"/>
    <col min="5399" max="5630" width="9" style="370"/>
    <col min="5631" max="5631" width="3.6640625" style="370" customWidth="1"/>
    <col min="5632" max="5632" width="11.6640625" style="370" customWidth="1"/>
    <col min="5633" max="5648" width="7.6640625" style="370" customWidth="1"/>
    <col min="5649" max="5649" width="8.109375" style="370" customWidth="1"/>
    <col min="5650" max="5650" width="2.109375" style="370" customWidth="1"/>
    <col min="5651" max="5654" width="8.6640625" style="370" customWidth="1"/>
    <col min="5655" max="5886" width="9" style="370"/>
    <col min="5887" max="5887" width="3.6640625" style="370" customWidth="1"/>
    <col min="5888" max="5888" width="11.6640625" style="370" customWidth="1"/>
    <col min="5889" max="5904" width="7.6640625" style="370" customWidth="1"/>
    <col min="5905" max="5905" width="8.109375" style="370" customWidth="1"/>
    <col min="5906" max="5906" width="2.109375" style="370" customWidth="1"/>
    <col min="5907" max="5910" width="8.6640625" style="370" customWidth="1"/>
    <col min="5911" max="6142" width="9" style="370"/>
    <col min="6143" max="6143" width="3.6640625" style="370" customWidth="1"/>
    <col min="6144" max="6144" width="11.6640625" style="370" customWidth="1"/>
    <col min="6145" max="6160" width="7.6640625" style="370" customWidth="1"/>
    <col min="6161" max="6161" width="8.109375" style="370" customWidth="1"/>
    <col min="6162" max="6162" width="2.109375" style="370" customWidth="1"/>
    <col min="6163" max="6166" width="8.6640625" style="370" customWidth="1"/>
    <col min="6167" max="6398" width="9" style="370"/>
    <col min="6399" max="6399" width="3.6640625" style="370" customWidth="1"/>
    <col min="6400" max="6400" width="11.6640625" style="370" customWidth="1"/>
    <col min="6401" max="6416" width="7.6640625" style="370" customWidth="1"/>
    <col min="6417" max="6417" width="8.109375" style="370" customWidth="1"/>
    <col min="6418" max="6418" width="2.109375" style="370" customWidth="1"/>
    <col min="6419" max="6422" width="8.6640625" style="370" customWidth="1"/>
    <col min="6423" max="6654" width="9" style="370"/>
    <col min="6655" max="6655" width="3.6640625" style="370" customWidth="1"/>
    <col min="6656" max="6656" width="11.6640625" style="370" customWidth="1"/>
    <col min="6657" max="6672" width="7.6640625" style="370" customWidth="1"/>
    <col min="6673" max="6673" width="8.109375" style="370" customWidth="1"/>
    <col min="6674" max="6674" width="2.109375" style="370" customWidth="1"/>
    <col min="6675" max="6678" width="8.6640625" style="370" customWidth="1"/>
    <col min="6679" max="6910" width="9" style="370"/>
    <col min="6911" max="6911" width="3.6640625" style="370" customWidth="1"/>
    <col min="6912" max="6912" width="11.6640625" style="370" customWidth="1"/>
    <col min="6913" max="6928" width="7.6640625" style="370" customWidth="1"/>
    <col min="6929" max="6929" width="8.109375" style="370" customWidth="1"/>
    <col min="6930" max="6930" width="2.109375" style="370" customWidth="1"/>
    <col min="6931" max="6934" width="8.6640625" style="370" customWidth="1"/>
    <col min="6935" max="7166" width="9" style="370"/>
    <col min="7167" max="7167" width="3.6640625" style="370" customWidth="1"/>
    <col min="7168" max="7168" width="11.6640625" style="370" customWidth="1"/>
    <col min="7169" max="7184" width="7.6640625" style="370" customWidth="1"/>
    <col min="7185" max="7185" width="8.109375" style="370" customWidth="1"/>
    <col min="7186" max="7186" width="2.109375" style="370" customWidth="1"/>
    <col min="7187" max="7190" width="8.6640625" style="370" customWidth="1"/>
    <col min="7191" max="7422" width="9" style="370"/>
    <col min="7423" max="7423" width="3.6640625" style="370" customWidth="1"/>
    <col min="7424" max="7424" width="11.6640625" style="370" customWidth="1"/>
    <col min="7425" max="7440" width="7.6640625" style="370" customWidth="1"/>
    <col min="7441" max="7441" width="8.109375" style="370" customWidth="1"/>
    <col min="7442" max="7442" width="2.109375" style="370" customWidth="1"/>
    <col min="7443" max="7446" width="8.6640625" style="370" customWidth="1"/>
    <col min="7447" max="7678" width="9" style="370"/>
    <col min="7679" max="7679" width="3.6640625" style="370" customWidth="1"/>
    <col min="7680" max="7680" width="11.6640625" style="370" customWidth="1"/>
    <col min="7681" max="7696" width="7.6640625" style="370" customWidth="1"/>
    <col min="7697" max="7697" width="8.109375" style="370" customWidth="1"/>
    <col min="7698" max="7698" width="2.109375" style="370" customWidth="1"/>
    <col min="7699" max="7702" width="8.6640625" style="370" customWidth="1"/>
    <col min="7703" max="7934" width="9" style="370"/>
    <col min="7935" max="7935" width="3.6640625" style="370" customWidth="1"/>
    <col min="7936" max="7936" width="11.6640625" style="370" customWidth="1"/>
    <col min="7937" max="7952" width="7.6640625" style="370" customWidth="1"/>
    <col min="7953" max="7953" width="8.109375" style="370" customWidth="1"/>
    <col min="7954" max="7954" width="2.109375" style="370" customWidth="1"/>
    <col min="7955" max="7958" width="8.6640625" style="370" customWidth="1"/>
    <col min="7959" max="8190" width="9" style="370"/>
    <col min="8191" max="8191" width="3.6640625" style="370" customWidth="1"/>
    <col min="8192" max="8192" width="11.6640625" style="370" customWidth="1"/>
    <col min="8193" max="8208" width="7.6640625" style="370" customWidth="1"/>
    <col min="8209" max="8209" width="8.109375" style="370" customWidth="1"/>
    <col min="8210" max="8210" width="2.109375" style="370" customWidth="1"/>
    <col min="8211" max="8214" width="8.6640625" style="370" customWidth="1"/>
    <col min="8215" max="8446" width="9" style="370"/>
    <col min="8447" max="8447" width="3.6640625" style="370" customWidth="1"/>
    <col min="8448" max="8448" width="11.6640625" style="370" customWidth="1"/>
    <col min="8449" max="8464" width="7.6640625" style="370" customWidth="1"/>
    <col min="8465" max="8465" width="8.109375" style="370" customWidth="1"/>
    <col min="8466" max="8466" width="2.109375" style="370" customWidth="1"/>
    <col min="8467" max="8470" width="8.6640625" style="370" customWidth="1"/>
    <col min="8471" max="8702" width="9" style="370"/>
    <col min="8703" max="8703" width="3.6640625" style="370" customWidth="1"/>
    <col min="8704" max="8704" width="11.6640625" style="370" customWidth="1"/>
    <col min="8705" max="8720" width="7.6640625" style="370" customWidth="1"/>
    <col min="8721" max="8721" width="8.109375" style="370" customWidth="1"/>
    <col min="8722" max="8722" width="2.109375" style="370" customWidth="1"/>
    <col min="8723" max="8726" width="8.6640625" style="370" customWidth="1"/>
    <col min="8727" max="8958" width="9" style="370"/>
    <col min="8959" max="8959" width="3.6640625" style="370" customWidth="1"/>
    <col min="8960" max="8960" width="11.6640625" style="370" customWidth="1"/>
    <col min="8961" max="8976" width="7.6640625" style="370" customWidth="1"/>
    <col min="8977" max="8977" width="8.109375" style="370" customWidth="1"/>
    <col min="8978" max="8978" width="2.109375" style="370" customWidth="1"/>
    <col min="8979" max="8982" width="8.6640625" style="370" customWidth="1"/>
    <col min="8983" max="9214" width="9" style="370"/>
    <col min="9215" max="9215" width="3.6640625" style="370" customWidth="1"/>
    <col min="9216" max="9216" width="11.6640625" style="370" customWidth="1"/>
    <col min="9217" max="9232" width="7.6640625" style="370" customWidth="1"/>
    <col min="9233" max="9233" width="8.109375" style="370" customWidth="1"/>
    <col min="9234" max="9234" width="2.109375" style="370" customWidth="1"/>
    <col min="9235" max="9238" width="8.6640625" style="370" customWidth="1"/>
    <col min="9239" max="9470" width="9" style="370"/>
    <col min="9471" max="9471" width="3.6640625" style="370" customWidth="1"/>
    <col min="9472" max="9472" width="11.6640625" style="370" customWidth="1"/>
    <col min="9473" max="9488" width="7.6640625" style="370" customWidth="1"/>
    <col min="9489" max="9489" width="8.109375" style="370" customWidth="1"/>
    <col min="9490" max="9490" width="2.109375" style="370" customWidth="1"/>
    <col min="9491" max="9494" width="8.6640625" style="370" customWidth="1"/>
    <col min="9495" max="9726" width="9" style="370"/>
    <col min="9727" max="9727" width="3.6640625" style="370" customWidth="1"/>
    <col min="9728" max="9728" width="11.6640625" style="370" customWidth="1"/>
    <col min="9729" max="9744" width="7.6640625" style="370" customWidth="1"/>
    <col min="9745" max="9745" width="8.109375" style="370" customWidth="1"/>
    <col min="9746" max="9746" width="2.109375" style="370" customWidth="1"/>
    <col min="9747" max="9750" width="8.6640625" style="370" customWidth="1"/>
    <col min="9751" max="9982" width="9" style="370"/>
    <col min="9983" max="9983" width="3.6640625" style="370" customWidth="1"/>
    <col min="9984" max="9984" width="11.6640625" style="370" customWidth="1"/>
    <col min="9985" max="10000" width="7.6640625" style="370" customWidth="1"/>
    <col min="10001" max="10001" width="8.109375" style="370" customWidth="1"/>
    <col min="10002" max="10002" width="2.109375" style="370" customWidth="1"/>
    <col min="10003" max="10006" width="8.6640625" style="370" customWidth="1"/>
    <col min="10007" max="10238" width="9" style="370"/>
    <col min="10239" max="10239" width="3.6640625" style="370" customWidth="1"/>
    <col min="10240" max="10240" width="11.6640625" style="370" customWidth="1"/>
    <col min="10241" max="10256" width="7.6640625" style="370" customWidth="1"/>
    <col min="10257" max="10257" width="8.109375" style="370" customWidth="1"/>
    <col min="10258" max="10258" width="2.109375" style="370" customWidth="1"/>
    <col min="10259" max="10262" width="8.6640625" style="370" customWidth="1"/>
    <col min="10263" max="10494" width="9" style="370"/>
    <col min="10495" max="10495" width="3.6640625" style="370" customWidth="1"/>
    <col min="10496" max="10496" width="11.6640625" style="370" customWidth="1"/>
    <col min="10497" max="10512" width="7.6640625" style="370" customWidth="1"/>
    <col min="10513" max="10513" width="8.109375" style="370" customWidth="1"/>
    <col min="10514" max="10514" width="2.109375" style="370" customWidth="1"/>
    <col min="10515" max="10518" width="8.6640625" style="370" customWidth="1"/>
    <col min="10519" max="10750" width="9" style="370"/>
    <col min="10751" max="10751" width="3.6640625" style="370" customWidth="1"/>
    <col min="10752" max="10752" width="11.6640625" style="370" customWidth="1"/>
    <col min="10753" max="10768" width="7.6640625" style="370" customWidth="1"/>
    <col min="10769" max="10769" width="8.109375" style="370" customWidth="1"/>
    <col min="10770" max="10770" width="2.109375" style="370" customWidth="1"/>
    <col min="10771" max="10774" width="8.6640625" style="370" customWidth="1"/>
    <col min="10775" max="11006" width="9" style="370"/>
    <col min="11007" max="11007" width="3.6640625" style="370" customWidth="1"/>
    <col min="11008" max="11008" width="11.6640625" style="370" customWidth="1"/>
    <col min="11009" max="11024" width="7.6640625" style="370" customWidth="1"/>
    <col min="11025" max="11025" width="8.109375" style="370" customWidth="1"/>
    <col min="11026" max="11026" width="2.109375" style="370" customWidth="1"/>
    <col min="11027" max="11030" width="8.6640625" style="370" customWidth="1"/>
    <col min="11031" max="11262" width="9" style="370"/>
    <col min="11263" max="11263" width="3.6640625" style="370" customWidth="1"/>
    <col min="11264" max="11264" width="11.6640625" style="370" customWidth="1"/>
    <col min="11265" max="11280" width="7.6640625" style="370" customWidth="1"/>
    <col min="11281" max="11281" width="8.109375" style="370" customWidth="1"/>
    <col min="11282" max="11282" width="2.109375" style="370" customWidth="1"/>
    <col min="11283" max="11286" width="8.6640625" style="370" customWidth="1"/>
    <col min="11287" max="11518" width="9" style="370"/>
    <col min="11519" max="11519" width="3.6640625" style="370" customWidth="1"/>
    <col min="11520" max="11520" width="11.6640625" style="370" customWidth="1"/>
    <col min="11521" max="11536" width="7.6640625" style="370" customWidth="1"/>
    <col min="11537" max="11537" width="8.109375" style="370" customWidth="1"/>
    <col min="11538" max="11538" width="2.109375" style="370" customWidth="1"/>
    <col min="11539" max="11542" width="8.6640625" style="370" customWidth="1"/>
    <col min="11543" max="11774" width="9" style="370"/>
    <col min="11775" max="11775" width="3.6640625" style="370" customWidth="1"/>
    <col min="11776" max="11776" width="11.6640625" style="370" customWidth="1"/>
    <col min="11777" max="11792" width="7.6640625" style="370" customWidth="1"/>
    <col min="11793" max="11793" width="8.109375" style="370" customWidth="1"/>
    <col min="11794" max="11794" width="2.109375" style="370" customWidth="1"/>
    <col min="11795" max="11798" width="8.6640625" style="370" customWidth="1"/>
    <col min="11799" max="12030" width="9" style="370"/>
    <col min="12031" max="12031" width="3.6640625" style="370" customWidth="1"/>
    <col min="12032" max="12032" width="11.6640625" style="370" customWidth="1"/>
    <col min="12033" max="12048" width="7.6640625" style="370" customWidth="1"/>
    <col min="12049" max="12049" width="8.109375" style="370" customWidth="1"/>
    <col min="12050" max="12050" width="2.109375" style="370" customWidth="1"/>
    <col min="12051" max="12054" width="8.6640625" style="370" customWidth="1"/>
    <col min="12055" max="12286" width="9" style="370"/>
    <col min="12287" max="12287" width="3.6640625" style="370" customWidth="1"/>
    <col min="12288" max="12288" width="11.6640625" style="370" customWidth="1"/>
    <col min="12289" max="12304" width="7.6640625" style="370" customWidth="1"/>
    <col min="12305" max="12305" width="8.109375" style="370" customWidth="1"/>
    <col min="12306" max="12306" width="2.109375" style="370" customWidth="1"/>
    <col min="12307" max="12310" width="8.6640625" style="370" customWidth="1"/>
    <col min="12311" max="12542" width="9" style="370"/>
    <col min="12543" max="12543" width="3.6640625" style="370" customWidth="1"/>
    <col min="12544" max="12544" width="11.6640625" style="370" customWidth="1"/>
    <col min="12545" max="12560" width="7.6640625" style="370" customWidth="1"/>
    <col min="12561" max="12561" width="8.109375" style="370" customWidth="1"/>
    <col min="12562" max="12562" width="2.109375" style="370" customWidth="1"/>
    <col min="12563" max="12566" width="8.6640625" style="370" customWidth="1"/>
    <col min="12567" max="12798" width="9" style="370"/>
    <col min="12799" max="12799" width="3.6640625" style="370" customWidth="1"/>
    <col min="12800" max="12800" width="11.6640625" style="370" customWidth="1"/>
    <col min="12801" max="12816" width="7.6640625" style="370" customWidth="1"/>
    <col min="12817" max="12817" width="8.109375" style="370" customWidth="1"/>
    <col min="12818" max="12818" width="2.109375" style="370" customWidth="1"/>
    <col min="12819" max="12822" width="8.6640625" style="370" customWidth="1"/>
    <col min="12823" max="13054" width="9" style="370"/>
    <col min="13055" max="13055" width="3.6640625" style="370" customWidth="1"/>
    <col min="13056" max="13056" width="11.6640625" style="370" customWidth="1"/>
    <col min="13057" max="13072" width="7.6640625" style="370" customWidth="1"/>
    <col min="13073" max="13073" width="8.109375" style="370" customWidth="1"/>
    <col min="13074" max="13074" width="2.109375" style="370" customWidth="1"/>
    <col min="13075" max="13078" width="8.6640625" style="370" customWidth="1"/>
    <col min="13079" max="13310" width="9" style="370"/>
    <col min="13311" max="13311" width="3.6640625" style="370" customWidth="1"/>
    <col min="13312" max="13312" width="11.6640625" style="370" customWidth="1"/>
    <col min="13313" max="13328" width="7.6640625" style="370" customWidth="1"/>
    <col min="13329" max="13329" width="8.109375" style="370" customWidth="1"/>
    <col min="13330" max="13330" width="2.109375" style="370" customWidth="1"/>
    <col min="13331" max="13334" width="8.6640625" style="370" customWidth="1"/>
    <col min="13335" max="13566" width="9" style="370"/>
    <col min="13567" max="13567" width="3.6640625" style="370" customWidth="1"/>
    <col min="13568" max="13568" width="11.6640625" style="370" customWidth="1"/>
    <col min="13569" max="13584" width="7.6640625" style="370" customWidth="1"/>
    <col min="13585" max="13585" width="8.109375" style="370" customWidth="1"/>
    <col min="13586" max="13586" width="2.109375" style="370" customWidth="1"/>
    <col min="13587" max="13590" width="8.6640625" style="370" customWidth="1"/>
    <col min="13591" max="13822" width="9" style="370"/>
    <col min="13823" max="13823" width="3.6640625" style="370" customWidth="1"/>
    <col min="13824" max="13824" width="11.6640625" style="370" customWidth="1"/>
    <col min="13825" max="13840" width="7.6640625" style="370" customWidth="1"/>
    <col min="13841" max="13841" width="8.109375" style="370" customWidth="1"/>
    <col min="13842" max="13842" width="2.109375" style="370" customWidth="1"/>
    <col min="13843" max="13846" width="8.6640625" style="370" customWidth="1"/>
    <col min="13847" max="14078" width="9" style="370"/>
    <col min="14079" max="14079" width="3.6640625" style="370" customWidth="1"/>
    <col min="14080" max="14080" width="11.6640625" style="370" customWidth="1"/>
    <col min="14081" max="14096" width="7.6640625" style="370" customWidth="1"/>
    <col min="14097" max="14097" width="8.109375" style="370" customWidth="1"/>
    <col min="14098" max="14098" width="2.109375" style="370" customWidth="1"/>
    <col min="14099" max="14102" width="8.6640625" style="370" customWidth="1"/>
    <col min="14103" max="14334" width="9" style="370"/>
    <col min="14335" max="14335" width="3.6640625" style="370" customWidth="1"/>
    <col min="14336" max="14336" width="11.6640625" style="370" customWidth="1"/>
    <col min="14337" max="14352" width="7.6640625" style="370" customWidth="1"/>
    <col min="14353" max="14353" width="8.109375" style="370" customWidth="1"/>
    <col min="14354" max="14354" width="2.109375" style="370" customWidth="1"/>
    <col min="14355" max="14358" width="8.6640625" style="370" customWidth="1"/>
    <col min="14359" max="14590" width="9" style="370"/>
    <col min="14591" max="14591" width="3.6640625" style="370" customWidth="1"/>
    <col min="14592" max="14592" width="11.6640625" style="370" customWidth="1"/>
    <col min="14593" max="14608" width="7.6640625" style="370" customWidth="1"/>
    <col min="14609" max="14609" width="8.109375" style="370" customWidth="1"/>
    <col min="14610" max="14610" width="2.109375" style="370" customWidth="1"/>
    <col min="14611" max="14614" width="8.6640625" style="370" customWidth="1"/>
    <col min="14615" max="14846" width="9" style="370"/>
    <col min="14847" max="14847" width="3.6640625" style="370" customWidth="1"/>
    <col min="14848" max="14848" width="11.6640625" style="370" customWidth="1"/>
    <col min="14849" max="14864" width="7.6640625" style="370" customWidth="1"/>
    <col min="14865" max="14865" width="8.109375" style="370" customWidth="1"/>
    <col min="14866" max="14866" width="2.109375" style="370" customWidth="1"/>
    <col min="14867" max="14870" width="8.6640625" style="370" customWidth="1"/>
    <col min="14871" max="15102" width="9" style="370"/>
    <col min="15103" max="15103" width="3.6640625" style="370" customWidth="1"/>
    <col min="15104" max="15104" width="11.6640625" style="370" customWidth="1"/>
    <col min="15105" max="15120" width="7.6640625" style="370" customWidth="1"/>
    <col min="15121" max="15121" width="8.109375" style="370" customWidth="1"/>
    <col min="15122" max="15122" width="2.109375" style="370" customWidth="1"/>
    <col min="15123" max="15126" width="8.6640625" style="370" customWidth="1"/>
    <col min="15127" max="15358" width="9" style="370"/>
    <col min="15359" max="15359" width="3.6640625" style="370" customWidth="1"/>
    <col min="15360" max="15360" width="11.6640625" style="370" customWidth="1"/>
    <col min="15361" max="15376" width="7.6640625" style="370" customWidth="1"/>
    <col min="15377" max="15377" width="8.109375" style="370" customWidth="1"/>
    <col min="15378" max="15378" width="2.109375" style="370" customWidth="1"/>
    <col min="15379" max="15382" width="8.6640625" style="370" customWidth="1"/>
    <col min="15383" max="15614" width="9" style="370"/>
    <col min="15615" max="15615" width="3.6640625" style="370" customWidth="1"/>
    <col min="15616" max="15616" width="11.6640625" style="370" customWidth="1"/>
    <col min="15617" max="15632" width="7.6640625" style="370" customWidth="1"/>
    <col min="15633" max="15633" width="8.109375" style="370" customWidth="1"/>
    <col min="15634" max="15634" width="2.109375" style="370" customWidth="1"/>
    <col min="15635" max="15638" width="8.6640625" style="370" customWidth="1"/>
    <col min="15639" max="15870" width="9" style="370"/>
    <col min="15871" max="15871" width="3.6640625" style="370" customWidth="1"/>
    <col min="15872" max="15872" width="11.6640625" style="370" customWidth="1"/>
    <col min="15873" max="15888" width="7.6640625" style="370" customWidth="1"/>
    <col min="15889" max="15889" width="8.109375" style="370" customWidth="1"/>
    <col min="15890" max="15890" width="2.109375" style="370" customWidth="1"/>
    <col min="15891" max="15894" width="8.6640625" style="370" customWidth="1"/>
    <col min="15895" max="16126" width="9" style="370"/>
    <col min="16127" max="16127" width="3.6640625" style="370" customWidth="1"/>
    <col min="16128" max="16128" width="11.6640625" style="370" customWidth="1"/>
    <col min="16129" max="16144" width="7.6640625" style="370" customWidth="1"/>
    <col min="16145" max="16145" width="8.109375" style="370" customWidth="1"/>
    <col min="16146" max="16146" width="2.109375" style="370" customWidth="1"/>
    <col min="16147" max="16150" width="8.6640625" style="370" customWidth="1"/>
    <col min="16151" max="16384" width="9" style="370"/>
  </cols>
  <sheetData>
    <row r="1" spans="1:20" s="367" customFormat="1" ht="20.3" customHeight="1">
      <c r="A1" s="1065" t="s">
        <v>1127</v>
      </c>
      <c r="B1" s="1065"/>
      <c r="C1" s="1065"/>
      <c r="D1" s="1065"/>
      <c r="E1" s="363"/>
      <c r="F1" s="363"/>
      <c r="G1" s="363"/>
      <c r="H1" s="363"/>
      <c r="I1" s="363"/>
      <c r="J1" s="363"/>
      <c r="K1" s="363"/>
      <c r="L1" s="363"/>
      <c r="M1" s="363"/>
      <c r="N1" s="363"/>
      <c r="O1" s="363"/>
      <c r="P1" s="363"/>
      <c r="Q1" s="363"/>
      <c r="R1" s="363"/>
      <c r="S1" s="363"/>
      <c r="T1" s="363"/>
    </row>
    <row r="2" spans="1:20" s="367" customFormat="1" ht="20.3" customHeight="1">
      <c r="A2" s="1156" t="s">
        <v>1847</v>
      </c>
      <c r="B2" s="1156"/>
      <c r="C2" s="1156"/>
      <c r="D2" s="1156"/>
      <c r="E2" s="1156"/>
      <c r="F2" s="1156"/>
      <c r="G2" s="365"/>
      <c r="H2" s="365"/>
      <c r="I2" s="365"/>
      <c r="J2" s="365"/>
      <c r="K2" s="365"/>
      <c r="L2" s="365"/>
      <c r="M2" s="365"/>
      <c r="N2" s="365"/>
      <c r="O2" s="1157" t="s">
        <v>1503</v>
      </c>
      <c r="P2" s="1157"/>
      <c r="Q2" s="1157"/>
      <c r="R2" s="1157"/>
      <c r="S2" s="1157"/>
      <c r="T2" s="1157"/>
    </row>
    <row r="3" spans="1:20" ht="20.3" customHeight="1">
      <c r="A3" s="368"/>
      <c r="B3" s="369" t="s">
        <v>1128</v>
      </c>
      <c r="C3" s="979" t="s">
        <v>1129</v>
      </c>
      <c r="D3" s="977"/>
      <c r="E3" s="977"/>
      <c r="F3" s="977"/>
      <c r="G3" s="977"/>
      <c r="H3" s="978"/>
      <c r="I3" s="979" t="s">
        <v>1130</v>
      </c>
      <c r="J3" s="977"/>
      <c r="K3" s="977"/>
      <c r="L3" s="977"/>
      <c r="M3" s="977"/>
      <c r="N3" s="978"/>
      <c r="O3" s="979" t="s">
        <v>1131</v>
      </c>
      <c r="P3" s="977"/>
      <c r="Q3" s="977"/>
      <c r="R3" s="977"/>
      <c r="S3" s="977"/>
      <c r="T3" s="980"/>
    </row>
    <row r="4" spans="1:20" ht="20.3" customHeight="1">
      <c r="A4" s="371" t="s">
        <v>1132</v>
      </c>
      <c r="B4" s="489" t="s">
        <v>1133</v>
      </c>
      <c r="C4" s="372" t="s">
        <v>1134</v>
      </c>
      <c r="D4" s="372" t="s">
        <v>1135</v>
      </c>
      <c r="E4" s="372" t="s">
        <v>1136</v>
      </c>
      <c r="F4" s="372" t="s">
        <v>1137</v>
      </c>
      <c r="G4" s="940" t="s">
        <v>107</v>
      </c>
      <c r="H4" s="958"/>
      <c r="I4" s="330" t="s">
        <v>1134</v>
      </c>
      <c r="J4" s="330" t="s">
        <v>1135</v>
      </c>
      <c r="K4" s="330" t="s">
        <v>1136</v>
      </c>
      <c r="L4" s="330" t="s">
        <v>1137</v>
      </c>
      <c r="M4" s="940" t="s">
        <v>107</v>
      </c>
      <c r="N4" s="958"/>
      <c r="O4" s="330" t="s">
        <v>1134</v>
      </c>
      <c r="P4" s="330" t="s">
        <v>1135</v>
      </c>
      <c r="Q4" s="330" t="s">
        <v>1136</v>
      </c>
      <c r="R4" s="330" t="s">
        <v>1137</v>
      </c>
      <c r="S4" s="940" t="s">
        <v>107</v>
      </c>
      <c r="T4" s="965"/>
    </row>
    <row r="5" spans="1:20" ht="20.3" customHeight="1">
      <c r="A5" s="1139" t="s">
        <v>1138</v>
      </c>
      <c r="B5" s="373" t="s">
        <v>1139</v>
      </c>
      <c r="C5" s="374" t="s">
        <v>60</v>
      </c>
      <c r="D5" s="374" t="s">
        <v>60</v>
      </c>
      <c r="E5" s="374" t="s">
        <v>60</v>
      </c>
      <c r="F5" s="374" t="s">
        <v>60</v>
      </c>
      <c r="G5" s="1148" t="s">
        <v>60</v>
      </c>
      <c r="H5" s="1149"/>
      <c r="I5" s="374" t="s">
        <v>60</v>
      </c>
      <c r="J5" s="374" t="s">
        <v>60</v>
      </c>
      <c r="K5" s="374" t="s">
        <v>60</v>
      </c>
      <c r="L5" s="374" t="s">
        <v>1140</v>
      </c>
      <c r="M5" s="1148" t="s">
        <v>60</v>
      </c>
      <c r="N5" s="1149"/>
      <c r="O5" s="374" t="s">
        <v>60</v>
      </c>
      <c r="P5" s="374">
        <v>20</v>
      </c>
      <c r="Q5" s="374" t="s">
        <v>60</v>
      </c>
      <c r="R5" s="374" t="s">
        <v>60</v>
      </c>
      <c r="S5" s="1142">
        <f>SUM(O5:R5)</f>
        <v>20</v>
      </c>
      <c r="T5" s="1143"/>
    </row>
    <row r="6" spans="1:20" ht="20.3" customHeight="1">
      <c r="A6" s="1140"/>
      <c r="B6" s="373" t="s">
        <v>1141</v>
      </c>
      <c r="C6" s="374" t="s">
        <v>60</v>
      </c>
      <c r="D6" s="374">
        <v>1</v>
      </c>
      <c r="E6" s="374" t="s">
        <v>60</v>
      </c>
      <c r="F6" s="374" t="s">
        <v>60</v>
      </c>
      <c r="G6" s="1148">
        <f>SUM(C6:F6)</f>
        <v>1</v>
      </c>
      <c r="H6" s="1149"/>
      <c r="I6" s="374" t="s">
        <v>60</v>
      </c>
      <c r="J6" s="374" t="s">
        <v>60</v>
      </c>
      <c r="K6" s="374" t="s">
        <v>60</v>
      </c>
      <c r="L6" s="374" t="s">
        <v>60</v>
      </c>
      <c r="M6" s="1148" t="s">
        <v>60</v>
      </c>
      <c r="N6" s="1149"/>
      <c r="O6" s="374" t="s">
        <v>60</v>
      </c>
      <c r="P6" s="374" t="s">
        <v>60</v>
      </c>
      <c r="Q6" s="374" t="s">
        <v>60</v>
      </c>
      <c r="R6" s="374" t="s">
        <v>60</v>
      </c>
      <c r="S6" s="1142" t="s">
        <v>60</v>
      </c>
      <c r="T6" s="1143"/>
    </row>
    <row r="7" spans="1:20" ht="20.3" customHeight="1">
      <c r="A7" s="1140"/>
      <c r="B7" s="373" t="s">
        <v>1142</v>
      </c>
      <c r="C7" s="374" t="s">
        <v>60</v>
      </c>
      <c r="D7" s="374" t="s">
        <v>60</v>
      </c>
      <c r="E7" s="374" t="s">
        <v>60</v>
      </c>
      <c r="F7" s="374" t="s">
        <v>60</v>
      </c>
      <c r="G7" s="1148" t="s">
        <v>60</v>
      </c>
      <c r="H7" s="1149"/>
      <c r="I7" s="374" t="s">
        <v>60</v>
      </c>
      <c r="J7" s="374" t="s">
        <v>60</v>
      </c>
      <c r="K7" s="374" t="s">
        <v>60</v>
      </c>
      <c r="L7" s="374" t="s">
        <v>60</v>
      </c>
      <c r="M7" s="1148" t="s">
        <v>60</v>
      </c>
      <c r="N7" s="1149"/>
      <c r="O7" s="374" t="s">
        <v>60</v>
      </c>
      <c r="P7" s="374" t="s">
        <v>60</v>
      </c>
      <c r="Q7" s="374" t="s">
        <v>60</v>
      </c>
      <c r="R7" s="374" t="s">
        <v>60</v>
      </c>
      <c r="S7" s="1142" t="s">
        <v>60</v>
      </c>
      <c r="T7" s="1143"/>
    </row>
    <row r="8" spans="1:20" ht="20.3" customHeight="1">
      <c r="A8" s="1140"/>
      <c r="B8" s="373" t="s">
        <v>1143</v>
      </c>
      <c r="C8" s="374" t="s">
        <v>60</v>
      </c>
      <c r="D8" s="374" t="s">
        <v>60</v>
      </c>
      <c r="E8" s="374" t="s">
        <v>60</v>
      </c>
      <c r="F8" s="374" t="s">
        <v>60</v>
      </c>
      <c r="G8" s="1148" t="s">
        <v>60</v>
      </c>
      <c r="H8" s="1149"/>
      <c r="I8" s="374" t="s">
        <v>60</v>
      </c>
      <c r="J8" s="374" t="s">
        <v>60</v>
      </c>
      <c r="K8" s="374" t="s">
        <v>60</v>
      </c>
      <c r="L8" s="374" t="s">
        <v>60</v>
      </c>
      <c r="M8" s="1148" t="s">
        <v>60</v>
      </c>
      <c r="N8" s="1149"/>
      <c r="O8" s="374" t="s">
        <v>60</v>
      </c>
      <c r="P8" s="374" t="s">
        <v>60</v>
      </c>
      <c r="Q8" s="374" t="s">
        <v>60</v>
      </c>
      <c r="R8" s="374" t="s">
        <v>60</v>
      </c>
      <c r="S8" s="1142" t="s">
        <v>60</v>
      </c>
      <c r="T8" s="1143"/>
    </row>
    <row r="9" spans="1:20" ht="20.3" customHeight="1">
      <c r="A9" s="1141"/>
      <c r="B9" s="373" t="s">
        <v>107</v>
      </c>
      <c r="C9" s="374" t="s">
        <v>60</v>
      </c>
      <c r="D9" s="374">
        <v>1</v>
      </c>
      <c r="E9" s="374" t="s">
        <v>60</v>
      </c>
      <c r="F9" s="374" t="s">
        <v>60</v>
      </c>
      <c r="G9" s="1148">
        <f>SUM(C9:F9)</f>
        <v>1</v>
      </c>
      <c r="H9" s="1149"/>
      <c r="I9" s="374" t="s">
        <v>60</v>
      </c>
      <c r="J9" s="374" t="s">
        <v>60</v>
      </c>
      <c r="K9" s="374" t="s">
        <v>60</v>
      </c>
      <c r="L9" s="374" t="s">
        <v>60</v>
      </c>
      <c r="M9" s="1148" t="s">
        <v>60</v>
      </c>
      <c r="N9" s="1149"/>
      <c r="O9" s="374" t="s">
        <v>60</v>
      </c>
      <c r="P9" s="374">
        <f>SUM(P5:P8)</f>
        <v>20</v>
      </c>
      <c r="Q9" s="374" t="s">
        <v>60</v>
      </c>
      <c r="R9" s="374" t="s">
        <v>60</v>
      </c>
      <c r="S9" s="1142">
        <f>SUM(O9:R9)</f>
        <v>20</v>
      </c>
      <c r="T9" s="1143"/>
    </row>
    <row r="10" spans="1:20" ht="20.3" customHeight="1">
      <c r="A10" s="1139" t="s">
        <v>1144</v>
      </c>
      <c r="B10" s="373" t="s">
        <v>1139</v>
      </c>
      <c r="C10" s="374" t="s">
        <v>60</v>
      </c>
      <c r="D10" s="374">
        <v>98</v>
      </c>
      <c r="E10" s="374" t="s">
        <v>60</v>
      </c>
      <c r="F10" s="374" t="s">
        <v>60</v>
      </c>
      <c r="G10" s="1148">
        <f>SUM(C10:F10)</f>
        <v>98</v>
      </c>
      <c r="H10" s="1149"/>
      <c r="I10" s="374" t="s">
        <v>60</v>
      </c>
      <c r="J10" s="374" t="s">
        <v>60</v>
      </c>
      <c r="K10" s="374" t="s">
        <v>60</v>
      </c>
      <c r="L10" s="374" t="s">
        <v>60</v>
      </c>
      <c r="M10" s="1148" t="s">
        <v>60</v>
      </c>
      <c r="N10" s="1149"/>
      <c r="O10" s="374" t="s">
        <v>60</v>
      </c>
      <c r="P10" s="374" t="s">
        <v>60</v>
      </c>
      <c r="Q10" s="374" t="s">
        <v>60</v>
      </c>
      <c r="R10" s="374" t="s">
        <v>60</v>
      </c>
      <c r="S10" s="1142" t="s">
        <v>60</v>
      </c>
      <c r="T10" s="1143"/>
    </row>
    <row r="11" spans="1:20" ht="20.3" customHeight="1">
      <c r="A11" s="1140"/>
      <c r="B11" s="373" t="s">
        <v>1141</v>
      </c>
      <c r="C11" s="374" t="s">
        <v>60</v>
      </c>
      <c r="D11" s="374">
        <v>284</v>
      </c>
      <c r="E11" s="374" t="s">
        <v>60</v>
      </c>
      <c r="F11" s="374" t="s">
        <v>60</v>
      </c>
      <c r="G11" s="1148">
        <f>SUM(C11:F11)</f>
        <v>284</v>
      </c>
      <c r="H11" s="1149"/>
      <c r="I11" s="374" t="s">
        <v>60</v>
      </c>
      <c r="J11" s="374" t="s">
        <v>60</v>
      </c>
      <c r="K11" s="374" t="s">
        <v>60</v>
      </c>
      <c r="L11" s="374" t="s">
        <v>60</v>
      </c>
      <c r="M11" s="1148" t="s">
        <v>60</v>
      </c>
      <c r="N11" s="1149"/>
      <c r="O11" s="374" t="s">
        <v>60</v>
      </c>
      <c r="P11" s="374" t="s">
        <v>60</v>
      </c>
      <c r="Q11" s="374" t="s">
        <v>60</v>
      </c>
      <c r="R11" s="374" t="s">
        <v>60</v>
      </c>
      <c r="S11" s="1142" t="s">
        <v>60</v>
      </c>
      <c r="T11" s="1143"/>
    </row>
    <row r="12" spans="1:20" ht="20.3" customHeight="1">
      <c r="A12" s="1140"/>
      <c r="B12" s="373" t="s">
        <v>1142</v>
      </c>
      <c r="C12" s="374" t="s">
        <v>60</v>
      </c>
      <c r="D12" s="374" t="s">
        <v>60</v>
      </c>
      <c r="E12" s="374" t="s">
        <v>60</v>
      </c>
      <c r="F12" s="374" t="s">
        <v>60</v>
      </c>
      <c r="G12" s="1148" t="s">
        <v>60</v>
      </c>
      <c r="H12" s="1149"/>
      <c r="I12" s="374" t="s">
        <v>60</v>
      </c>
      <c r="J12" s="374" t="s">
        <v>60</v>
      </c>
      <c r="K12" s="374" t="s">
        <v>60</v>
      </c>
      <c r="L12" s="374" t="s">
        <v>60</v>
      </c>
      <c r="M12" s="1148" t="s">
        <v>60</v>
      </c>
      <c r="N12" s="1149"/>
      <c r="O12" s="374" t="s">
        <v>60</v>
      </c>
      <c r="P12" s="374" t="s">
        <v>60</v>
      </c>
      <c r="Q12" s="374" t="s">
        <v>60</v>
      </c>
      <c r="R12" s="374" t="s">
        <v>60</v>
      </c>
      <c r="S12" s="1142" t="s">
        <v>60</v>
      </c>
      <c r="T12" s="1143"/>
    </row>
    <row r="13" spans="1:20" ht="20.3" customHeight="1">
      <c r="A13" s="1140"/>
      <c r="B13" s="373" t="s">
        <v>1143</v>
      </c>
      <c r="C13" s="374" t="s">
        <v>60</v>
      </c>
      <c r="D13" s="374" t="s">
        <v>60</v>
      </c>
      <c r="E13" s="374" t="s">
        <v>60</v>
      </c>
      <c r="F13" s="374" t="s">
        <v>60</v>
      </c>
      <c r="G13" s="1148" t="s">
        <v>60</v>
      </c>
      <c r="H13" s="1149"/>
      <c r="I13" s="374" t="s">
        <v>60</v>
      </c>
      <c r="J13" s="374" t="s">
        <v>60</v>
      </c>
      <c r="K13" s="374" t="s">
        <v>60</v>
      </c>
      <c r="L13" s="374" t="s">
        <v>60</v>
      </c>
      <c r="M13" s="1148" t="s">
        <v>60</v>
      </c>
      <c r="N13" s="1149"/>
      <c r="O13" s="374" t="s">
        <v>60</v>
      </c>
      <c r="P13" s="374" t="s">
        <v>60</v>
      </c>
      <c r="Q13" s="374" t="s">
        <v>60</v>
      </c>
      <c r="R13" s="374" t="s">
        <v>60</v>
      </c>
      <c r="S13" s="1142" t="s">
        <v>60</v>
      </c>
      <c r="T13" s="1143"/>
    </row>
    <row r="14" spans="1:20" ht="20.3" customHeight="1">
      <c r="A14" s="1141"/>
      <c r="B14" s="373" t="s">
        <v>107</v>
      </c>
      <c r="C14" s="374" t="s">
        <v>60</v>
      </c>
      <c r="D14" s="374">
        <v>382</v>
      </c>
      <c r="E14" s="374" t="s">
        <v>60</v>
      </c>
      <c r="F14" s="374" t="s">
        <v>60</v>
      </c>
      <c r="G14" s="1148">
        <f>SUM(C14:F14)</f>
        <v>382</v>
      </c>
      <c r="H14" s="1149"/>
      <c r="I14" s="374" t="s">
        <v>60</v>
      </c>
      <c r="J14" s="374" t="s">
        <v>60</v>
      </c>
      <c r="K14" s="374" t="s">
        <v>60</v>
      </c>
      <c r="L14" s="374" t="s">
        <v>60</v>
      </c>
      <c r="M14" s="1148" t="s">
        <v>60</v>
      </c>
      <c r="N14" s="1149"/>
      <c r="O14" s="374" t="s">
        <v>60</v>
      </c>
      <c r="P14" s="374" t="s">
        <v>60</v>
      </c>
      <c r="Q14" s="374" t="s">
        <v>60</v>
      </c>
      <c r="R14" s="374" t="s">
        <v>60</v>
      </c>
      <c r="S14" s="1142" t="s">
        <v>60</v>
      </c>
      <c r="T14" s="1143"/>
    </row>
    <row r="15" spans="1:20" ht="20.3" customHeight="1" thickBot="1">
      <c r="A15" s="1150" t="s">
        <v>1145</v>
      </c>
      <c r="B15" s="1151"/>
      <c r="C15" s="375" t="s">
        <v>60</v>
      </c>
      <c r="D15" s="375">
        <f>D14+D9</f>
        <v>383</v>
      </c>
      <c r="E15" s="375" t="s">
        <v>60</v>
      </c>
      <c r="F15" s="375" t="s">
        <v>60</v>
      </c>
      <c r="G15" s="1152">
        <f>SUM(C15:F15)</f>
        <v>383</v>
      </c>
      <c r="H15" s="1153"/>
      <c r="I15" s="376" t="s">
        <v>60</v>
      </c>
      <c r="J15" s="376" t="s">
        <v>60</v>
      </c>
      <c r="K15" s="376" t="s">
        <v>60</v>
      </c>
      <c r="L15" s="376" t="s">
        <v>60</v>
      </c>
      <c r="M15" s="1152" t="s">
        <v>60</v>
      </c>
      <c r="N15" s="1153"/>
      <c r="O15" s="376" t="s">
        <v>60</v>
      </c>
      <c r="P15" s="375">
        <f>P9</f>
        <v>20</v>
      </c>
      <c r="Q15" s="376" t="s">
        <v>60</v>
      </c>
      <c r="R15" s="376" t="s">
        <v>60</v>
      </c>
      <c r="S15" s="1154">
        <f>S9</f>
        <v>20</v>
      </c>
      <c r="T15" s="1155"/>
    </row>
    <row r="16" spans="1:20" ht="20.3" customHeight="1" thickTop="1">
      <c r="A16" s="377"/>
      <c r="B16" s="378" t="s">
        <v>1128</v>
      </c>
      <c r="C16" s="1144" t="s">
        <v>1620</v>
      </c>
      <c r="D16" s="1145"/>
      <c r="E16" s="1145"/>
      <c r="F16" s="1145"/>
      <c r="G16" s="1145"/>
      <c r="H16" s="1146"/>
      <c r="I16" s="1144" t="s">
        <v>1146</v>
      </c>
      <c r="J16" s="1145"/>
      <c r="K16" s="1145"/>
      <c r="L16" s="1145"/>
      <c r="M16" s="1146"/>
      <c r="N16" s="1144" t="s">
        <v>1013</v>
      </c>
      <c r="O16" s="1145"/>
      <c r="P16" s="1145"/>
      <c r="Q16" s="1145"/>
      <c r="R16" s="1145"/>
      <c r="S16" s="1145"/>
      <c r="T16" s="1147"/>
    </row>
    <row r="17" spans="1:20" ht="20.3" customHeight="1">
      <c r="A17" s="371" t="s">
        <v>1132</v>
      </c>
      <c r="B17" s="489" t="s">
        <v>1133</v>
      </c>
      <c r="C17" s="330" t="s">
        <v>1134</v>
      </c>
      <c r="D17" s="330" t="s">
        <v>1135</v>
      </c>
      <c r="E17" s="330" t="s">
        <v>1136</v>
      </c>
      <c r="F17" s="330" t="s">
        <v>1137</v>
      </c>
      <c r="G17" s="345" t="s">
        <v>1147</v>
      </c>
      <c r="H17" s="330" t="s">
        <v>107</v>
      </c>
      <c r="I17" s="330" t="s">
        <v>1134</v>
      </c>
      <c r="J17" s="330" t="s">
        <v>1135</v>
      </c>
      <c r="K17" s="330" t="s">
        <v>1136</v>
      </c>
      <c r="L17" s="330" t="s">
        <v>1137</v>
      </c>
      <c r="M17" s="330" t="s">
        <v>107</v>
      </c>
      <c r="N17" s="330" t="s">
        <v>1134</v>
      </c>
      <c r="O17" s="330" t="s">
        <v>1135</v>
      </c>
      <c r="P17" s="330" t="s">
        <v>1136</v>
      </c>
      <c r="Q17" s="330" t="s">
        <v>1137</v>
      </c>
      <c r="R17" s="345" t="s">
        <v>1147</v>
      </c>
      <c r="S17" s="940" t="s">
        <v>107</v>
      </c>
      <c r="T17" s="965"/>
    </row>
    <row r="18" spans="1:20" ht="20.3" customHeight="1">
      <c r="A18" s="1139" t="s">
        <v>1138</v>
      </c>
      <c r="B18" s="373" t="s">
        <v>1139</v>
      </c>
      <c r="C18" s="374" t="s">
        <v>60</v>
      </c>
      <c r="D18" s="374" t="s">
        <v>60</v>
      </c>
      <c r="E18" s="374" t="s">
        <v>60</v>
      </c>
      <c r="F18" s="374" t="s">
        <v>60</v>
      </c>
      <c r="G18" s="374" t="s">
        <v>60</v>
      </c>
      <c r="H18" s="374" t="s">
        <v>60</v>
      </c>
      <c r="I18" s="374" t="s">
        <v>60</v>
      </c>
      <c r="J18" s="374" t="s">
        <v>60</v>
      </c>
      <c r="K18" s="374" t="s">
        <v>60</v>
      </c>
      <c r="L18" s="374" t="s">
        <v>60</v>
      </c>
      <c r="M18" s="374" t="s">
        <v>60</v>
      </c>
      <c r="N18" s="374" t="s">
        <v>60</v>
      </c>
      <c r="O18" s="374">
        <v>10</v>
      </c>
      <c r="P18" s="374" t="s">
        <v>60</v>
      </c>
      <c r="Q18" s="374" t="s">
        <v>60</v>
      </c>
      <c r="R18" s="374" t="s">
        <v>60</v>
      </c>
      <c r="S18" s="1142">
        <f>SUM(N18:R18)</f>
        <v>10</v>
      </c>
      <c r="T18" s="1143"/>
    </row>
    <row r="19" spans="1:20" ht="20.3" customHeight="1">
      <c r="A19" s="1140"/>
      <c r="B19" s="373" t="s">
        <v>1141</v>
      </c>
      <c r="C19" s="374" t="s">
        <v>60</v>
      </c>
      <c r="D19" s="374" t="s">
        <v>60</v>
      </c>
      <c r="E19" s="374" t="s">
        <v>60</v>
      </c>
      <c r="F19" s="374" t="s">
        <v>60</v>
      </c>
      <c r="G19" s="374" t="s">
        <v>60</v>
      </c>
      <c r="H19" s="374" t="s">
        <v>60</v>
      </c>
      <c r="I19" s="374" t="s">
        <v>60</v>
      </c>
      <c r="J19" s="374" t="s">
        <v>60</v>
      </c>
      <c r="K19" s="374" t="s">
        <v>60</v>
      </c>
      <c r="L19" s="374" t="s">
        <v>60</v>
      </c>
      <c r="M19" s="374" t="s">
        <v>60</v>
      </c>
      <c r="N19" s="374" t="s">
        <v>60</v>
      </c>
      <c r="O19" s="374">
        <v>1</v>
      </c>
      <c r="P19" s="374" t="s">
        <v>60</v>
      </c>
      <c r="Q19" s="374" t="s">
        <v>60</v>
      </c>
      <c r="R19" s="374" t="s">
        <v>60</v>
      </c>
      <c r="S19" s="1142">
        <f>SUM(N19:R19)</f>
        <v>1</v>
      </c>
      <c r="T19" s="1143"/>
    </row>
    <row r="20" spans="1:20" ht="20.3" customHeight="1">
      <c r="A20" s="1140"/>
      <c r="B20" s="373" t="s">
        <v>1142</v>
      </c>
      <c r="C20" s="374" t="s">
        <v>60</v>
      </c>
      <c r="D20" s="374" t="s">
        <v>60</v>
      </c>
      <c r="E20" s="374" t="s">
        <v>60</v>
      </c>
      <c r="F20" s="374" t="s">
        <v>60</v>
      </c>
      <c r="G20" s="374" t="s">
        <v>60</v>
      </c>
      <c r="H20" s="374" t="s">
        <v>60</v>
      </c>
      <c r="I20" s="374" t="s">
        <v>60</v>
      </c>
      <c r="J20" s="374" t="s">
        <v>60</v>
      </c>
      <c r="K20" s="374" t="s">
        <v>60</v>
      </c>
      <c r="L20" s="374" t="s">
        <v>60</v>
      </c>
      <c r="M20" s="374" t="s">
        <v>60</v>
      </c>
      <c r="N20" s="374" t="s">
        <v>60</v>
      </c>
      <c r="O20" s="374" t="s">
        <v>60</v>
      </c>
      <c r="P20" s="374" t="s">
        <v>60</v>
      </c>
      <c r="Q20" s="374" t="s">
        <v>60</v>
      </c>
      <c r="R20" s="374" t="s">
        <v>60</v>
      </c>
      <c r="S20" s="1142" t="s">
        <v>60</v>
      </c>
      <c r="T20" s="1143"/>
    </row>
    <row r="21" spans="1:20" ht="20.3" customHeight="1">
      <c r="A21" s="1140"/>
      <c r="B21" s="373" t="s">
        <v>1143</v>
      </c>
      <c r="C21" s="374" t="s">
        <v>60</v>
      </c>
      <c r="D21" s="374" t="s">
        <v>60</v>
      </c>
      <c r="E21" s="374" t="s">
        <v>60</v>
      </c>
      <c r="F21" s="374" t="s">
        <v>60</v>
      </c>
      <c r="G21" s="374" t="s">
        <v>60</v>
      </c>
      <c r="H21" s="374" t="s">
        <v>60</v>
      </c>
      <c r="I21" s="374" t="s">
        <v>60</v>
      </c>
      <c r="J21" s="374" t="s">
        <v>60</v>
      </c>
      <c r="K21" s="374" t="s">
        <v>60</v>
      </c>
      <c r="L21" s="374" t="s">
        <v>60</v>
      </c>
      <c r="M21" s="374" t="s">
        <v>60</v>
      </c>
      <c r="N21" s="374" t="s">
        <v>60</v>
      </c>
      <c r="O21" s="374" t="s">
        <v>60</v>
      </c>
      <c r="P21" s="374" t="s">
        <v>60</v>
      </c>
      <c r="Q21" s="374" t="s">
        <v>60</v>
      </c>
      <c r="R21" s="374" t="s">
        <v>60</v>
      </c>
      <c r="S21" s="1142" t="s">
        <v>60</v>
      </c>
      <c r="T21" s="1143"/>
    </row>
    <row r="22" spans="1:20" ht="20.3" customHeight="1">
      <c r="A22" s="1141"/>
      <c r="B22" s="373" t="s">
        <v>107</v>
      </c>
      <c r="C22" s="374" t="s">
        <v>60</v>
      </c>
      <c r="D22" s="374" t="s">
        <v>60</v>
      </c>
      <c r="E22" s="374" t="s">
        <v>60</v>
      </c>
      <c r="F22" s="374" t="s">
        <v>60</v>
      </c>
      <c r="G22" s="374" t="s">
        <v>60</v>
      </c>
      <c r="H22" s="374" t="s">
        <v>60</v>
      </c>
      <c r="I22" s="374" t="s">
        <v>60</v>
      </c>
      <c r="J22" s="374" t="s">
        <v>60</v>
      </c>
      <c r="K22" s="374" t="s">
        <v>60</v>
      </c>
      <c r="L22" s="374" t="s">
        <v>60</v>
      </c>
      <c r="M22" s="374" t="s">
        <v>60</v>
      </c>
      <c r="N22" s="374" t="s">
        <v>60</v>
      </c>
      <c r="O22" s="379">
        <v>21</v>
      </c>
      <c r="P22" s="374" t="s">
        <v>60</v>
      </c>
      <c r="Q22" s="374" t="s">
        <v>60</v>
      </c>
      <c r="R22" s="374" t="s">
        <v>60</v>
      </c>
      <c r="S22" s="1142">
        <f>SUM(N22:R22)</f>
        <v>21</v>
      </c>
      <c r="T22" s="1143"/>
    </row>
    <row r="23" spans="1:20" ht="20.3" customHeight="1">
      <c r="A23" s="1139" t="s">
        <v>1144</v>
      </c>
      <c r="B23" s="373" t="s">
        <v>1139</v>
      </c>
      <c r="C23" s="374" t="s">
        <v>60</v>
      </c>
      <c r="D23" s="374" t="s">
        <v>60</v>
      </c>
      <c r="E23" s="374" t="s">
        <v>60</v>
      </c>
      <c r="F23" s="374" t="s">
        <v>60</v>
      </c>
      <c r="G23" s="374" t="s">
        <v>60</v>
      </c>
      <c r="H23" s="374" t="s">
        <v>60</v>
      </c>
      <c r="I23" s="374" t="s">
        <v>60</v>
      </c>
      <c r="J23" s="374">
        <v>44</v>
      </c>
      <c r="K23" s="374" t="s">
        <v>60</v>
      </c>
      <c r="L23" s="374" t="s">
        <v>60</v>
      </c>
      <c r="M23" s="374">
        <f>SUM(I23:L23)</f>
        <v>44</v>
      </c>
      <c r="N23" s="374" t="s">
        <v>60</v>
      </c>
      <c r="O23" s="374">
        <v>142</v>
      </c>
      <c r="P23" s="374" t="s">
        <v>60</v>
      </c>
      <c r="Q23" s="374" t="s">
        <v>60</v>
      </c>
      <c r="R23" s="374" t="s">
        <v>60</v>
      </c>
      <c r="S23" s="1142">
        <f>SUM(N23:R23)</f>
        <v>142</v>
      </c>
      <c r="T23" s="1143"/>
    </row>
    <row r="24" spans="1:20" ht="20.3" customHeight="1">
      <c r="A24" s="1140"/>
      <c r="B24" s="373" t="s">
        <v>1141</v>
      </c>
      <c r="C24" s="374" t="s">
        <v>60</v>
      </c>
      <c r="D24" s="374" t="s">
        <v>60</v>
      </c>
      <c r="E24" s="374" t="s">
        <v>60</v>
      </c>
      <c r="F24" s="374" t="s">
        <v>60</v>
      </c>
      <c r="G24" s="374" t="s">
        <v>60</v>
      </c>
      <c r="H24" s="374" t="s">
        <v>60</v>
      </c>
      <c r="I24" s="374" t="s">
        <v>60</v>
      </c>
      <c r="J24" s="374">
        <v>233</v>
      </c>
      <c r="K24" s="374" t="s">
        <v>60</v>
      </c>
      <c r="L24" s="374" t="s">
        <v>60</v>
      </c>
      <c r="M24" s="374">
        <f>SUM(I24:L24)</f>
        <v>233</v>
      </c>
      <c r="N24" s="374" t="s">
        <v>60</v>
      </c>
      <c r="O24" s="374">
        <v>517</v>
      </c>
      <c r="P24" s="374" t="s">
        <v>60</v>
      </c>
      <c r="Q24" s="374" t="s">
        <v>60</v>
      </c>
      <c r="R24" s="374" t="s">
        <v>60</v>
      </c>
      <c r="S24" s="1142">
        <f>SUM(N24:R24)</f>
        <v>517</v>
      </c>
      <c r="T24" s="1143"/>
    </row>
    <row r="25" spans="1:20" ht="20.3" customHeight="1">
      <c r="A25" s="1140"/>
      <c r="B25" s="373" t="s">
        <v>1142</v>
      </c>
      <c r="C25" s="374" t="s">
        <v>60</v>
      </c>
      <c r="D25" s="374" t="s">
        <v>60</v>
      </c>
      <c r="E25" s="374" t="s">
        <v>60</v>
      </c>
      <c r="F25" s="374" t="s">
        <v>60</v>
      </c>
      <c r="G25" s="374" t="s">
        <v>60</v>
      </c>
      <c r="H25" s="374" t="s">
        <v>60</v>
      </c>
      <c r="I25" s="374" t="s">
        <v>60</v>
      </c>
      <c r="J25" s="374" t="s">
        <v>60</v>
      </c>
      <c r="K25" s="374" t="s">
        <v>60</v>
      </c>
      <c r="L25" s="374" t="s">
        <v>60</v>
      </c>
      <c r="M25" s="374" t="s">
        <v>60</v>
      </c>
      <c r="N25" s="374" t="s">
        <v>60</v>
      </c>
      <c r="O25" s="374" t="s">
        <v>60</v>
      </c>
      <c r="P25" s="374" t="s">
        <v>60</v>
      </c>
      <c r="Q25" s="374" t="s">
        <v>60</v>
      </c>
      <c r="R25" s="374" t="s">
        <v>60</v>
      </c>
      <c r="S25" s="1142" t="s">
        <v>60</v>
      </c>
      <c r="T25" s="1143"/>
    </row>
    <row r="26" spans="1:20" ht="20.3" customHeight="1">
      <c r="A26" s="1140"/>
      <c r="B26" s="373" t="s">
        <v>1143</v>
      </c>
      <c r="C26" s="374" t="s">
        <v>60</v>
      </c>
      <c r="D26" s="374" t="s">
        <v>60</v>
      </c>
      <c r="E26" s="374" t="s">
        <v>60</v>
      </c>
      <c r="F26" s="374" t="s">
        <v>60</v>
      </c>
      <c r="G26" s="374" t="s">
        <v>60</v>
      </c>
      <c r="H26" s="374" t="s">
        <v>60</v>
      </c>
      <c r="I26" s="374" t="s">
        <v>60</v>
      </c>
      <c r="J26" s="374" t="s">
        <v>60</v>
      </c>
      <c r="K26" s="374" t="s">
        <v>60</v>
      </c>
      <c r="L26" s="374" t="s">
        <v>60</v>
      </c>
      <c r="M26" s="374" t="s">
        <v>60</v>
      </c>
      <c r="N26" s="374" t="s">
        <v>60</v>
      </c>
      <c r="O26" s="374" t="s">
        <v>60</v>
      </c>
      <c r="P26" s="374" t="s">
        <v>60</v>
      </c>
      <c r="Q26" s="374" t="s">
        <v>60</v>
      </c>
      <c r="R26" s="374" t="s">
        <v>60</v>
      </c>
      <c r="S26" s="1142" t="s">
        <v>60</v>
      </c>
      <c r="T26" s="1143"/>
    </row>
    <row r="27" spans="1:20" ht="20.3" customHeight="1">
      <c r="A27" s="1141"/>
      <c r="B27" s="373" t="s">
        <v>107</v>
      </c>
      <c r="C27" s="374" t="s">
        <v>60</v>
      </c>
      <c r="D27" s="374" t="s">
        <v>60</v>
      </c>
      <c r="E27" s="374" t="s">
        <v>60</v>
      </c>
      <c r="F27" s="374" t="s">
        <v>60</v>
      </c>
      <c r="G27" s="374" t="s">
        <v>60</v>
      </c>
      <c r="H27" s="374" t="s">
        <v>60</v>
      </c>
      <c r="I27" s="374" t="s">
        <v>60</v>
      </c>
      <c r="J27" s="374">
        <f>SUM(J23:J26)</f>
        <v>277</v>
      </c>
      <c r="K27" s="374" t="s">
        <v>60</v>
      </c>
      <c r="L27" s="374" t="s">
        <v>60</v>
      </c>
      <c r="M27" s="374">
        <f>SUM(I27:L27)</f>
        <v>277</v>
      </c>
      <c r="N27" s="374" t="s">
        <v>60</v>
      </c>
      <c r="O27" s="374">
        <f>SUM(O23:O26)</f>
        <v>659</v>
      </c>
      <c r="P27" s="374" t="s">
        <v>60</v>
      </c>
      <c r="Q27" s="374" t="s">
        <v>60</v>
      </c>
      <c r="R27" s="374" t="s">
        <v>60</v>
      </c>
      <c r="S27" s="1142">
        <f>SUM(N27:R27)</f>
        <v>659</v>
      </c>
      <c r="T27" s="1143"/>
    </row>
    <row r="28" spans="1:20" ht="20.3" customHeight="1">
      <c r="A28" s="941" t="s">
        <v>1145</v>
      </c>
      <c r="B28" s="892"/>
      <c r="C28" s="380" t="s">
        <v>60</v>
      </c>
      <c r="D28" s="358" t="s">
        <v>60</v>
      </c>
      <c r="E28" s="380" t="s">
        <v>60</v>
      </c>
      <c r="F28" s="361" t="s">
        <v>60</v>
      </c>
      <c r="G28" s="358" t="s">
        <v>60</v>
      </c>
      <c r="H28" s="358" t="s">
        <v>60</v>
      </c>
      <c r="I28" s="380" t="s">
        <v>60</v>
      </c>
      <c r="J28" s="380">
        <f>J27</f>
        <v>277</v>
      </c>
      <c r="K28" s="358" t="s">
        <v>60</v>
      </c>
      <c r="L28" s="381" t="s">
        <v>60</v>
      </c>
      <c r="M28" s="358">
        <f>SUM(I28:L28)</f>
        <v>277</v>
      </c>
      <c r="N28" s="358" t="s">
        <v>60</v>
      </c>
      <c r="O28" s="358">
        <f>O22+O27</f>
        <v>680</v>
      </c>
      <c r="P28" s="374" t="s">
        <v>60</v>
      </c>
      <c r="Q28" s="380" t="s">
        <v>60</v>
      </c>
      <c r="R28" s="380" t="s">
        <v>60</v>
      </c>
      <c r="S28" s="1137">
        <f>S22+S27</f>
        <v>680</v>
      </c>
      <c r="T28" s="1138"/>
    </row>
    <row r="29" spans="1:20" ht="20.3" customHeight="1">
      <c r="A29" s="328"/>
      <c r="B29" s="382" t="s">
        <v>1148</v>
      </c>
      <c r="C29" s="328"/>
      <c r="D29" s="328"/>
      <c r="E29" s="328"/>
      <c r="F29" s="328"/>
      <c r="G29" s="328"/>
      <c r="H29" s="328"/>
      <c r="I29" s="328"/>
      <c r="J29" s="328"/>
      <c r="K29" s="328"/>
      <c r="L29" s="328"/>
      <c r="M29" s="328"/>
      <c r="N29" s="328"/>
      <c r="O29" s="953" t="s">
        <v>1907</v>
      </c>
      <c r="P29" s="953"/>
      <c r="Q29" s="953"/>
      <c r="R29" s="953"/>
      <c r="S29" s="953"/>
      <c r="T29" s="953"/>
    </row>
    <row r="30" spans="1:20" ht="20.3" customHeight="1">
      <c r="A30" s="328"/>
      <c r="B30" s="328" t="s">
        <v>1502</v>
      </c>
      <c r="C30" s="328"/>
      <c r="D30" s="328"/>
      <c r="E30" s="328"/>
      <c r="F30" s="328"/>
      <c r="G30" s="328"/>
      <c r="H30" s="328"/>
      <c r="I30" s="328"/>
      <c r="J30" s="328"/>
      <c r="K30" s="328"/>
      <c r="L30" s="328"/>
      <c r="M30" s="328"/>
      <c r="N30" s="328"/>
      <c r="O30" s="328"/>
      <c r="P30" s="328"/>
      <c r="Q30" s="328"/>
      <c r="R30" s="328"/>
      <c r="S30" s="328"/>
      <c r="T30" s="328"/>
    </row>
    <row r="31" spans="1:20">
      <c r="A31" s="328"/>
      <c r="B31" s="328"/>
      <c r="C31" s="328"/>
      <c r="D31" s="328"/>
      <c r="E31" s="328"/>
      <c r="F31" s="328"/>
      <c r="G31" s="328"/>
      <c r="H31" s="328"/>
      <c r="I31" s="328"/>
      <c r="J31" s="328"/>
      <c r="K31" s="328"/>
      <c r="L31" s="328"/>
      <c r="M31" s="328"/>
      <c r="N31" s="328"/>
      <c r="O31" s="328"/>
      <c r="P31" s="328"/>
      <c r="Q31" s="328"/>
      <c r="R31" s="328"/>
      <c r="S31" s="328"/>
      <c r="T31" s="328"/>
    </row>
    <row r="32" spans="1:20">
      <c r="A32" s="328"/>
      <c r="B32" s="328"/>
      <c r="C32" s="328"/>
      <c r="D32" s="328"/>
      <c r="E32" s="328"/>
      <c r="F32" s="328"/>
      <c r="G32" s="328"/>
      <c r="H32" s="328"/>
      <c r="I32" s="328"/>
      <c r="J32" s="328"/>
      <c r="K32" s="328"/>
      <c r="L32" s="328"/>
      <c r="M32" s="328"/>
      <c r="N32" s="328"/>
      <c r="O32" s="328"/>
      <c r="P32" s="328"/>
      <c r="Q32" s="328"/>
      <c r="R32" s="328"/>
      <c r="S32" s="328"/>
      <c r="T32" s="328"/>
    </row>
    <row r="33" spans="1:20">
      <c r="A33" s="328"/>
      <c r="B33" s="328"/>
      <c r="C33" s="328"/>
      <c r="D33" s="328"/>
      <c r="E33" s="328"/>
      <c r="F33" s="328"/>
      <c r="G33" s="328"/>
      <c r="H33" s="328"/>
      <c r="I33" s="328"/>
      <c r="J33" s="328"/>
      <c r="K33" s="328"/>
      <c r="L33" s="328"/>
      <c r="M33" s="328"/>
      <c r="N33" s="328"/>
      <c r="O33" s="328"/>
      <c r="P33" s="328"/>
      <c r="Q33" s="328"/>
      <c r="R33" s="328"/>
      <c r="S33" s="328"/>
      <c r="T33" s="328"/>
    </row>
  </sheetData>
  <sheetProtection selectLockedCells="1" selectUnlockedCells="1"/>
  <mergeCells count="64">
    <mergeCell ref="A1:D1"/>
    <mergeCell ref="A2:F2"/>
    <mergeCell ref="O2:T2"/>
    <mergeCell ref="C3:H3"/>
    <mergeCell ref="I3:N3"/>
    <mergeCell ref="O3:T3"/>
    <mergeCell ref="G4:H4"/>
    <mergeCell ref="M4:N4"/>
    <mergeCell ref="S4:T4"/>
    <mergeCell ref="A5:A9"/>
    <mergeCell ref="G5:H5"/>
    <mergeCell ref="M5:N5"/>
    <mergeCell ref="S5:T5"/>
    <mergeCell ref="G6:H6"/>
    <mergeCell ref="M6:N6"/>
    <mergeCell ref="S6:T6"/>
    <mergeCell ref="G7:H7"/>
    <mergeCell ref="M7:N7"/>
    <mergeCell ref="S7:T7"/>
    <mergeCell ref="G8:H8"/>
    <mergeCell ref="M8:N8"/>
    <mergeCell ref="S8:T8"/>
    <mergeCell ref="G9:H9"/>
    <mergeCell ref="M9:N9"/>
    <mergeCell ref="S9:T9"/>
    <mergeCell ref="A10:A14"/>
    <mergeCell ref="G10:H10"/>
    <mergeCell ref="M10:N10"/>
    <mergeCell ref="S10:T10"/>
    <mergeCell ref="G11:H11"/>
    <mergeCell ref="M11:N11"/>
    <mergeCell ref="S11:T11"/>
    <mergeCell ref="G12:H12"/>
    <mergeCell ref="M12:N12"/>
    <mergeCell ref="S12:T12"/>
    <mergeCell ref="G13:H13"/>
    <mergeCell ref="M13:N13"/>
    <mergeCell ref="S13:T13"/>
    <mergeCell ref="G14:H14"/>
    <mergeCell ref="M14:N14"/>
    <mergeCell ref="S14:T14"/>
    <mergeCell ref="A15:B15"/>
    <mergeCell ref="G15:H15"/>
    <mergeCell ref="M15:N15"/>
    <mergeCell ref="S15:T15"/>
    <mergeCell ref="C16:H16"/>
    <mergeCell ref="I16:M16"/>
    <mergeCell ref="N16:T16"/>
    <mergeCell ref="S17:T17"/>
    <mergeCell ref="A18:A22"/>
    <mergeCell ref="S18:T18"/>
    <mergeCell ref="S19:T19"/>
    <mergeCell ref="S20:T20"/>
    <mergeCell ref="S21:T21"/>
    <mergeCell ref="S22:T22"/>
    <mergeCell ref="A28:B28"/>
    <mergeCell ref="S28:T28"/>
    <mergeCell ref="O29:T29"/>
    <mergeCell ref="A23:A27"/>
    <mergeCell ref="S23:T23"/>
    <mergeCell ref="S24:T24"/>
    <mergeCell ref="S25:T25"/>
    <mergeCell ref="S26:T26"/>
    <mergeCell ref="S27:T27"/>
  </mergeCells>
  <phoneticPr fontId="4"/>
  <pageMargins left="0.78740157480314965" right="0.39370078740157483" top="0.39370078740157483" bottom="0.39370078740157483" header="0" footer="0"/>
  <pageSetup paperSize="9" scale="88" firstPageNumber="0" orientation="landscape" horizontalDpi="300" verticalDpi="300" r:id="rId1"/>
  <headerFooter scaleWithDoc="0" alignWithMargins="0">
    <oddFooter>&amp;C&amp;"ＭＳ 明朝,標準"－３４－</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1:R23"/>
  <sheetViews>
    <sheetView view="pageLayout" zoomScaleNormal="100" workbookViewId="0">
      <selection sqref="A1:H1"/>
    </sheetView>
  </sheetViews>
  <sheetFormatPr defaultColWidth="9" defaultRowHeight="14.4"/>
  <cols>
    <col min="1" max="1" width="9" style="370"/>
    <col min="2" max="2" width="6.77734375" style="370" customWidth="1"/>
    <col min="3" max="3" width="8.77734375" style="370" customWidth="1"/>
    <col min="4" max="4" width="6.77734375" style="370" customWidth="1"/>
    <col min="5" max="5" width="8.77734375" style="370" customWidth="1"/>
    <col min="6" max="6" width="7.33203125" style="370" customWidth="1"/>
    <col min="7" max="7" width="8.77734375" style="370" customWidth="1"/>
    <col min="8" max="8" width="7.21875" style="370" customWidth="1"/>
    <col min="9" max="9" width="8.77734375" style="370" customWidth="1"/>
    <col min="10" max="10" width="7.109375" style="370" customWidth="1"/>
    <col min="11" max="11" width="8.77734375" style="370" customWidth="1"/>
    <col min="12" max="12" width="7.109375" style="370" customWidth="1"/>
    <col min="13" max="13" width="8.77734375" style="370" customWidth="1"/>
    <col min="14" max="14" width="6.88671875" style="370" customWidth="1"/>
    <col min="15" max="15" width="8.77734375" style="370" customWidth="1"/>
    <col min="16" max="16" width="6.88671875" style="370" customWidth="1"/>
    <col min="17" max="17" width="8.77734375" style="370" customWidth="1"/>
    <col min="18" max="257" width="9" style="370"/>
    <col min="258" max="258" width="7.6640625" style="370" customWidth="1"/>
    <col min="259" max="259" width="10.6640625" style="370" customWidth="1"/>
    <col min="260" max="260" width="7.6640625" style="370" customWidth="1"/>
    <col min="261" max="261" width="10.6640625" style="370" customWidth="1"/>
    <col min="262" max="262" width="7.6640625" style="370" customWidth="1"/>
    <col min="263" max="263" width="10.6640625" style="370" customWidth="1"/>
    <col min="264" max="264" width="7.6640625" style="370" customWidth="1"/>
    <col min="265" max="265" width="10.6640625" style="370" customWidth="1"/>
    <col min="266" max="266" width="7.6640625" style="370" customWidth="1"/>
    <col min="267" max="267" width="10.44140625" style="370" customWidth="1"/>
    <col min="268" max="268" width="7.6640625" style="370" customWidth="1"/>
    <col min="269" max="269" width="10.6640625" style="370" customWidth="1"/>
    <col min="270" max="270" width="7.6640625" style="370" customWidth="1"/>
    <col min="271" max="271" width="10.6640625" style="370" customWidth="1"/>
    <col min="272" max="272" width="7.6640625" style="370" customWidth="1"/>
    <col min="273" max="273" width="10.6640625" style="370" customWidth="1"/>
    <col min="274" max="513" width="9" style="370"/>
    <col min="514" max="514" width="7.6640625" style="370" customWidth="1"/>
    <col min="515" max="515" width="10.6640625" style="370" customWidth="1"/>
    <col min="516" max="516" width="7.6640625" style="370" customWidth="1"/>
    <col min="517" max="517" width="10.6640625" style="370" customWidth="1"/>
    <col min="518" max="518" width="7.6640625" style="370" customWidth="1"/>
    <col min="519" max="519" width="10.6640625" style="370" customWidth="1"/>
    <col min="520" max="520" width="7.6640625" style="370" customWidth="1"/>
    <col min="521" max="521" width="10.6640625" style="370" customWidth="1"/>
    <col min="522" max="522" width="7.6640625" style="370" customWidth="1"/>
    <col min="523" max="523" width="10.44140625" style="370" customWidth="1"/>
    <col min="524" max="524" width="7.6640625" style="370" customWidth="1"/>
    <col min="525" max="525" width="10.6640625" style="370" customWidth="1"/>
    <col min="526" max="526" width="7.6640625" style="370" customWidth="1"/>
    <col min="527" max="527" width="10.6640625" style="370" customWidth="1"/>
    <col min="528" max="528" width="7.6640625" style="370" customWidth="1"/>
    <col min="529" max="529" width="10.6640625" style="370" customWidth="1"/>
    <col min="530" max="769" width="9" style="370"/>
    <col min="770" max="770" width="7.6640625" style="370" customWidth="1"/>
    <col min="771" max="771" width="10.6640625" style="370" customWidth="1"/>
    <col min="772" max="772" width="7.6640625" style="370" customWidth="1"/>
    <col min="773" max="773" width="10.6640625" style="370" customWidth="1"/>
    <col min="774" max="774" width="7.6640625" style="370" customWidth="1"/>
    <col min="775" max="775" width="10.6640625" style="370" customWidth="1"/>
    <col min="776" max="776" width="7.6640625" style="370" customWidth="1"/>
    <col min="777" max="777" width="10.6640625" style="370" customWidth="1"/>
    <col min="778" max="778" width="7.6640625" style="370" customWidth="1"/>
    <col min="779" max="779" width="10.44140625" style="370" customWidth="1"/>
    <col min="780" max="780" width="7.6640625" style="370" customWidth="1"/>
    <col min="781" max="781" width="10.6640625" style="370" customWidth="1"/>
    <col min="782" max="782" width="7.6640625" style="370" customWidth="1"/>
    <col min="783" max="783" width="10.6640625" style="370" customWidth="1"/>
    <col min="784" max="784" width="7.6640625" style="370" customWidth="1"/>
    <col min="785" max="785" width="10.6640625" style="370" customWidth="1"/>
    <col min="786" max="1025" width="9" style="370"/>
    <col min="1026" max="1026" width="7.6640625" style="370" customWidth="1"/>
    <col min="1027" max="1027" width="10.6640625" style="370" customWidth="1"/>
    <col min="1028" max="1028" width="7.6640625" style="370" customWidth="1"/>
    <col min="1029" max="1029" width="10.6640625" style="370" customWidth="1"/>
    <col min="1030" max="1030" width="7.6640625" style="370" customWidth="1"/>
    <col min="1031" max="1031" width="10.6640625" style="370" customWidth="1"/>
    <col min="1032" max="1032" width="7.6640625" style="370" customWidth="1"/>
    <col min="1033" max="1033" width="10.6640625" style="370" customWidth="1"/>
    <col min="1034" max="1034" width="7.6640625" style="370" customWidth="1"/>
    <col min="1035" max="1035" width="10.44140625" style="370" customWidth="1"/>
    <col min="1036" max="1036" width="7.6640625" style="370" customWidth="1"/>
    <col min="1037" max="1037" width="10.6640625" style="370" customWidth="1"/>
    <col min="1038" max="1038" width="7.6640625" style="370" customWidth="1"/>
    <col min="1039" max="1039" width="10.6640625" style="370" customWidth="1"/>
    <col min="1040" max="1040" width="7.6640625" style="370" customWidth="1"/>
    <col min="1041" max="1041" width="10.6640625" style="370" customWidth="1"/>
    <col min="1042" max="1281" width="9" style="370"/>
    <col min="1282" max="1282" width="7.6640625" style="370" customWidth="1"/>
    <col min="1283" max="1283" width="10.6640625" style="370" customWidth="1"/>
    <col min="1284" max="1284" width="7.6640625" style="370" customWidth="1"/>
    <col min="1285" max="1285" width="10.6640625" style="370" customWidth="1"/>
    <col min="1286" max="1286" width="7.6640625" style="370" customWidth="1"/>
    <col min="1287" max="1287" width="10.6640625" style="370" customWidth="1"/>
    <col min="1288" max="1288" width="7.6640625" style="370" customWidth="1"/>
    <col min="1289" max="1289" width="10.6640625" style="370" customWidth="1"/>
    <col min="1290" max="1290" width="7.6640625" style="370" customWidth="1"/>
    <col min="1291" max="1291" width="10.44140625" style="370" customWidth="1"/>
    <col min="1292" max="1292" width="7.6640625" style="370" customWidth="1"/>
    <col min="1293" max="1293" width="10.6640625" style="370" customWidth="1"/>
    <col min="1294" max="1294" width="7.6640625" style="370" customWidth="1"/>
    <col min="1295" max="1295" width="10.6640625" style="370" customWidth="1"/>
    <col min="1296" max="1296" width="7.6640625" style="370" customWidth="1"/>
    <col min="1297" max="1297" width="10.6640625" style="370" customWidth="1"/>
    <col min="1298" max="1537" width="9" style="370"/>
    <col min="1538" max="1538" width="7.6640625" style="370" customWidth="1"/>
    <col min="1539" max="1539" width="10.6640625" style="370" customWidth="1"/>
    <col min="1540" max="1540" width="7.6640625" style="370" customWidth="1"/>
    <col min="1541" max="1541" width="10.6640625" style="370" customWidth="1"/>
    <col min="1542" max="1542" width="7.6640625" style="370" customWidth="1"/>
    <col min="1543" max="1543" width="10.6640625" style="370" customWidth="1"/>
    <col min="1544" max="1544" width="7.6640625" style="370" customWidth="1"/>
    <col min="1545" max="1545" width="10.6640625" style="370" customWidth="1"/>
    <col min="1546" max="1546" width="7.6640625" style="370" customWidth="1"/>
    <col min="1547" max="1547" width="10.44140625" style="370" customWidth="1"/>
    <col min="1548" max="1548" width="7.6640625" style="370" customWidth="1"/>
    <col min="1549" max="1549" width="10.6640625" style="370" customWidth="1"/>
    <col min="1550" max="1550" width="7.6640625" style="370" customWidth="1"/>
    <col min="1551" max="1551" width="10.6640625" style="370" customWidth="1"/>
    <col min="1552" max="1552" width="7.6640625" style="370" customWidth="1"/>
    <col min="1553" max="1553" width="10.6640625" style="370" customWidth="1"/>
    <col min="1554" max="1793" width="9" style="370"/>
    <col min="1794" max="1794" width="7.6640625" style="370" customWidth="1"/>
    <col min="1795" max="1795" width="10.6640625" style="370" customWidth="1"/>
    <col min="1796" max="1796" width="7.6640625" style="370" customWidth="1"/>
    <col min="1797" max="1797" width="10.6640625" style="370" customWidth="1"/>
    <col min="1798" max="1798" width="7.6640625" style="370" customWidth="1"/>
    <col min="1799" max="1799" width="10.6640625" style="370" customWidth="1"/>
    <col min="1800" max="1800" width="7.6640625" style="370" customWidth="1"/>
    <col min="1801" max="1801" width="10.6640625" style="370" customWidth="1"/>
    <col min="1802" max="1802" width="7.6640625" style="370" customWidth="1"/>
    <col min="1803" max="1803" width="10.44140625" style="370" customWidth="1"/>
    <col min="1804" max="1804" width="7.6640625" style="370" customWidth="1"/>
    <col min="1805" max="1805" width="10.6640625" style="370" customWidth="1"/>
    <col min="1806" max="1806" width="7.6640625" style="370" customWidth="1"/>
    <col min="1807" max="1807" width="10.6640625" style="370" customWidth="1"/>
    <col min="1808" max="1808" width="7.6640625" style="370" customWidth="1"/>
    <col min="1809" max="1809" width="10.6640625" style="370" customWidth="1"/>
    <col min="1810" max="2049" width="9" style="370"/>
    <col min="2050" max="2050" width="7.6640625" style="370" customWidth="1"/>
    <col min="2051" max="2051" width="10.6640625" style="370" customWidth="1"/>
    <col min="2052" max="2052" width="7.6640625" style="370" customWidth="1"/>
    <col min="2053" max="2053" width="10.6640625" style="370" customWidth="1"/>
    <col min="2054" max="2054" width="7.6640625" style="370" customWidth="1"/>
    <col min="2055" max="2055" width="10.6640625" style="370" customWidth="1"/>
    <col min="2056" max="2056" width="7.6640625" style="370" customWidth="1"/>
    <col min="2057" max="2057" width="10.6640625" style="370" customWidth="1"/>
    <col min="2058" max="2058" width="7.6640625" style="370" customWidth="1"/>
    <col min="2059" max="2059" width="10.44140625" style="370" customWidth="1"/>
    <col min="2060" max="2060" width="7.6640625" style="370" customWidth="1"/>
    <col min="2061" max="2061" width="10.6640625" style="370" customWidth="1"/>
    <col min="2062" max="2062" width="7.6640625" style="370" customWidth="1"/>
    <col min="2063" max="2063" width="10.6640625" style="370" customWidth="1"/>
    <col min="2064" max="2064" width="7.6640625" style="370" customWidth="1"/>
    <col min="2065" max="2065" width="10.6640625" style="370" customWidth="1"/>
    <col min="2066" max="2305" width="9" style="370"/>
    <col min="2306" max="2306" width="7.6640625" style="370" customWidth="1"/>
    <col min="2307" max="2307" width="10.6640625" style="370" customWidth="1"/>
    <col min="2308" max="2308" width="7.6640625" style="370" customWidth="1"/>
    <col min="2309" max="2309" width="10.6640625" style="370" customWidth="1"/>
    <col min="2310" max="2310" width="7.6640625" style="370" customWidth="1"/>
    <col min="2311" max="2311" width="10.6640625" style="370" customWidth="1"/>
    <col min="2312" max="2312" width="7.6640625" style="370" customWidth="1"/>
    <col min="2313" max="2313" width="10.6640625" style="370" customWidth="1"/>
    <col min="2314" max="2314" width="7.6640625" style="370" customWidth="1"/>
    <col min="2315" max="2315" width="10.44140625" style="370" customWidth="1"/>
    <col min="2316" max="2316" width="7.6640625" style="370" customWidth="1"/>
    <col min="2317" max="2317" width="10.6640625" style="370" customWidth="1"/>
    <col min="2318" max="2318" width="7.6640625" style="370" customWidth="1"/>
    <col min="2319" max="2319" width="10.6640625" style="370" customWidth="1"/>
    <col min="2320" max="2320" width="7.6640625" style="370" customWidth="1"/>
    <col min="2321" max="2321" width="10.6640625" style="370" customWidth="1"/>
    <col min="2322" max="2561" width="9" style="370"/>
    <col min="2562" max="2562" width="7.6640625" style="370" customWidth="1"/>
    <col min="2563" max="2563" width="10.6640625" style="370" customWidth="1"/>
    <col min="2564" max="2564" width="7.6640625" style="370" customWidth="1"/>
    <col min="2565" max="2565" width="10.6640625" style="370" customWidth="1"/>
    <col min="2566" max="2566" width="7.6640625" style="370" customWidth="1"/>
    <col min="2567" max="2567" width="10.6640625" style="370" customWidth="1"/>
    <col min="2568" max="2568" width="7.6640625" style="370" customWidth="1"/>
    <col min="2569" max="2569" width="10.6640625" style="370" customWidth="1"/>
    <col min="2570" max="2570" width="7.6640625" style="370" customWidth="1"/>
    <col min="2571" max="2571" width="10.44140625" style="370" customWidth="1"/>
    <col min="2572" max="2572" width="7.6640625" style="370" customWidth="1"/>
    <col min="2573" max="2573" width="10.6640625" style="370" customWidth="1"/>
    <col min="2574" max="2574" width="7.6640625" style="370" customWidth="1"/>
    <col min="2575" max="2575" width="10.6640625" style="370" customWidth="1"/>
    <col min="2576" max="2576" width="7.6640625" style="370" customWidth="1"/>
    <col min="2577" max="2577" width="10.6640625" style="370" customWidth="1"/>
    <col min="2578" max="2817" width="9" style="370"/>
    <col min="2818" max="2818" width="7.6640625" style="370" customWidth="1"/>
    <col min="2819" max="2819" width="10.6640625" style="370" customWidth="1"/>
    <col min="2820" max="2820" width="7.6640625" style="370" customWidth="1"/>
    <col min="2821" max="2821" width="10.6640625" style="370" customWidth="1"/>
    <col min="2822" max="2822" width="7.6640625" style="370" customWidth="1"/>
    <col min="2823" max="2823" width="10.6640625" style="370" customWidth="1"/>
    <col min="2824" max="2824" width="7.6640625" style="370" customWidth="1"/>
    <col min="2825" max="2825" width="10.6640625" style="370" customWidth="1"/>
    <col min="2826" max="2826" width="7.6640625" style="370" customWidth="1"/>
    <col min="2827" max="2827" width="10.44140625" style="370" customWidth="1"/>
    <col min="2828" max="2828" width="7.6640625" style="370" customWidth="1"/>
    <col min="2829" max="2829" width="10.6640625" style="370" customWidth="1"/>
    <col min="2830" max="2830" width="7.6640625" style="370" customWidth="1"/>
    <col min="2831" max="2831" width="10.6640625" style="370" customWidth="1"/>
    <col min="2832" max="2832" width="7.6640625" style="370" customWidth="1"/>
    <col min="2833" max="2833" width="10.6640625" style="370" customWidth="1"/>
    <col min="2834" max="3073" width="9" style="370"/>
    <col min="3074" max="3074" width="7.6640625" style="370" customWidth="1"/>
    <col min="3075" max="3075" width="10.6640625" style="370" customWidth="1"/>
    <col min="3076" max="3076" width="7.6640625" style="370" customWidth="1"/>
    <col min="3077" max="3077" width="10.6640625" style="370" customWidth="1"/>
    <col min="3078" max="3078" width="7.6640625" style="370" customWidth="1"/>
    <col min="3079" max="3079" width="10.6640625" style="370" customWidth="1"/>
    <col min="3080" max="3080" width="7.6640625" style="370" customWidth="1"/>
    <col min="3081" max="3081" width="10.6640625" style="370" customWidth="1"/>
    <col min="3082" max="3082" width="7.6640625" style="370" customWidth="1"/>
    <col min="3083" max="3083" width="10.44140625" style="370" customWidth="1"/>
    <col min="3084" max="3084" width="7.6640625" style="370" customWidth="1"/>
    <col min="3085" max="3085" width="10.6640625" style="370" customWidth="1"/>
    <col min="3086" max="3086" width="7.6640625" style="370" customWidth="1"/>
    <col min="3087" max="3087" width="10.6640625" style="370" customWidth="1"/>
    <col min="3088" max="3088" width="7.6640625" style="370" customWidth="1"/>
    <col min="3089" max="3089" width="10.6640625" style="370" customWidth="1"/>
    <col min="3090" max="3329" width="9" style="370"/>
    <col min="3330" max="3330" width="7.6640625" style="370" customWidth="1"/>
    <col min="3331" max="3331" width="10.6640625" style="370" customWidth="1"/>
    <col min="3332" max="3332" width="7.6640625" style="370" customWidth="1"/>
    <col min="3333" max="3333" width="10.6640625" style="370" customWidth="1"/>
    <col min="3334" max="3334" width="7.6640625" style="370" customWidth="1"/>
    <col min="3335" max="3335" width="10.6640625" style="370" customWidth="1"/>
    <col min="3336" max="3336" width="7.6640625" style="370" customWidth="1"/>
    <col min="3337" max="3337" width="10.6640625" style="370" customWidth="1"/>
    <col min="3338" max="3338" width="7.6640625" style="370" customWidth="1"/>
    <col min="3339" max="3339" width="10.44140625" style="370" customWidth="1"/>
    <col min="3340" max="3340" width="7.6640625" style="370" customWidth="1"/>
    <col min="3341" max="3341" width="10.6640625" style="370" customWidth="1"/>
    <col min="3342" max="3342" width="7.6640625" style="370" customWidth="1"/>
    <col min="3343" max="3343" width="10.6640625" style="370" customWidth="1"/>
    <col min="3344" max="3344" width="7.6640625" style="370" customWidth="1"/>
    <col min="3345" max="3345" width="10.6640625" style="370" customWidth="1"/>
    <col min="3346" max="3585" width="9" style="370"/>
    <col min="3586" max="3586" width="7.6640625" style="370" customWidth="1"/>
    <col min="3587" max="3587" width="10.6640625" style="370" customWidth="1"/>
    <col min="3588" max="3588" width="7.6640625" style="370" customWidth="1"/>
    <col min="3589" max="3589" width="10.6640625" style="370" customWidth="1"/>
    <col min="3590" max="3590" width="7.6640625" style="370" customWidth="1"/>
    <col min="3591" max="3591" width="10.6640625" style="370" customWidth="1"/>
    <col min="3592" max="3592" width="7.6640625" style="370" customWidth="1"/>
    <col min="3593" max="3593" width="10.6640625" style="370" customWidth="1"/>
    <col min="3594" max="3594" width="7.6640625" style="370" customWidth="1"/>
    <col min="3595" max="3595" width="10.44140625" style="370" customWidth="1"/>
    <col min="3596" max="3596" width="7.6640625" style="370" customWidth="1"/>
    <col min="3597" max="3597" width="10.6640625" style="370" customWidth="1"/>
    <col min="3598" max="3598" width="7.6640625" style="370" customWidth="1"/>
    <col min="3599" max="3599" width="10.6640625" style="370" customWidth="1"/>
    <col min="3600" max="3600" width="7.6640625" style="370" customWidth="1"/>
    <col min="3601" max="3601" width="10.6640625" style="370" customWidth="1"/>
    <col min="3602" max="3841" width="9" style="370"/>
    <col min="3842" max="3842" width="7.6640625" style="370" customWidth="1"/>
    <col min="3843" max="3843" width="10.6640625" style="370" customWidth="1"/>
    <col min="3844" max="3844" width="7.6640625" style="370" customWidth="1"/>
    <col min="3845" max="3845" width="10.6640625" style="370" customWidth="1"/>
    <col min="3846" max="3846" width="7.6640625" style="370" customWidth="1"/>
    <col min="3847" max="3847" width="10.6640625" style="370" customWidth="1"/>
    <col min="3848" max="3848" width="7.6640625" style="370" customWidth="1"/>
    <col min="3849" max="3849" width="10.6640625" style="370" customWidth="1"/>
    <col min="3850" max="3850" width="7.6640625" style="370" customWidth="1"/>
    <col min="3851" max="3851" width="10.44140625" style="370" customWidth="1"/>
    <col min="3852" max="3852" width="7.6640625" style="370" customWidth="1"/>
    <col min="3853" max="3853" width="10.6640625" style="370" customWidth="1"/>
    <col min="3854" max="3854" width="7.6640625" style="370" customWidth="1"/>
    <col min="3855" max="3855" width="10.6640625" style="370" customWidth="1"/>
    <col min="3856" max="3856" width="7.6640625" style="370" customWidth="1"/>
    <col min="3857" max="3857" width="10.6640625" style="370" customWidth="1"/>
    <col min="3858" max="4097" width="9" style="370"/>
    <col min="4098" max="4098" width="7.6640625" style="370" customWidth="1"/>
    <col min="4099" max="4099" width="10.6640625" style="370" customWidth="1"/>
    <col min="4100" max="4100" width="7.6640625" style="370" customWidth="1"/>
    <col min="4101" max="4101" width="10.6640625" style="370" customWidth="1"/>
    <col min="4102" max="4102" width="7.6640625" style="370" customWidth="1"/>
    <col min="4103" max="4103" width="10.6640625" style="370" customWidth="1"/>
    <col min="4104" max="4104" width="7.6640625" style="370" customWidth="1"/>
    <col min="4105" max="4105" width="10.6640625" style="370" customWidth="1"/>
    <col min="4106" max="4106" width="7.6640625" style="370" customWidth="1"/>
    <col min="4107" max="4107" width="10.44140625" style="370" customWidth="1"/>
    <col min="4108" max="4108" width="7.6640625" style="370" customWidth="1"/>
    <col min="4109" max="4109" width="10.6640625" style="370" customWidth="1"/>
    <col min="4110" max="4110" width="7.6640625" style="370" customWidth="1"/>
    <col min="4111" max="4111" width="10.6640625" style="370" customWidth="1"/>
    <col min="4112" max="4112" width="7.6640625" style="370" customWidth="1"/>
    <col min="4113" max="4113" width="10.6640625" style="370" customWidth="1"/>
    <col min="4114" max="4353" width="9" style="370"/>
    <col min="4354" max="4354" width="7.6640625" style="370" customWidth="1"/>
    <col min="4355" max="4355" width="10.6640625" style="370" customWidth="1"/>
    <col min="4356" max="4356" width="7.6640625" style="370" customWidth="1"/>
    <col min="4357" max="4357" width="10.6640625" style="370" customWidth="1"/>
    <col min="4358" max="4358" width="7.6640625" style="370" customWidth="1"/>
    <col min="4359" max="4359" width="10.6640625" style="370" customWidth="1"/>
    <col min="4360" max="4360" width="7.6640625" style="370" customWidth="1"/>
    <col min="4361" max="4361" width="10.6640625" style="370" customWidth="1"/>
    <col min="4362" max="4362" width="7.6640625" style="370" customWidth="1"/>
    <col min="4363" max="4363" width="10.44140625" style="370" customWidth="1"/>
    <col min="4364" max="4364" width="7.6640625" style="370" customWidth="1"/>
    <col min="4365" max="4365" width="10.6640625" style="370" customWidth="1"/>
    <col min="4366" max="4366" width="7.6640625" style="370" customWidth="1"/>
    <col min="4367" max="4367" width="10.6640625" style="370" customWidth="1"/>
    <col min="4368" max="4368" width="7.6640625" style="370" customWidth="1"/>
    <col min="4369" max="4369" width="10.6640625" style="370" customWidth="1"/>
    <col min="4370" max="4609" width="9" style="370"/>
    <col min="4610" max="4610" width="7.6640625" style="370" customWidth="1"/>
    <col min="4611" max="4611" width="10.6640625" style="370" customWidth="1"/>
    <col min="4612" max="4612" width="7.6640625" style="370" customWidth="1"/>
    <col min="4613" max="4613" width="10.6640625" style="370" customWidth="1"/>
    <col min="4614" max="4614" width="7.6640625" style="370" customWidth="1"/>
    <col min="4615" max="4615" width="10.6640625" style="370" customWidth="1"/>
    <col min="4616" max="4616" width="7.6640625" style="370" customWidth="1"/>
    <col min="4617" max="4617" width="10.6640625" style="370" customWidth="1"/>
    <col min="4618" max="4618" width="7.6640625" style="370" customWidth="1"/>
    <col min="4619" max="4619" width="10.44140625" style="370" customWidth="1"/>
    <col min="4620" max="4620" width="7.6640625" style="370" customWidth="1"/>
    <col min="4621" max="4621" width="10.6640625" style="370" customWidth="1"/>
    <col min="4622" max="4622" width="7.6640625" style="370" customWidth="1"/>
    <col min="4623" max="4623" width="10.6640625" style="370" customWidth="1"/>
    <col min="4624" max="4624" width="7.6640625" style="370" customWidth="1"/>
    <col min="4625" max="4625" width="10.6640625" style="370" customWidth="1"/>
    <col min="4626" max="4865" width="9" style="370"/>
    <col min="4866" max="4866" width="7.6640625" style="370" customWidth="1"/>
    <col min="4867" max="4867" width="10.6640625" style="370" customWidth="1"/>
    <col min="4868" max="4868" width="7.6640625" style="370" customWidth="1"/>
    <col min="4869" max="4869" width="10.6640625" style="370" customWidth="1"/>
    <col min="4870" max="4870" width="7.6640625" style="370" customWidth="1"/>
    <col min="4871" max="4871" width="10.6640625" style="370" customWidth="1"/>
    <col min="4872" max="4872" width="7.6640625" style="370" customWidth="1"/>
    <col min="4873" max="4873" width="10.6640625" style="370" customWidth="1"/>
    <col min="4874" max="4874" width="7.6640625" style="370" customWidth="1"/>
    <col min="4875" max="4875" width="10.44140625" style="370" customWidth="1"/>
    <col min="4876" max="4876" width="7.6640625" style="370" customWidth="1"/>
    <col min="4877" max="4877" width="10.6640625" style="370" customWidth="1"/>
    <col min="4878" max="4878" width="7.6640625" style="370" customWidth="1"/>
    <col min="4879" max="4879" width="10.6640625" style="370" customWidth="1"/>
    <col min="4880" max="4880" width="7.6640625" style="370" customWidth="1"/>
    <col min="4881" max="4881" width="10.6640625" style="370" customWidth="1"/>
    <col min="4882" max="5121" width="9" style="370"/>
    <col min="5122" max="5122" width="7.6640625" style="370" customWidth="1"/>
    <col min="5123" max="5123" width="10.6640625" style="370" customWidth="1"/>
    <col min="5124" max="5124" width="7.6640625" style="370" customWidth="1"/>
    <col min="5125" max="5125" width="10.6640625" style="370" customWidth="1"/>
    <col min="5126" max="5126" width="7.6640625" style="370" customWidth="1"/>
    <col min="5127" max="5127" width="10.6640625" style="370" customWidth="1"/>
    <col min="5128" max="5128" width="7.6640625" style="370" customWidth="1"/>
    <col min="5129" max="5129" width="10.6640625" style="370" customWidth="1"/>
    <col min="5130" max="5130" width="7.6640625" style="370" customWidth="1"/>
    <col min="5131" max="5131" width="10.44140625" style="370" customWidth="1"/>
    <col min="5132" max="5132" width="7.6640625" style="370" customWidth="1"/>
    <col min="5133" max="5133" width="10.6640625" style="370" customWidth="1"/>
    <col min="5134" max="5134" width="7.6640625" style="370" customWidth="1"/>
    <col min="5135" max="5135" width="10.6640625" style="370" customWidth="1"/>
    <col min="5136" max="5136" width="7.6640625" style="370" customWidth="1"/>
    <col min="5137" max="5137" width="10.6640625" style="370" customWidth="1"/>
    <col min="5138" max="5377" width="9" style="370"/>
    <col min="5378" max="5378" width="7.6640625" style="370" customWidth="1"/>
    <col min="5379" max="5379" width="10.6640625" style="370" customWidth="1"/>
    <col min="5380" max="5380" width="7.6640625" style="370" customWidth="1"/>
    <col min="5381" max="5381" width="10.6640625" style="370" customWidth="1"/>
    <col min="5382" max="5382" width="7.6640625" style="370" customWidth="1"/>
    <col min="5383" max="5383" width="10.6640625" style="370" customWidth="1"/>
    <col min="5384" max="5384" width="7.6640625" style="370" customWidth="1"/>
    <col min="5385" max="5385" width="10.6640625" style="370" customWidth="1"/>
    <col min="5386" max="5386" width="7.6640625" style="370" customWidth="1"/>
    <col min="5387" max="5387" width="10.44140625" style="370" customWidth="1"/>
    <col min="5388" max="5388" width="7.6640625" style="370" customWidth="1"/>
    <col min="5389" max="5389" width="10.6640625" style="370" customWidth="1"/>
    <col min="5390" max="5390" width="7.6640625" style="370" customWidth="1"/>
    <col min="5391" max="5391" width="10.6640625" style="370" customWidth="1"/>
    <col min="5392" max="5392" width="7.6640625" style="370" customWidth="1"/>
    <col min="5393" max="5393" width="10.6640625" style="370" customWidth="1"/>
    <col min="5394" max="5633" width="9" style="370"/>
    <col min="5634" max="5634" width="7.6640625" style="370" customWidth="1"/>
    <col min="5635" max="5635" width="10.6640625" style="370" customWidth="1"/>
    <col min="5636" max="5636" width="7.6640625" style="370" customWidth="1"/>
    <col min="5637" max="5637" width="10.6640625" style="370" customWidth="1"/>
    <col min="5638" max="5638" width="7.6640625" style="370" customWidth="1"/>
    <col min="5639" max="5639" width="10.6640625" style="370" customWidth="1"/>
    <col min="5640" max="5640" width="7.6640625" style="370" customWidth="1"/>
    <col min="5641" max="5641" width="10.6640625" style="370" customWidth="1"/>
    <col min="5642" max="5642" width="7.6640625" style="370" customWidth="1"/>
    <col min="5643" max="5643" width="10.44140625" style="370" customWidth="1"/>
    <col min="5644" max="5644" width="7.6640625" style="370" customWidth="1"/>
    <col min="5645" max="5645" width="10.6640625" style="370" customWidth="1"/>
    <col min="5646" max="5646" width="7.6640625" style="370" customWidth="1"/>
    <col min="5647" max="5647" width="10.6640625" style="370" customWidth="1"/>
    <col min="5648" max="5648" width="7.6640625" style="370" customWidth="1"/>
    <col min="5649" max="5649" width="10.6640625" style="370" customWidth="1"/>
    <col min="5650" max="5889" width="9" style="370"/>
    <col min="5890" max="5890" width="7.6640625" style="370" customWidth="1"/>
    <col min="5891" max="5891" width="10.6640625" style="370" customWidth="1"/>
    <col min="5892" max="5892" width="7.6640625" style="370" customWidth="1"/>
    <col min="5893" max="5893" width="10.6640625" style="370" customWidth="1"/>
    <col min="5894" max="5894" width="7.6640625" style="370" customWidth="1"/>
    <col min="5895" max="5895" width="10.6640625" style="370" customWidth="1"/>
    <col min="5896" max="5896" width="7.6640625" style="370" customWidth="1"/>
    <col min="5897" max="5897" width="10.6640625" style="370" customWidth="1"/>
    <col min="5898" max="5898" width="7.6640625" style="370" customWidth="1"/>
    <col min="5899" max="5899" width="10.44140625" style="370" customWidth="1"/>
    <col min="5900" max="5900" width="7.6640625" style="370" customWidth="1"/>
    <col min="5901" max="5901" width="10.6640625" style="370" customWidth="1"/>
    <col min="5902" max="5902" width="7.6640625" style="370" customWidth="1"/>
    <col min="5903" max="5903" width="10.6640625" style="370" customWidth="1"/>
    <col min="5904" max="5904" width="7.6640625" style="370" customWidth="1"/>
    <col min="5905" max="5905" width="10.6640625" style="370" customWidth="1"/>
    <col min="5906" max="6145" width="9" style="370"/>
    <col min="6146" max="6146" width="7.6640625" style="370" customWidth="1"/>
    <col min="6147" max="6147" width="10.6640625" style="370" customWidth="1"/>
    <col min="6148" max="6148" width="7.6640625" style="370" customWidth="1"/>
    <col min="6149" max="6149" width="10.6640625" style="370" customWidth="1"/>
    <col min="6150" max="6150" width="7.6640625" style="370" customWidth="1"/>
    <col min="6151" max="6151" width="10.6640625" style="370" customWidth="1"/>
    <col min="6152" max="6152" width="7.6640625" style="370" customWidth="1"/>
    <col min="6153" max="6153" width="10.6640625" style="370" customWidth="1"/>
    <col min="6154" max="6154" width="7.6640625" style="370" customWidth="1"/>
    <col min="6155" max="6155" width="10.44140625" style="370" customWidth="1"/>
    <col min="6156" max="6156" width="7.6640625" style="370" customWidth="1"/>
    <col min="6157" max="6157" width="10.6640625" style="370" customWidth="1"/>
    <col min="6158" max="6158" width="7.6640625" style="370" customWidth="1"/>
    <col min="6159" max="6159" width="10.6640625" style="370" customWidth="1"/>
    <col min="6160" max="6160" width="7.6640625" style="370" customWidth="1"/>
    <col min="6161" max="6161" width="10.6640625" style="370" customWidth="1"/>
    <col min="6162" max="6401" width="9" style="370"/>
    <col min="6402" max="6402" width="7.6640625" style="370" customWidth="1"/>
    <col min="6403" max="6403" width="10.6640625" style="370" customWidth="1"/>
    <col min="6404" max="6404" width="7.6640625" style="370" customWidth="1"/>
    <col min="6405" max="6405" width="10.6640625" style="370" customWidth="1"/>
    <col min="6406" max="6406" width="7.6640625" style="370" customWidth="1"/>
    <col min="6407" max="6407" width="10.6640625" style="370" customWidth="1"/>
    <col min="6408" max="6408" width="7.6640625" style="370" customWidth="1"/>
    <col min="6409" max="6409" width="10.6640625" style="370" customWidth="1"/>
    <col min="6410" max="6410" width="7.6640625" style="370" customWidth="1"/>
    <col min="6411" max="6411" width="10.44140625" style="370" customWidth="1"/>
    <col min="6412" max="6412" width="7.6640625" style="370" customWidth="1"/>
    <col min="6413" max="6413" width="10.6640625" style="370" customWidth="1"/>
    <col min="6414" max="6414" width="7.6640625" style="370" customWidth="1"/>
    <col min="6415" max="6415" width="10.6640625" style="370" customWidth="1"/>
    <col min="6416" max="6416" width="7.6640625" style="370" customWidth="1"/>
    <col min="6417" max="6417" width="10.6640625" style="370" customWidth="1"/>
    <col min="6418" max="6657" width="9" style="370"/>
    <col min="6658" max="6658" width="7.6640625" style="370" customWidth="1"/>
    <col min="6659" max="6659" width="10.6640625" style="370" customWidth="1"/>
    <col min="6660" max="6660" width="7.6640625" style="370" customWidth="1"/>
    <col min="6661" max="6661" width="10.6640625" style="370" customWidth="1"/>
    <col min="6662" max="6662" width="7.6640625" style="370" customWidth="1"/>
    <col min="6663" max="6663" width="10.6640625" style="370" customWidth="1"/>
    <col min="6664" max="6664" width="7.6640625" style="370" customWidth="1"/>
    <col min="6665" max="6665" width="10.6640625" style="370" customWidth="1"/>
    <col min="6666" max="6666" width="7.6640625" style="370" customWidth="1"/>
    <col min="6667" max="6667" width="10.44140625" style="370" customWidth="1"/>
    <col min="6668" max="6668" width="7.6640625" style="370" customWidth="1"/>
    <col min="6669" max="6669" width="10.6640625" style="370" customWidth="1"/>
    <col min="6670" max="6670" width="7.6640625" style="370" customWidth="1"/>
    <col min="6671" max="6671" width="10.6640625" style="370" customWidth="1"/>
    <col min="6672" max="6672" width="7.6640625" style="370" customWidth="1"/>
    <col min="6673" max="6673" width="10.6640625" style="370" customWidth="1"/>
    <col min="6674" max="6913" width="9" style="370"/>
    <col min="6914" max="6914" width="7.6640625" style="370" customWidth="1"/>
    <col min="6915" max="6915" width="10.6640625" style="370" customWidth="1"/>
    <col min="6916" max="6916" width="7.6640625" style="370" customWidth="1"/>
    <col min="6917" max="6917" width="10.6640625" style="370" customWidth="1"/>
    <col min="6918" max="6918" width="7.6640625" style="370" customWidth="1"/>
    <col min="6919" max="6919" width="10.6640625" style="370" customWidth="1"/>
    <col min="6920" max="6920" width="7.6640625" style="370" customWidth="1"/>
    <col min="6921" max="6921" width="10.6640625" style="370" customWidth="1"/>
    <col min="6922" max="6922" width="7.6640625" style="370" customWidth="1"/>
    <col min="6923" max="6923" width="10.44140625" style="370" customWidth="1"/>
    <col min="6924" max="6924" width="7.6640625" style="370" customWidth="1"/>
    <col min="6925" max="6925" width="10.6640625" style="370" customWidth="1"/>
    <col min="6926" max="6926" width="7.6640625" style="370" customWidth="1"/>
    <col min="6927" max="6927" width="10.6640625" style="370" customWidth="1"/>
    <col min="6928" max="6928" width="7.6640625" style="370" customWidth="1"/>
    <col min="6929" max="6929" width="10.6640625" style="370" customWidth="1"/>
    <col min="6930" max="7169" width="9" style="370"/>
    <col min="7170" max="7170" width="7.6640625" style="370" customWidth="1"/>
    <col min="7171" max="7171" width="10.6640625" style="370" customWidth="1"/>
    <col min="7172" max="7172" width="7.6640625" style="370" customWidth="1"/>
    <col min="7173" max="7173" width="10.6640625" style="370" customWidth="1"/>
    <col min="7174" max="7174" width="7.6640625" style="370" customWidth="1"/>
    <col min="7175" max="7175" width="10.6640625" style="370" customWidth="1"/>
    <col min="7176" max="7176" width="7.6640625" style="370" customWidth="1"/>
    <col min="7177" max="7177" width="10.6640625" style="370" customWidth="1"/>
    <col min="7178" max="7178" width="7.6640625" style="370" customWidth="1"/>
    <col min="7179" max="7179" width="10.44140625" style="370" customWidth="1"/>
    <col min="7180" max="7180" width="7.6640625" style="370" customWidth="1"/>
    <col min="7181" max="7181" width="10.6640625" style="370" customWidth="1"/>
    <col min="7182" max="7182" width="7.6640625" style="370" customWidth="1"/>
    <col min="7183" max="7183" width="10.6640625" style="370" customWidth="1"/>
    <col min="7184" max="7184" width="7.6640625" style="370" customWidth="1"/>
    <col min="7185" max="7185" width="10.6640625" style="370" customWidth="1"/>
    <col min="7186" max="7425" width="9" style="370"/>
    <col min="7426" max="7426" width="7.6640625" style="370" customWidth="1"/>
    <col min="7427" max="7427" width="10.6640625" style="370" customWidth="1"/>
    <col min="7428" max="7428" width="7.6640625" style="370" customWidth="1"/>
    <col min="7429" max="7429" width="10.6640625" style="370" customWidth="1"/>
    <col min="7430" max="7430" width="7.6640625" style="370" customWidth="1"/>
    <col min="7431" max="7431" width="10.6640625" style="370" customWidth="1"/>
    <col min="7432" max="7432" width="7.6640625" style="370" customWidth="1"/>
    <col min="7433" max="7433" width="10.6640625" style="370" customWidth="1"/>
    <col min="7434" max="7434" width="7.6640625" style="370" customWidth="1"/>
    <col min="7435" max="7435" width="10.44140625" style="370" customWidth="1"/>
    <col min="7436" max="7436" width="7.6640625" style="370" customWidth="1"/>
    <col min="7437" max="7437" width="10.6640625" style="370" customWidth="1"/>
    <col min="7438" max="7438" width="7.6640625" style="370" customWidth="1"/>
    <col min="7439" max="7439" width="10.6640625" style="370" customWidth="1"/>
    <col min="7440" max="7440" width="7.6640625" style="370" customWidth="1"/>
    <col min="7441" max="7441" width="10.6640625" style="370" customWidth="1"/>
    <col min="7442" max="7681" width="9" style="370"/>
    <col min="7682" max="7682" width="7.6640625" style="370" customWidth="1"/>
    <col min="7683" max="7683" width="10.6640625" style="370" customWidth="1"/>
    <col min="7684" max="7684" width="7.6640625" style="370" customWidth="1"/>
    <col min="7685" max="7685" width="10.6640625" style="370" customWidth="1"/>
    <col min="7686" max="7686" width="7.6640625" style="370" customWidth="1"/>
    <col min="7687" max="7687" width="10.6640625" style="370" customWidth="1"/>
    <col min="7688" max="7688" width="7.6640625" style="370" customWidth="1"/>
    <col min="7689" max="7689" width="10.6640625" style="370" customWidth="1"/>
    <col min="7690" max="7690" width="7.6640625" style="370" customWidth="1"/>
    <col min="7691" max="7691" width="10.44140625" style="370" customWidth="1"/>
    <col min="7692" max="7692" width="7.6640625" style="370" customWidth="1"/>
    <col min="7693" max="7693" width="10.6640625" style="370" customWidth="1"/>
    <col min="7694" max="7694" width="7.6640625" style="370" customWidth="1"/>
    <col min="7695" max="7695" width="10.6640625" style="370" customWidth="1"/>
    <col min="7696" max="7696" width="7.6640625" style="370" customWidth="1"/>
    <col min="7697" max="7697" width="10.6640625" style="370" customWidth="1"/>
    <col min="7698" max="7937" width="9" style="370"/>
    <col min="7938" max="7938" width="7.6640625" style="370" customWidth="1"/>
    <col min="7939" max="7939" width="10.6640625" style="370" customWidth="1"/>
    <col min="7940" max="7940" width="7.6640625" style="370" customWidth="1"/>
    <col min="7941" max="7941" width="10.6640625" style="370" customWidth="1"/>
    <col min="7942" max="7942" width="7.6640625" style="370" customWidth="1"/>
    <col min="7943" max="7943" width="10.6640625" style="370" customWidth="1"/>
    <col min="7944" max="7944" width="7.6640625" style="370" customWidth="1"/>
    <col min="7945" max="7945" width="10.6640625" style="370" customWidth="1"/>
    <col min="7946" max="7946" width="7.6640625" style="370" customWidth="1"/>
    <col min="7947" max="7947" width="10.44140625" style="370" customWidth="1"/>
    <col min="7948" max="7948" width="7.6640625" style="370" customWidth="1"/>
    <col min="7949" max="7949" width="10.6640625" style="370" customWidth="1"/>
    <col min="7950" max="7950" width="7.6640625" style="370" customWidth="1"/>
    <col min="7951" max="7951" width="10.6640625" style="370" customWidth="1"/>
    <col min="7952" max="7952" width="7.6640625" style="370" customWidth="1"/>
    <col min="7953" max="7953" width="10.6640625" style="370" customWidth="1"/>
    <col min="7954" max="8193" width="9" style="370"/>
    <col min="8194" max="8194" width="7.6640625" style="370" customWidth="1"/>
    <col min="8195" max="8195" width="10.6640625" style="370" customWidth="1"/>
    <col min="8196" max="8196" width="7.6640625" style="370" customWidth="1"/>
    <col min="8197" max="8197" width="10.6640625" style="370" customWidth="1"/>
    <col min="8198" max="8198" width="7.6640625" style="370" customWidth="1"/>
    <col min="8199" max="8199" width="10.6640625" style="370" customWidth="1"/>
    <col min="8200" max="8200" width="7.6640625" style="370" customWidth="1"/>
    <col min="8201" max="8201" width="10.6640625" style="370" customWidth="1"/>
    <col min="8202" max="8202" width="7.6640625" style="370" customWidth="1"/>
    <col min="8203" max="8203" width="10.44140625" style="370" customWidth="1"/>
    <col min="8204" max="8204" width="7.6640625" style="370" customWidth="1"/>
    <col min="8205" max="8205" width="10.6640625" style="370" customWidth="1"/>
    <col min="8206" max="8206" width="7.6640625" style="370" customWidth="1"/>
    <col min="8207" max="8207" width="10.6640625" style="370" customWidth="1"/>
    <col min="8208" max="8208" width="7.6640625" style="370" customWidth="1"/>
    <col min="8209" max="8209" width="10.6640625" style="370" customWidth="1"/>
    <col min="8210" max="8449" width="9" style="370"/>
    <col min="8450" max="8450" width="7.6640625" style="370" customWidth="1"/>
    <col min="8451" max="8451" width="10.6640625" style="370" customWidth="1"/>
    <col min="8452" max="8452" width="7.6640625" style="370" customWidth="1"/>
    <col min="8453" max="8453" width="10.6640625" style="370" customWidth="1"/>
    <col min="8454" max="8454" width="7.6640625" style="370" customWidth="1"/>
    <col min="8455" max="8455" width="10.6640625" style="370" customWidth="1"/>
    <col min="8456" max="8456" width="7.6640625" style="370" customWidth="1"/>
    <col min="8457" max="8457" width="10.6640625" style="370" customWidth="1"/>
    <col min="8458" max="8458" width="7.6640625" style="370" customWidth="1"/>
    <col min="8459" max="8459" width="10.44140625" style="370" customWidth="1"/>
    <col min="8460" max="8460" width="7.6640625" style="370" customWidth="1"/>
    <col min="8461" max="8461" width="10.6640625" style="370" customWidth="1"/>
    <col min="8462" max="8462" width="7.6640625" style="370" customWidth="1"/>
    <col min="8463" max="8463" width="10.6640625" style="370" customWidth="1"/>
    <col min="8464" max="8464" width="7.6640625" style="370" customWidth="1"/>
    <col min="8465" max="8465" width="10.6640625" style="370" customWidth="1"/>
    <col min="8466" max="8705" width="9" style="370"/>
    <col min="8706" max="8706" width="7.6640625" style="370" customWidth="1"/>
    <col min="8707" max="8707" width="10.6640625" style="370" customWidth="1"/>
    <col min="8708" max="8708" width="7.6640625" style="370" customWidth="1"/>
    <col min="8709" max="8709" width="10.6640625" style="370" customWidth="1"/>
    <col min="8710" max="8710" width="7.6640625" style="370" customWidth="1"/>
    <col min="8711" max="8711" width="10.6640625" style="370" customWidth="1"/>
    <col min="8712" max="8712" width="7.6640625" style="370" customWidth="1"/>
    <col min="8713" max="8713" width="10.6640625" style="370" customWidth="1"/>
    <col min="8714" max="8714" width="7.6640625" style="370" customWidth="1"/>
    <col min="8715" max="8715" width="10.44140625" style="370" customWidth="1"/>
    <col min="8716" max="8716" width="7.6640625" style="370" customWidth="1"/>
    <col min="8717" max="8717" width="10.6640625" style="370" customWidth="1"/>
    <col min="8718" max="8718" width="7.6640625" style="370" customWidth="1"/>
    <col min="8719" max="8719" width="10.6640625" style="370" customWidth="1"/>
    <col min="8720" max="8720" width="7.6640625" style="370" customWidth="1"/>
    <col min="8721" max="8721" width="10.6640625" style="370" customWidth="1"/>
    <col min="8722" max="8961" width="9" style="370"/>
    <col min="8962" max="8962" width="7.6640625" style="370" customWidth="1"/>
    <col min="8963" max="8963" width="10.6640625" style="370" customWidth="1"/>
    <col min="8964" max="8964" width="7.6640625" style="370" customWidth="1"/>
    <col min="8965" max="8965" width="10.6640625" style="370" customWidth="1"/>
    <col min="8966" max="8966" width="7.6640625" style="370" customWidth="1"/>
    <col min="8967" max="8967" width="10.6640625" style="370" customWidth="1"/>
    <col min="8968" max="8968" width="7.6640625" style="370" customWidth="1"/>
    <col min="8969" max="8969" width="10.6640625" style="370" customWidth="1"/>
    <col min="8970" max="8970" width="7.6640625" style="370" customWidth="1"/>
    <col min="8971" max="8971" width="10.44140625" style="370" customWidth="1"/>
    <col min="8972" max="8972" width="7.6640625" style="370" customWidth="1"/>
    <col min="8973" max="8973" width="10.6640625" style="370" customWidth="1"/>
    <col min="8974" max="8974" width="7.6640625" style="370" customWidth="1"/>
    <col min="8975" max="8975" width="10.6640625" style="370" customWidth="1"/>
    <col min="8976" max="8976" width="7.6640625" style="370" customWidth="1"/>
    <col min="8977" max="8977" width="10.6640625" style="370" customWidth="1"/>
    <col min="8978" max="9217" width="9" style="370"/>
    <col min="9218" max="9218" width="7.6640625" style="370" customWidth="1"/>
    <col min="9219" max="9219" width="10.6640625" style="370" customWidth="1"/>
    <col min="9220" max="9220" width="7.6640625" style="370" customWidth="1"/>
    <col min="9221" max="9221" width="10.6640625" style="370" customWidth="1"/>
    <col min="9222" max="9222" width="7.6640625" style="370" customWidth="1"/>
    <col min="9223" max="9223" width="10.6640625" style="370" customWidth="1"/>
    <col min="9224" max="9224" width="7.6640625" style="370" customWidth="1"/>
    <col min="9225" max="9225" width="10.6640625" style="370" customWidth="1"/>
    <col min="9226" max="9226" width="7.6640625" style="370" customWidth="1"/>
    <col min="9227" max="9227" width="10.44140625" style="370" customWidth="1"/>
    <col min="9228" max="9228" width="7.6640625" style="370" customWidth="1"/>
    <col min="9229" max="9229" width="10.6640625" style="370" customWidth="1"/>
    <col min="9230" max="9230" width="7.6640625" style="370" customWidth="1"/>
    <col min="9231" max="9231" width="10.6640625" style="370" customWidth="1"/>
    <col min="9232" max="9232" width="7.6640625" style="370" customWidth="1"/>
    <col min="9233" max="9233" width="10.6640625" style="370" customWidth="1"/>
    <col min="9234" max="9473" width="9" style="370"/>
    <col min="9474" max="9474" width="7.6640625" style="370" customWidth="1"/>
    <col min="9475" max="9475" width="10.6640625" style="370" customWidth="1"/>
    <col min="9476" max="9476" width="7.6640625" style="370" customWidth="1"/>
    <col min="9477" max="9477" width="10.6640625" style="370" customWidth="1"/>
    <col min="9478" max="9478" width="7.6640625" style="370" customWidth="1"/>
    <col min="9479" max="9479" width="10.6640625" style="370" customWidth="1"/>
    <col min="9480" max="9480" width="7.6640625" style="370" customWidth="1"/>
    <col min="9481" max="9481" width="10.6640625" style="370" customWidth="1"/>
    <col min="9482" max="9482" width="7.6640625" style="370" customWidth="1"/>
    <col min="9483" max="9483" width="10.44140625" style="370" customWidth="1"/>
    <col min="9484" max="9484" width="7.6640625" style="370" customWidth="1"/>
    <col min="9485" max="9485" width="10.6640625" style="370" customWidth="1"/>
    <col min="9486" max="9486" width="7.6640625" style="370" customWidth="1"/>
    <col min="9487" max="9487" width="10.6640625" style="370" customWidth="1"/>
    <col min="9488" max="9488" width="7.6640625" style="370" customWidth="1"/>
    <col min="9489" max="9489" width="10.6640625" style="370" customWidth="1"/>
    <col min="9490" max="9729" width="9" style="370"/>
    <col min="9730" max="9730" width="7.6640625" style="370" customWidth="1"/>
    <col min="9731" max="9731" width="10.6640625" style="370" customWidth="1"/>
    <col min="9732" max="9732" width="7.6640625" style="370" customWidth="1"/>
    <col min="9733" max="9733" width="10.6640625" style="370" customWidth="1"/>
    <col min="9734" max="9734" width="7.6640625" style="370" customWidth="1"/>
    <col min="9735" max="9735" width="10.6640625" style="370" customWidth="1"/>
    <col min="9736" max="9736" width="7.6640625" style="370" customWidth="1"/>
    <col min="9737" max="9737" width="10.6640625" style="370" customWidth="1"/>
    <col min="9738" max="9738" width="7.6640625" style="370" customWidth="1"/>
    <col min="9739" max="9739" width="10.44140625" style="370" customWidth="1"/>
    <col min="9740" max="9740" width="7.6640625" style="370" customWidth="1"/>
    <col min="9741" max="9741" width="10.6640625" style="370" customWidth="1"/>
    <col min="9742" max="9742" width="7.6640625" style="370" customWidth="1"/>
    <col min="9743" max="9743" width="10.6640625" style="370" customWidth="1"/>
    <col min="9744" max="9744" width="7.6640625" style="370" customWidth="1"/>
    <col min="9745" max="9745" width="10.6640625" style="370" customWidth="1"/>
    <col min="9746" max="9985" width="9" style="370"/>
    <col min="9986" max="9986" width="7.6640625" style="370" customWidth="1"/>
    <col min="9987" max="9987" width="10.6640625" style="370" customWidth="1"/>
    <col min="9988" max="9988" width="7.6640625" style="370" customWidth="1"/>
    <col min="9989" max="9989" width="10.6640625" style="370" customWidth="1"/>
    <col min="9990" max="9990" width="7.6640625" style="370" customWidth="1"/>
    <col min="9991" max="9991" width="10.6640625" style="370" customWidth="1"/>
    <col min="9992" max="9992" width="7.6640625" style="370" customWidth="1"/>
    <col min="9993" max="9993" width="10.6640625" style="370" customWidth="1"/>
    <col min="9994" max="9994" width="7.6640625" style="370" customWidth="1"/>
    <col min="9995" max="9995" width="10.44140625" style="370" customWidth="1"/>
    <col min="9996" max="9996" width="7.6640625" style="370" customWidth="1"/>
    <col min="9997" max="9997" width="10.6640625" style="370" customWidth="1"/>
    <col min="9998" max="9998" width="7.6640625" style="370" customWidth="1"/>
    <col min="9999" max="9999" width="10.6640625" style="370" customWidth="1"/>
    <col min="10000" max="10000" width="7.6640625" style="370" customWidth="1"/>
    <col min="10001" max="10001" width="10.6640625" style="370" customWidth="1"/>
    <col min="10002" max="10241" width="9" style="370"/>
    <col min="10242" max="10242" width="7.6640625" style="370" customWidth="1"/>
    <col min="10243" max="10243" width="10.6640625" style="370" customWidth="1"/>
    <col min="10244" max="10244" width="7.6640625" style="370" customWidth="1"/>
    <col min="10245" max="10245" width="10.6640625" style="370" customWidth="1"/>
    <col min="10246" max="10246" width="7.6640625" style="370" customWidth="1"/>
    <col min="10247" max="10247" width="10.6640625" style="370" customWidth="1"/>
    <col min="10248" max="10248" width="7.6640625" style="370" customWidth="1"/>
    <col min="10249" max="10249" width="10.6640625" style="370" customWidth="1"/>
    <col min="10250" max="10250" width="7.6640625" style="370" customWidth="1"/>
    <col min="10251" max="10251" width="10.44140625" style="370" customWidth="1"/>
    <col min="10252" max="10252" width="7.6640625" style="370" customWidth="1"/>
    <col min="10253" max="10253" width="10.6640625" style="370" customWidth="1"/>
    <col min="10254" max="10254" width="7.6640625" style="370" customWidth="1"/>
    <col min="10255" max="10255" width="10.6640625" style="370" customWidth="1"/>
    <col min="10256" max="10256" width="7.6640625" style="370" customWidth="1"/>
    <col min="10257" max="10257" width="10.6640625" style="370" customWidth="1"/>
    <col min="10258" max="10497" width="9" style="370"/>
    <col min="10498" max="10498" width="7.6640625" style="370" customWidth="1"/>
    <col min="10499" max="10499" width="10.6640625" style="370" customWidth="1"/>
    <col min="10500" max="10500" width="7.6640625" style="370" customWidth="1"/>
    <col min="10501" max="10501" width="10.6640625" style="370" customWidth="1"/>
    <col min="10502" max="10502" width="7.6640625" style="370" customWidth="1"/>
    <col min="10503" max="10503" width="10.6640625" style="370" customWidth="1"/>
    <col min="10504" max="10504" width="7.6640625" style="370" customWidth="1"/>
    <col min="10505" max="10505" width="10.6640625" style="370" customWidth="1"/>
    <col min="10506" max="10506" width="7.6640625" style="370" customWidth="1"/>
    <col min="10507" max="10507" width="10.44140625" style="370" customWidth="1"/>
    <col min="10508" max="10508" width="7.6640625" style="370" customWidth="1"/>
    <col min="10509" max="10509" width="10.6640625" style="370" customWidth="1"/>
    <col min="10510" max="10510" width="7.6640625" style="370" customWidth="1"/>
    <col min="10511" max="10511" width="10.6640625" style="370" customWidth="1"/>
    <col min="10512" max="10512" width="7.6640625" style="370" customWidth="1"/>
    <col min="10513" max="10513" width="10.6640625" style="370" customWidth="1"/>
    <col min="10514" max="10753" width="9" style="370"/>
    <col min="10754" max="10754" width="7.6640625" style="370" customWidth="1"/>
    <col min="10755" max="10755" width="10.6640625" style="370" customWidth="1"/>
    <col min="10756" max="10756" width="7.6640625" style="370" customWidth="1"/>
    <col min="10757" max="10757" width="10.6640625" style="370" customWidth="1"/>
    <col min="10758" max="10758" width="7.6640625" style="370" customWidth="1"/>
    <col min="10759" max="10759" width="10.6640625" style="370" customWidth="1"/>
    <col min="10760" max="10760" width="7.6640625" style="370" customWidth="1"/>
    <col min="10761" max="10761" width="10.6640625" style="370" customWidth="1"/>
    <col min="10762" max="10762" width="7.6640625" style="370" customWidth="1"/>
    <col min="10763" max="10763" width="10.44140625" style="370" customWidth="1"/>
    <col min="10764" max="10764" width="7.6640625" style="370" customWidth="1"/>
    <col min="10765" max="10765" width="10.6640625" style="370" customWidth="1"/>
    <col min="10766" max="10766" width="7.6640625" style="370" customWidth="1"/>
    <col min="10767" max="10767" width="10.6640625" style="370" customWidth="1"/>
    <col min="10768" max="10768" width="7.6640625" style="370" customWidth="1"/>
    <col min="10769" max="10769" width="10.6640625" style="370" customWidth="1"/>
    <col min="10770" max="11009" width="9" style="370"/>
    <col min="11010" max="11010" width="7.6640625" style="370" customWidth="1"/>
    <col min="11011" max="11011" width="10.6640625" style="370" customWidth="1"/>
    <col min="11012" max="11012" width="7.6640625" style="370" customWidth="1"/>
    <col min="11013" max="11013" width="10.6640625" style="370" customWidth="1"/>
    <col min="11014" max="11014" width="7.6640625" style="370" customWidth="1"/>
    <col min="11015" max="11015" width="10.6640625" style="370" customWidth="1"/>
    <col min="11016" max="11016" width="7.6640625" style="370" customWidth="1"/>
    <col min="11017" max="11017" width="10.6640625" style="370" customWidth="1"/>
    <col min="11018" max="11018" width="7.6640625" style="370" customWidth="1"/>
    <col min="11019" max="11019" width="10.44140625" style="370" customWidth="1"/>
    <col min="11020" max="11020" width="7.6640625" style="370" customWidth="1"/>
    <col min="11021" max="11021" width="10.6640625" style="370" customWidth="1"/>
    <col min="11022" max="11022" width="7.6640625" style="370" customWidth="1"/>
    <col min="11023" max="11023" width="10.6640625" style="370" customWidth="1"/>
    <col min="11024" max="11024" width="7.6640625" style="370" customWidth="1"/>
    <col min="11025" max="11025" width="10.6640625" style="370" customWidth="1"/>
    <col min="11026" max="11265" width="9" style="370"/>
    <col min="11266" max="11266" width="7.6640625" style="370" customWidth="1"/>
    <col min="11267" max="11267" width="10.6640625" style="370" customWidth="1"/>
    <col min="11268" max="11268" width="7.6640625" style="370" customWidth="1"/>
    <col min="11269" max="11269" width="10.6640625" style="370" customWidth="1"/>
    <col min="11270" max="11270" width="7.6640625" style="370" customWidth="1"/>
    <col min="11271" max="11271" width="10.6640625" style="370" customWidth="1"/>
    <col min="11272" max="11272" width="7.6640625" style="370" customWidth="1"/>
    <col min="11273" max="11273" width="10.6640625" style="370" customWidth="1"/>
    <col min="11274" max="11274" width="7.6640625" style="370" customWidth="1"/>
    <col min="11275" max="11275" width="10.44140625" style="370" customWidth="1"/>
    <col min="11276" max="11276" width="7.6640625" style="370" customWidth="1"/>
    <col min="11277" max="11277" width="10.6640625" style="370" customWidth="1"/>
    <col min="11278" max="11278" width="7.6640625" style="370" customWidth="1"/>
    <col min="11279" max="11279" width="10.6640625" style="370" customWidth="1"/>
    <col min="11280" max="11280" width="7.6640625" style="370" customWidth="1"/>
    <col min="11281" max="11281" width="10.6640625" style="370" customWidth="1"/>
    <col min="11282" max="11521" width="9" style="370"/>
    <col min="11522" max="11522" width="7.6640625" style="370" customWidth="1"/>
    <col min="11523" max="11523" width="10.6640625" style="370" customWidth="1"/>
    <col min="11524" max="11524" width="7.6640625" style="370" customWidth="1"/>
    <col min="11525" max="11525" width="10.6640625" style="370" customWidth="1"/>
    <col min="11526" max="11526" width="7.6640625" style="370" customWidth="1"/>
    <col min="11527" max="11527" width="10.6640625" style="370" customWidth="1"/>
    <col min="11528" max="11528" width="7.6640625" style="370" customWidth="1"/>
    <col min="11529" max="11529" width="10.6640625" style="370" customWidth="1"/>
    <col min="11530" max="11530" width="7.6640625" style="370" customWidth="1"/>
    <col min="11531" max="11531" width="10.44140625" style="370" customWidth="1"/>
    <col min="11532" max="11532" width="7.6640625" style="370" customWidth="1"/>
    <col min="11533" max="11533" width="10.6640625" style="370" customWidth="1"/>
    <col min="11534" max="11534" width="7.6640625" style="370" customWidth="1"/>
    <col min="11535" max="11535" width="10.6640625" style="370" customWidth="1"/>
    <col min="11536" max="11536" width="7.6640625" style="370" customWidth="1"/>
    <col min="11537" max="11537" width="10.6640625" style="370" customWidth="1"/>
    <col min="11538" max="11777" width="9" style="370"/>
    <col min="11778" max="11778" width="7.6640625" style="370" customWidth="1"/>
    <col min="11779" max="11779" width="10.6640625" style="370" customWidth="1"/>
    <col min="11780" max="11780" width="7.6640625" style="370" customWidth="1"/>
    <col min="11781" max="11781" width="10.6640625" style="370" customWidth="1"/>
    <col min="11782" max="11782" width="7.6640625" style="370" customWidth="1"/>
    <col min="11783" max="11783" width="10.6640625" style="370" customWidth="1"/>
    <col min="11784" max="11784" width="7.6640625" style="370" customWidth="1"/>
    <col min="11785" max="11785" width="10.6640625" style="370" customWidth="1"/>
    <col min="11786" max="11786" width="7.6640625" style="370" customWidth="1"/>
    <col min="11787" max="11787" width="10.44140625" style="370" customWidth="1"/>
    <col min="11788" max="11788" width="7.6640625" style="370" customWidth="1"/>
    <col min="11789" max="11789" width="10.6640625" style="370" customWidth="1"/>
    <col min="11790" max="11790" width="7.6640625" style="370" customWidth="1"/>
    <col min="11791" max="11791" width="10.6640625" style="370" customWidth="1"/>
    <col min="11792" max="11792" width="7.6640625" style="370" customWidth="1"/>
    <col min="11793" max="11793" width="10.6640625" style="370" customWidth="1"/>
    <col min="11794" max="12033" width="9" style="370"/>
    <col min="12034" max="12034" width="7.6640625" style="370" customWidth="1"/>
    <col min="12035" max="12035" width="10.6640625" style="370" customWidth="1"/>
    <col min="12036" max="12036" width="7.6640625" style="370" customWidth="1"/>
    <col min="12037" max="12037" width="10.6640625" style="370" customWidth="1"/>
    <col min="12038" max="12038" width="7.6640625" style="370" customWidth="1"/>
    <col min="12039" max="12039" width="10.6640625" style="370" customWidth="1"/>
    <col min="12040" max="12040" width="7.6640625" style="370" customWidth="1"/>
    <col min="12041" max="12041" width="10.6640625" style="370" customWidth="1"/>
    <col min="12042" max="12042" width="7.6640625" style="370" customWidth="1"/>
    <col min="12043" max="12043" width="10.44140625" style="370" customWidth="1"/>
    <col min="12044" max="12044" width="7.6640625" style="370" customWidth="1"/>
    <col min="12045" max="12045" width="10.6640625" style="370" customWidth="1"/>
    <col min="12046" max="12046" width="7.6640625" style="370" customWidth="1"/>
    <col min="12047" max="12047" width="10.6640625" style="370" customWidth="1"/>
    <col min="12048" max="12048" width="7.6640625" style="370" customWidth="1"/>
    <col min="12049" max="12049" width="10.6640625" style="370" customWidth="1"/>
    <col min="12050" max="12289" width="9" style="370"/>
    <col min="12290" max="12290" width="7.6640625" style="370" customWidth="1"/>
    <col min="12291" max="12291" width="10.6640625" style="370" customWidth="1"/>
    <col min="12292" max="12292" width="7.6640625" style="370" customWidth="1"/>
    <col min="12293" max="12293" width="10.6640625" style="370" customWidth="1"/>
    <col min="12294" max="12294" width="7.6640625" style="370" customWidth="1"/>
    <col min="12295" max="12295" width="10.6640625" style="370" customWidth="1"/>
    <col min="12296" max="12296" width="7.6640625" style="370" customWidth="1"/>
    <col min="12297" max="12297" width="10.6640625" style="370" customWidth="1"/>
    <col min="12298" max="12298" width="7.6640625" style="370" customWidth="1"/>
    <col min="12299" max="12299" width="10.44140625" style="370" customWidth="1"/>
    <col min="12300" max="12300" width="7.6640625" style="370" customWidth="1"/>
    <col min="12301" max="12301" width="10.6640625" style="370" customWidth="1"/>
    <col min="12302" max="12302" width="7.6640625" style="370" customWidth="1"/>
    <col min="12303" max="12303" width="10.6640625" style="370" customWidth="1"/>
    <col min="12304" max="12304" width="7.6640625" style="370" customWidth="1"/>
    <col min="12305" max="12305" width="10.6640625" style="370" customWidth="1"/>
    <col min="12306" max="12545" width="9" style="370"/>
    <col min="12546" max="12546" width="7.6640625" style="370" customWidth="1"/>
    <col min="12547" max="12547" width="10.6640625" style="370" customWidth="1"/>
    <col min="12548" max="12548" width="7.6640625" style="370" customWidth="1"/>
    <col min="12549" max="12549" width="10.6640625" style="370" customWidth="1"/>
    <col min="12550" max="12550" width="7.6640625" style="370" customWidth="1"/>
    <col min="12551" max="12551" width="10.6640625" style="370" customWidth="1"/>
    <col min="12552" max="12552" width="7.6640625" style="370" customWidth="1"/>
    <col min="12553" max="12553" width="10.6640625" style="370" customWidth="1"/>
    <col min="12554" max="12554" width="7.6640625" style="370" customWidth="1"/>
    <col min="12555" max="12555" width="10.44140625" style="370" customWidth="1"/>
    <col min="12556" max="12556" width="7.6640625" style="370" customWidth="1"/>
    <col min="12557" max="12557" width="10.6640625" style="370" customWidth="1"/>
    <col min="12558" max="12558" width="7.6640625" style="370" customWidth="1"/>
    <col min="12559" max="12559" width="10.6640625" style="370" customWidth="1"/>
    <col min="12560" max="12560" width="7.6640625" style="370" customWidth="1"/>
    <col min="12561" max="12561" width="10.6640625" style="370" customWidth="1"/>
    <col min="12562" max="12801" width="9" style="370"/>
    <col min="12802" max="12802" width="7.6640625" style="370" customWidth="1"/>
    <col min="12803" max="12803" width="10.6640625" style="370" customWidth="1"/>
    <col min="12804" max="12804" width="7.6640625" style="370" customWidth="1"/>
    <col min="12805" max="12805" width="10.6640625" style="370" customWidth="1"/>
    <col min="12806" max="12806" width="7.6640625" style="370" customWidth="1"/>
    <col min="12807" max="12807" width="10.6640625" style="370" customWidth="1"/>
    <col min="12808" max="12808" width="7.6640625" style="370" customWidth="1"/>
    <col min="12809" max="12809" width="10.6640625" style="370" customWidth="1"/>
    <col min="12810" max="12810" width="7.6640625" style="370" customWidth="1"/>
    <col min="12811" max="12811" width="10.44140625" style="370" customWidth="1"/>
    <col min="12812" max="12812" width="7.6640625" style="370" customWidth="1"/>
    <col min="12813" max="12813" width="10.6640625" style="370" customWidth="1"/>
    <col min="12814" max="12814" width="7.6640625" style="370" customWidth="1"/>
    <col min="12815" max="12815" width="10.6640625" style="370" customWidth="1"/>
    <col min="12816" max="12816" width="7.6640625" style="370" customWidth="1"/>
    <col min="12817" max="12817" width="10.6640625" style="370" customWidth="1"/>
    <col min="12818" max="13057" width="9" style="370"/>
    <col min="13058" max="13058" width="7.6640625" style="370" customWidth="1"/>
    <col min="13059" max="13059" width="10.6640625" style="370" customWidth="1"/>
    <col min="13060" max="13060" width="7.6640625" style="370" customWidth="1"/>
    <col min="13061" max="13061" width="10.6640625" style="370" customWidth="1"/>
    <col min="13062" max="13062" width="7.6640625" style="370" customWidth="1"/>
    <col min="13063" max="13063" width="10.6640625" style="370" customWidth="1"/>
    <col min="13064" max="13064" width="7.6640625" style="370" customWidth="1"/>
    <col min="13065" max="13065" width="10.6640625" style="370" customWidth="1"/>
    <col min="13066" max="13066" width="7.6640625" style="370" customWidth="1"/>
    <col min="13067" max="13067" width="10.44140625" style="370" customWidth="1"/>
    <col min="13068" max="13068" width="7.6640625" style="370" customWidth="1"/>
    <col min="13069" max="13069" width="10.6640625" style="370" customWidth="1"/>
    <col min="13070" max="13070" width="7.6640625" style="370" customWidth="1"/>
    <col min="13071" max="13071" width="10.6640625" style="370" customWidth="1"/>
    <col min="13072" max="13072" width="7.6640625" style="370" customWidth="1"/>
    <col min="13073" max="13073" width="10.6640625" style="370" customWidth="1"/>
    <col min="13074" max="13313" width="9" style="370"/>
    <col min="13314" max="13314" width="7.6640625" style="370" customWidth="1"/>
    <col min="13315" max="13315" width="10.6640625" style="370" customWidth="1"/>
    <col min="13316" max="13316" width="7.6640625" style="370" customWidth="1"/>
    <col min="13317" max="13317" width="10.6640625" style="370" customWidth="1"/>
    <col min="13318" max="13318" width="7.6640625" style="370" customWidth="1"/>
    <col min="13319" max="13319" width="10.6640625" style="370" customWidth="1"/>
    <col min="13320" max="13320" width="7.6640625" style="370" customWidth="1"/>
    <col min="13321" max="13321" width="10.6640625" style="370" customWidth="1"/>
    <col min="13322" max="13322" width="7.6640625" style="370" customWidth="1"/>
    <col min="13323" max="13323" width="10.44140625" style="370" customWidth="1"/>
    <col min="13324" max="13324" width="7.6640625" style="370" customWidth="1"/>
    <col min="13325" max="13325" width="10.6640625" style="370" customWidth="1"/>
    <col min="13326" max="13326" width="7.6640625" style="370" customWidth="1"/>
    <col min="13327" max="13327" width="10.6640625" style="370" customWidth="1"/>
    <col min="13328" max="13328" width="7.6640625" style="370" customWidth="1"/>
    <col min="13329" max="13329" width="10.6640625" style="370" customWidth="1"/>
    <col min="13330" max="13569" width="9" style="370"/>
    <col min="13570" max="13570" width="7.6640625" style="370" customWidth="1"/>
    <col min="13571" max="13571" width="10.6640625" style="370" customWidth="1"/>
    <col min="13572" max="13572" width="7.6640625" style="370" customWidth="1"/>
    <col min="13573" max="13573" width="10.6640625" style="370" customWidth="1"/>
    <col min="13574" max="13574" width="7.6640625" style="370" customWidth="1"/>
    <col min="13575" max="13575" width="10.6640625" style="370" customWidth="1"/>
    <col min="13576" max="13576" width="7.6640625" style="370" customWidth="1"/>
    <col min="13577" max="13577" width="10.6640625" style="370" customWidth="1"/>
    <col min="13578" max="13578" width="7.6640625" style="370" customWidth="1"/>
    <col min="13579" max="13579" width="10.44140625" style="370" customWidth="1"/>
    <col min="13580" max="13580" width="7.6640625" style="370" customWidth="1"/>
    <col min="13581" max="13581" width="10.6640625" style="370" customWidth="1"/>
    <col min="13582" max="13582" width="7.6640625" style="370" customWidth="1"/>
    <col min="13583" max="13583" width="10.6640625" style="370" customWidth="1"/>
    <col min="13584" max="13584" width="7.6640625" style="370" customWidth="1"/>
    <col min="13585" max="13585" width="10.6640625" style="370" customWidth="1"/>
    <col min="13586" max="13825" width="9" style="370"/>
    <col min="13826" max="13826" width="7.6640625" style="370" customWidth="1"/>
    <col min="13827" max="13827" width="10.6640625" style="370" customWidth="1"/>
    <col min="13828" max="13828" width="7.6640625" style="370" customWidth="1"/>
    <col min="13829" max="13829" width="10.6640625" style="370" customWidth="1"/>
    <col min="13830" max="13830" width="7.6640625" style="370" customWidth="1"/>
    <col min="13831" max="13831" width="10.6640625" style="370" customWidth="1"/>
    <col min="13832" max="13832" width="7.6640625" style="370" customWidth="1"/>
    <col min="13833" max="13833" width="10.6640625" style="370" customWidth="1"/>
    <col min="13834" max="13834" width="7.6640625" style="370" customWidth="1"/>
    <col min="13835" max="13835" width="10.44140625" style="370" customWidth="1"/>
    <col min="13836" max="13836" width="7.6640625" style="370" customWidth="1"/>
    <col min="13837" max="13837" width="10.6640625" style="370" customWidth="1"/>
    <col min="13838" max="13838" width="7.6640625" style="370" customWidth="1"/>
    <col min="13839" max="13839" width="10.6640625" style="370" customWidth="1"/>
    <col min="13840" max="13840" width="7.6640625" style="370" customWidth="1"/>
    <col min="13841" max="13841" width="10.6640625" style="370" customWidth="1"/>
    <col min="13842" max="14081" width="9" style="370"/>
    <col min="14082" max="14082" width="7.6640625" style="370" customWidth="1"/>
    <col min="14083" max="14083" width="10.6640625" style="370" customWidth="1"/>
    <col min="14084" max="14084" width="7.6640625" style="370" customWidth="1"/>
    <col min="14085" max="14085" width="10.6640625" style="370" customWidth="1"/>
    <col min="14086" max="14086" width="7.6640625" style="370" customWidth="1"/>
    <col min="14087" max="14087" width="10.6640625" style="370" customWidth="1"/>
    <col min="14088" max="14088" width="7.6640625" style="370" customWidth="1"/>
    <col min="14089" max="14089" width="10.6640625" style="370" customWidth="1"/>
    <col min="14090" max="14090" width="7.6640625" style="370" customWidth="1"/>
    <col min="14091" max="14091" width="10.44140625" style="370" customWidth="1"/>
    <col min="14092" max="14092" width="7.6640625" style="370" customWidth="1"/>
    <col min="14093" max="14093" width="10.6640625" style="370" customWidth="1"/>
    <col min="14094" max="14094" width="7.6640625" style="370" customWidth="1"/>
    <col min="14095" max="14095" width="10.6640625" style="370" customWidth="1"/>
    <col min="14096" max="14096" width="7.6640625" style="370" customWidth="1"/>
    <col min="14097" max="14097" width="10.6640625" style="370" customWidth="1"/>
    <col min="14098" max="14337" width="9" style="370"/>
    <col min="14338" max="14338" width="7.6640625" style="370" customWidth="1"/>
    <col min="14339" max="14339" width="10.6640625" style="370" customWidth="1"/>
    <col min="14340" max="14340" width="7.6640625" style="370" customWidth="1"/>
    <col min="14341" max="14341" width="10.6640625" style="370" customWidth="1"/>
    <col min="14342" max="14342" width="7.6640625" style="370" customWidth="1"/>
    <col min="14343" max="14343" width="10.6640625" style="370" customWidth="1"/>
    <col min="14344" max="14344" width="7.6640625" style="370" customWidth="1"/>
    <col min="14345" max="14345" width="10.6640625" style="370" customWidth="1"/>
    <col min="14346" max="14346" width="7.6640625" style="370" customWidth="1"/>
    <col min="14347" max="14347" width="10.44140625" style="370" customWidth="1"/>
    <col min="14348" max="14348" width="7.6640625" style="370" customWidth="1"/>
    <col min="14349" max="14349" width="10.6640625" style="370" customWidth="1"/>
    <col min="14350" max="14350" width="7.6640625" style="370" customWidth="1"/>
    <col min="14351" max="14351" width="10.6640625" style="370" customWidth="1"/>
    <col min="14352" max="14352" width="7.6640625" style="370" customWidth="1"/>
    <col min="14353" max="14353" width="10.6640625" style="370" customWidth="1"/>
    <col min="14354" max="14593" width="9" style="370"/>
    <col min="14594" max="14594" width="7.6640625" style="370" customWidth="1"/>
    <col min="14595" max="14595" width="10.6640625" style="370" customWidth="1"/>
    <col min="14596" max="14596" width="7.6640625" style="370" customWidth="1"/>
    <col min="14597" max="14597" width="10.6640625" style="370" customWidth="1"/>
    <col min="14598" max="14598" width="7.6640625" style="370" customWidth="1"/>
    <col min="14599" max="14599" width="10.6640625" style="370" customWidth="1"/>
    <col min="14600" max="14600" width="7.6640625" style="370" customWidth="1"/>
    <col min="14601" max="14601" width="10.6640625" style="370" customWidth="1"/>
    <col min="14602" max="14602" width="7.6640625" style="370" customWidth="1"/>
    <col min="14603" max="14603" width="10.44140625" style="370" customWidth="1"/>
    <col min="14604" max="14604" width="7.6640625" style="370" customWidth="1"/>
    <col min="14605" max="14605" width="10.6640625" style="370" customWidth="1"/>
    <col min="14606" max="14606" width="7.6640625" style="370" customWidth="1"/>
    <col min="14607" max="14607" width="10.6640625" style="370" customWidth="1"/>
    <col min="14608" max="14608" width="7.6640625" style="370" customWidth="1"/>
    <col min="14609" max="14609" width="10.6640625" style="370" customWidth="1"/>
    <col min="14610" max="14849" width="9" style="370"/>
    <col min="14850" max="14850" width="7.6640625" style="370" customWidth="1"/>
    <col min="14851" max="14851" width="10.6640625" style="370" customWidth="1"/>
    <col min="14852" max="14852" width="7.6640625" style="370" customWidth="1"/>
    <col min="14853" max="14853" width="10.6640625" style="370" customWidth="1"/>
    <col min="14854" max="14854" width="7.6640625" style="370" customWidth="1"/>
    <col min="14855" max="14855" width="10.6640625" style="370" customWidth="1"/>
    <col min="14856" max="14856" width="7.6640625" style="370" customWidth="1"/>
    <col min="14857" max="14857" width="10.6640625" style="370" customWidth="1"/>
    <col min="14858" max="14858" width="7.6640625" style="370" customWidth="1"/>
    <col min="14859" max="14859" width="10.44140625" style="370" customWidth="1"/>
    <col min="14860" max="14860" width="7.6640625" style="370" customWidth="1"/>
    <col min="14861" max="14861" width="10.6640625" style="370" customWidth="1"/>
    <col min="14862" max="14862" width="7.6640625" style="370" customWidth="1"/>
    <col min="14863" max="14863" width="10.6640625" style="370" customWidth="1"/>
    <col min="14864" max="14864" width="7.6640625" style="370" customWidth="1"/>
    <col min="14865" max="14865" width="10.6640625" style="370" customWidth="1"/>
    <col min="14866" max="15105" width="9" style="370"/>
    <col min="15106" max="15106" width="7.6640625" style="370" customWidth="1"/>
    <col min="15107" max="15107" width="10.6640625" style="370" customWidth="1"/>
    <col min="15108" max="15108" width="7.6640625" style="370" customWidth="1"/>
    <col min="15109" max="15109" width="10.6640625" style="370" customWidth="1"/>
    <col min="15110" max="15110" width="7.6640625" style="370" customWidth="1"/>
    <col min="15111" max="15111" width="10.6640625" style="370" customWidth="1"/>
    <col min="15112" max="15112" width="7.6640625" style="370" customWidth="1"/>
    <col min="15113" max="15113" width="10.6640625" style="370" customWidth="1"/>
    <col min="15114" max="15114" width="7.6640625" style="370" customWidth="1"/>
    <col min="15115" max="15115" width="10.44140625" style="370" customWidth="1"/>
    <col min="15116" max="15116" width="7.6640625" style="370" customWidth="1"/>
    <col min="15117" max="15117" width="10.6640625" style="370" customWidth="1"/>
    <col min="15118" max="15118" width="7.6640625" style="370" customWidth="1"/>
    <col min="15119" max="15119" width="10.6640625" style="370" customWidth="1"/>
    <col min="15120" max="15120" width="7.6640625" style="370" customWidth="1"/>
    <col min="15121" max="15121" width="10.6640625" style="370" customWidth="1"/>
    <col min="15122" max="15361" width="9" style="370"/>
    <col min="15362" max="15362" width="7.6640625" style="370" customWidth="1"/>
    <col min="15363" max="15363" width="10.6640625" style="370" customWidth="1"/>
    <col min="15364" max="15364" width="7.6640625" style="370" customWidth="1"/>
    <col min="15365" max="15365" width="10.6640625" style="370" customWidth="1"/>
    <col min="15366" max="15366" width="7.6640625" style="370" customWidth="1"/>
    <col min="15367" max="15367" width="10.6640625" style="370" customWidth="1"/>
    <col min="15368" max="15368" width="7.6640625" style="370" customWidth="1"/>
    <col min="15369" max="15369" width="10.6640625" style="370" customWidth="1"/>
    <col min="15370" max="15370" width="7.6640625" style="370" customWidth="1"/>
    <col min="15371" max="15371" width="10.44140625" style="370" customWidth="1"/>
    <col min="15372" max="15372" width="7.6640625" style="370" customWidth="1"/>
    <col min="15373" max="15373" width="10.6640625" style="370" customWidth="1"/>
    <col min="15374" max="15374" width="7.6640625" style="370" customWidth="1"/>
    <col min="15375" max="15375" width="10.6640625" style="370" customWidth="1"/>
    <col min="15376" max="15376" width="7.6640625" style="370" customWidth="1"/>
    <col min="15377" max="15377" width="10.6640625" style="370" customWidth="1"/>
    <col min="15378" max="15617" width="9" style="370"/>
    <col min="15618" max="15618" width="7.6640625" style="370" customWidth="1"/>
    <col min="15619" max="15619" width="10.6640625" style="370" customWidth="1"/>
    <col min="15620" max="15620" width="7.6640625" style="370" customWidth="1"/>
    <col min="15621" max="15621" width="10.6640625" style="370" customWidth="1"/>
    <col min="15622" max="15622" width="7.6640625" style="370" customWidth="1"/>
    <col min="15623" max="15623" width="10.6640625" style="370" customWidth="1"/>
    <col min="15624" max="15624" width="7.6640625" style="370" customWidth="1"/>
    <col min="15625" max="15625" width="10.6640625" style="370" customWidth="1"/>
    <col min="15626" max="15626" width="7.6640625" style="370" customWidth="1"/>
    <col min="15627" max="15627" width="10.44140625" style="370" customWidth="1"/>
    <col min="15628" max="15628" width="7.6640625" style="370" customWidth="1"/>
    <col min="15629" max="15629" width="10.6640625" style="370" customWidth="1"/>
    <col min="15630" max="15630" width="7.6640625" style="370" customWidth="1"/>
    <col min="15631" max="15631" width="10.6640625" style="370" customWidth="1"/>
    <col min="15632" max="15632" width="7.6640625" style="370" customWidth="1"/>
    <col min="15633" max="15633" width="10.6640625" style="370" customWidth="1"/>
    <col min="15634" max="15873" width="9" style="370"/>
    <col min="15874" max="15874" width="7.6640625" style="370" customWidth="1"/>
    <col min="15875" max="15875" width="10.6640625" style="370" customWidth="1"/>
    <col min="15876" max="15876" width="7.6640625" style="370" customWidth="1"/>
    <col min="15877" max="15877" width="10.6640625" style="370" customWidth="1"/>
    <col min="15878" max="15878" width="7.6640625" style="370" customWidth="1"/>
    <col min="15879" max="15879" width="10.6640625" style="370" customWidth="1"/>
    <col min="15880" max="15880" width="7.6640625" style="370" customWidth="1"/>
    <col min="15881" max="15881" width="10.6640625" style="370" customWidth="1"/>
    <col min="15882" max="15882" width="7.6640625" style="370" customWidth="1"/>
    <col min="15883" max="15883" width="10.44140625" style="370" customWidth="1"/>
    <col min="15884" max="15884" width="7.6640625" style="370" customWidth="1"/>
    <col min="15885" max="15885" width="10.6640625" style="370" customWidth="1"/>
    <col min="15886" max="15886" width="7.6640625" style="370" customWidth="1"/>
    <col min="15887" max="15887" width="10.6640625" style="370" customWidth="1"/>
    <col min="15888" max="15888" width="7.6640625" style="370" customWidth="1"/>
    <col min="15889" max="15889" width="10.6640625" style="370" customWidth="1"/>
    <col min="15890" max="16129" width="9" style="370"/>
    <col min="16130" max="16130" width="7.6640625" style="370" customWidth="1"/>
    <col min="16131" max="16131" width="10.6640625" style="370" customWidth="1"/>
    <col min="16132" max="16132" width="7.6640625" style="370" customWidth="1"/>
    <col min="16133" max="16133" width="10.6640625" style="370" customWidth="1"/>
    <col min="16134" max="16134" width="7.6640625" style="370" customWidth="1"/>
    <col min="16135" max="16135" width="10.6640625" style="370" customWidth="1"/>
    <col min="16136" max="16136" width="7.6640625" style="370" customWidth="1"/>
    <col min="16137" max="16137" width="10.6640625" style="370" customWidth="1"/>
    <col min="16138" max="16138" width="7.6640625" style="370" customWidth="1"/>
    <col min="16139" max="16139" width="10.44140625" style="370" customWidth="1"/>
    <col min="16140" max="16140" width="7.6640625" style="370" customWidth="1"/>
    <col min="16141" max="16141" width="10.6640625" style="370" customWidth="1"/>
    <col min="16142" max="16142" width="7.6640625" style="370" customWidth="1"/>
    <col min="16143" max="16143" width="10.6640625" style="370" customWidth="1"/>
    <col min="16144" max="16144" width="7.6640625" style="370" customWidth="1"/>
    <col min="16145" max="16145" width="10.6640625" style="370" customWidth="1"/>
    <col min="16146" max="16384" width="9" style="370"/>
  </cols>
  <sheetData>
    <row r="1" spans="1:18" s="367" customFormat="1" ht="31.75" customHeight="1">
      <c r="A1" s="898" t="s">
        <v>1848</v>
      </c>
      <c r="B1" s="898"/>
      <c r="C1" s="898"/>
      <c r="D1" s="898"/>
      <c r="E1" s="898"/>
      <c r="F1" s="898"/>
      <c r="G1" s="898"/>
      <c r="H1" s="898"/>
      <c r="I1" s="363"/>
      <c r="J1" s="363"/>
      <c r="K1" s="363"/>
      <c r="L1" s="363"/>
      <c r="M1" s="363"/>
      <c r="N1" s="363"/>
      <c r="O1" s="363"/>
      <c r="P1" s="363"/>
      <c r="Q1" s="363"/>
      <c r="R1" s="363"/>
    </row>
    <row r="2" spans="1:18" ht="31.75" customHeight="1">
      <c r="A2" s="898" t="s">
        <v>1149</v>
      </c>
      <c r="B2" s="898"/>
      <c r="C2" s="898"/>
      <c r="D2" s="328"/>
      <c r="E2" s="328"/>
      <c r="F2" s="328"/>
      <c r="G2" s="328"/>
      <c r="H2" s="328"/>
      <c r="I2" s="328"/>
      <c r="J2" s="328"/>
      <c r="K2" s="328"/>
      <c r="L2" s="328"/>
      <c r="M2" s="328"/>
      <c r="N2" s="328"/>
      <c r="O2" s="328"/>
      <c r="P2" s="1043" t="s">
        <v>804</v>
      </c>
      <c r="Q2" s="1043"/>
      <c r="R2" s="328"/>
    </row>
    <row r="3" spans="1:18" ht="21.8" customHeight="1">
      <c r="A3" s="383" t="s">
        <v>757</v>
      </c>
      <c r="B3" s="900" t="s">
        <v>805</v>
      </c>
      <c r="C3" s="900"/>
      <c r="D3" s="900"/>
      <c r="E3" s="900"/>
      <c r="F3" s="900"/>
      <c r="G3" s="900"/>
      <c r="H3" s="900"/>
      <c r="I3" s="900"/>
      <c r="J3" s="900"/>
      <c r="K3" s="900"/>
      <c r="L3" s="900"/>
      <c r="M3" s="900"/>
      <c r="N3" s="1162" t="s">
        <v>1606</v>
      </c>
      <c r="O3" s="900"/>
      <c r="P3" s="885" t="s">
        <v>107</v>
      </c>
      <c r="Q3" s="885"/>
      <c r="R3" s="328"/>
    </row>
    <row r="4" spans="1:18" ht="21.8" customHeight="1">
      <c r="A4" s="384"/>
      <c r="B4" s="886" t="s">
        <v>806</v>
      </c>
      <c r="C4" s="886"/>
      <c r="D4" s="886"/>
      <c r="E4" s="886"/>
      <c r="F4" s="1158" t="s">
        <v>1607</v>
      </c>
      <c r="G4" s="1163"/>
      <c r="H4" s="886" t="s">
        <v>807</v>
      </c>
      <c r="I4" s="886"/>
      <c r="J4" s="1158" t="s">
        <v>1609</v>
      </c>
      <c r="K4" s="1159"/>
      <c r="L4" s="886" t="s">
        <v>808</v>
      </c>
      <c r="M4" s="886"/>
      <c r="N4" s="900"/>
      <c r="O4" s="900"/>
      <c r="P4" s="885"/>
      <c r="Q4" s="885"/>
      <c r="R4" s="328"/>
    </row>
    <row r="5" spans="1:18" ht="21.8" customHeight="1">
      <c r="A5" s="384"/>
      <c r="B5" s="886" t="s">
        <v>1150</v>
      </c>
      <c r="C5" s="886"/>
      <c r="D5" s="886" t="s">
        <v>1151</v>
      </c>
      <c r="E5" s="886"/>
      <c r="F5" s="1164" t="s">
        <v>1608</v>
      </c>
      <c r="G5" s="1165"/>
      <c r="H5" s="886"/>
      <c r="I5" s="886"/>
      <c r="J5" s="1164" t="s">
        <v>1610</v>
      </c>
      <c r="K5" s="1165"/>
      <c r="L5" s="886"/>
      <c r="M5" s="886"/>
      <c r="N5" s="900"/>
      <c r="O5" s="900"/>
      <c r="P5" s="885"/>
      <c r="Q5" s="885"/>
      <c r="R5" s="328"/>
    </row>
    <row r="6" spans="1:18" ht="31.75" customHeight="1">
      <c r="A6" s="385" t="s">
        <v>586</v>
      </c>
      <c r="B6" s="330" t="s">
        <v>765</v>
      </c>
      <c r="C6" s="330" t="s">
        <v>809</v>
      </c>
      <c r="D6" s="330" t="s">
        <v>765</v>
      </c>
      <c r="E6" s="330" t="s">
        <v>809</v>
      </c>
      <c r="F6" s="330" t="s">
        <v>765</v>
      </c>
      <c r="G6" s="330" t="s">
        <v>809</v>
      </c>
      <c r="H6" s="330" t="s">
        <v>765</v>
      </c>
      <c r="I6" s="330" t="s">
        <v>809</v>
      </c>
      <c r="J6" s="330" t="s">
        <v>765</v>
      </c>
      <c r="K6" s="330" t="s">
        <v>809</v>
      </c>
      <c r="L6" s="330" t="s">
        <v>765</v>
      </c>
      <c r="M6" s="330" t="s">
        <v>809</v>
      </c>
      <c r="N6" s="330" t="s">
        <v>765</v>
      </c>
      <c r="O6" s="330" t="s">
        <v>809</v>
      </c>
      <c r="P6" s="330" t="s">
        <v>765</v>
      </c>
      <c r="Q6" s="331" t="s">
        <v>809</v>
      </c>
      <c r="R6" s="328"/>
    </row>
    <row r="7" spans="1:18" ht="31.75" customHeight="1">
      <c r="A7" s="366">
        <v>27</v>
      </c>
      <c r="B7" s="358">
        <v>10</v>
      </c>
      <c r="C7" s="355">
        <v>120580</v>
      </c>
      <c r="D7" s="358">
        <v>1</v>
      </c>
      <c r="E7" s="358">
        <v>44000</v>
      </c>
      <c r="F7" s="358" t="s">
        <v>60</v>
      </c>
      <c r="G7" s="358" t="s">
        <v>60</v>
      </c>
      <c r="H7" s="358">
        <v>1</v>
      </c>
      <c r="I7" s="355">
        <v>5400</v>
      </c>
      <c r="J7" s="358" t="s">
        <v>60</v>
      </c>
      <c r="K7" s="358" t="s">
        <v>60</v>
      </c>
      <c r="L7" s="358" t="s">
        <v>60</v>
      </c>
      <c r="M7" s="358" t="s">
        <v>60</v>
      </c>
      <c r="N7" s="358" t="s">
        <v>60</v>
      </c>
      <c r="O7" s="358" t="s">
        <v>60</v>
      </c>
      <c r="P7" s="354">
        <v>12</v>
      </c>
      <c r="Q7" s="386">
        <v>169980</v>
      </c>
      <c r="R7" s="328"/>
    </row>
    <row r="8" spans="1:18" ht="31.75" customHeight="1">
      <c r="A8" s="328"/>
      <c r="B8" s="328"/>
      <c r="C8" s="328"/>
      <c r="D8" s="328"/>
      <c r="E8" s="328"/>
      <c r="F8" s="328"/>
      <c r="G8" s="328"/>
      <c r="H8" s="328"/>
      <c r="I8" s="328"/>
      <c r="J8" s="328"/>
      <c r="K8" s="328"/>
      <c r="L8" s="328"/>
      <c r="M8" s="328"/>
      <c r="N8" s="328"/>
      <c r="O8" s="328"/>
      <c r="P8" s="328"/>
      <c r="Q8" s="329"/>
      <c r="R8" s="328"/>
    </row>
    <row r="9" spans="1:18" ht="31.75" customHeight="1">
      <c r="A9" s="1065" t="s">
        <v>810</v>
      </c>
      <c r="B9" s="1065"/>
      <c r="C9" s="1065"/>
      <c r="D9" s="328"/>
      <c r="E9" s="328"/>
      <c r="F9" s="328"/>
      <c r="G9" s="328"/>
      <c r="H9" s="1043" t="s">
        <v>804</v>
      </c>
      <c r="I9" s="1043"/>
      <c r="J9" s="328"/>
      <c r="K9" s="328"/>
      <c r="L9" s="328"/>
      <c r="M9" s="328"/>
      <c r="N9" s="328"/>
      <c r="O9" s="328"/>
      <c r="P9" s="328"/>
      <c r="Q9" s="328"/>
      <c r="R9" s="328"/>
    </row>
    <row r="10" spans="1:18" ht="31.75" customHeight="1">
      <c r="A10" s="383" t="s">
        <v>757</v>
      </c>
      <c r="B10" s="1160" t="s">
        <v>1611</v>
      </c>
      <c r="C10" s="927"/>
      <c r="D10" s="1161" t="s">
        <v>1612</v>
      </c>
      <c r="E10" s="911"/>
      <c r="F10" s="911" t="s">
        <v>1152</v>
      </c>
      <c r="G10" s="911"/>
      <c r="H10" s="885" t="s">
        <v>107</v>
      </c>
      <c r="I10" s="885"/>
      <c r="J10" s="328"/>
      <c r="K10" s="328"/>
      <c r="L10" s="328"/>
      <c r="M10" s="328"/>
      <c r="N10" s="328"/>
      <c r="O10" s="328"/>
      <c r="P10" s="328"/>
      <c r="Q10" s="328"/>
      <c r="R10" s="328"/>
    </row>
    <row r="11" spans="1:18" ht="31.75" customHeight="1">
      <c r="A11" s="385" t="s">
        <v>586</v>
      </c>
      <c r="B11" s="330" t="s">
        <v>765</v>
      </c>
      <c r="C11" s="330" t="s">
        <v>809</v>
      </c>
      <c r="D11" s="330" t="s">
        <v>765</v>
      </c>
      <c r="E11" s="330" t="s">
        <v>809</v>
      </c>
      <c r="F11" s="330" t="s">
        <v>765</v>
      </c>
      <c r="G11" s="330" t="s">
        <v>809</v>
      </c>
      <c r="H11" s="330" t="s">
        <v>765</v>
      </c>
      <c r="I11" s="331" t="s">
        <v>809</v>
      </c>
      <c r="J11" s="328"/>
      <c r="K11" s="328"/>
      <c r="L11" s="328"/>
      <c r="M11" s="328"/>
      <c r="N11" s="328"/>
      <c r="O11" s="328"/>
      <c r="P11" s="328"/>
      <c r="Q11" s="328"/>
      <c r="R11" s="328"/>
    </row>
    <row r="12" spans="1:18" ht="31.75" customHeight="1">
      <c r="A12" s="366">
        <f>A7</f>
        <v>27</v>
      </c>
      <c r="B12" s="358" t="s">
        <v>60</v>
      </c>
      <c r="C12" s="358" t="s">
        <v>60</v>
      </c>
      <c r="D12" s="358" t="s">
        <v>60</v>
      </c>
      <c r="E12" s="358" t="s">
        <v>60</v>
      </c>
      <c r="F12" s="358" t="s">
        <v>60</v>
      </c>
      <c r="G12" s="358" t="s">
        <v>60</v>
      </c>
      <c r="H12" s="358" t="s">
        <v>60</v>
      </c>
      <c r="I12" s="387" t="s">
        <v>60</v>
      </c>
      <c r="J12" s="328"/>
      <c r="K12" s="328"/>
      <c r="L12" s="328"/>
      <c r="M12" s="328"/>
      <c r="N12" s="328"/>
      <c r="O12" s="328"/>
      <c r="P12" s="328"/>
      <c r="Q12" s="328"/>
      <c r="R12" s="328"/>
    </row>
    <row r="13" spans="1:18" ht="31.75" customHeight="1">
      <c r="A13" s="328"/>
      <c r="B13" s="328"/>
      <c r="C13" s="328"/>
      <c r="D13" s="328"/>
      <c r="E13" s="328"/>
      <c r="F13" s="328"/>
      <c r="G13" s="328"/>
      <c r="H13" s="328"/>
      <c r="I13" s="328"/>
      <c r="J13" s="328"/>
      <c r="K13" s="328"/>
      <c r="L13" s="328"/>
      <c r="M13" s="328"/>
      <c r="N13" s="328"/>
      <c r="O13" s="328"/>
      <c r="P13" s="328"/>
      <c r="Q13" s="328"/>
      <c r="R13" s="328"/>
    </row>
    <row r="14" spans="1:18" ht="31.75" customHeight="1">
      <c r="A14" s="898" t="s">
        <v>1849</v>
      </c>
      <c r="B14" s="898"/>
      <c r="C14" s="898"/>
      <c r="D14" s="898"/>
      <c r="E14" s="898"/>
      <c r="F14" s="898"/>
      <c r="G14" s="898"/>
      <c r="H14" s="898"/>
      <c r="I14" s="328"/>
      <c r="J14" s="328"/>
      <c r="K14" s="328"/>
      <c r="L14" s="328"/>
      <c r="M14" s="328"/>
      <c r="N14" s="328"/>
      <c r="O14" s="328"/>
      <c r="P14" s="328"/>
      <c r="Q14" s="328"/>
      <c r="R14" s="328"/>
    </row>
    <row r="15" spans="1:18" ht="31.75" customHeight="1">
      <c r="A15" s="328"/>
      <c r="B15" s="328"/>
      <c r="C15" s="328"/>
      <c r="D15" s="328"/>
      <c r="E15" s="328"/>
      <c r="F15" s="328"/>
      <c r="G15" s="328"/>
      <c r="H15" s="1043" t="s">
        <v>804</v>
      </c>
      <c r="I15" s="1043"/>
      <c r="J15" s="328"/>
      <c r="K15" s="328"/>
      <c r="L15" s="328"/>
      <c r="M15" s="328"/>
      <c r="N15" s="328"/>
      <c r="O15" s="328"/>
      <c r="P15" s="328"/>
      <c r="Q15" s="328"/>
      <c r="R15" s="328"/>
    </row>
    <row r="16" spans="1:18" ht="31.75" customHeight="1">
      <c r="A16" s="383" t="s">
        <v>757</v>
      </c>
      <c r="B16" s="900" t="s">
        <v>811</v>
      </c>
      <c r="C16" s="900"/>
      <c r="D16" s="911" t="s">
        <v>812</v>
      </c>
      <c r="E16" s="911"/>
      <c r="F16" s="911" t="s">
        <v>813</v>
      </c>
      <c r="G16" s="911"/>
      <c r="H16" s="885" t="s">
        <v>107</v>
      </c>
      <c r="I16" s="885"/>
      <c r="J16" s="328"/>
      <c r="K16" s="328"/>
      <c r="L16" s="328"/>
      <c r="M16" s="328"/>
      <c r="N16" s="328"/>
      <c r="O16" s="328"/>
      <c r="P16" s="328"/>
      <c r="Q16" s="328"/>
      <c r="R16" s="328"/>
    </row>
    <row r="17" spans="1:18" ht="31.75" customHeight="1">
      <c r="A17" s="385" t="s">
        <v>586</v>
      </c>
      <c r="B17" s="330" t="s">
        <v>765</v>
      </c>
      <c r="C17" s="330" t="s">
        <v>809</v>
      </c>
      <c r="D17" s="330" t="s">
        <v>765</v>
      </c>
      <c r="E17" s="330" t="s">
        <v>809</v>
      </c>
      <c r="F17" s="330" t="s">
        <v>765</v>
      </c>
      <c r="G17" s="330" t="s">
        <v>809</v>
      </c>
      <c r="H17" s="330" t="s">
        <v>765</v>
      </c>
      <c r="I17" s="331" t="s">
        <v>809</v>
      </c>
      <c r="J17" s="328"/>
      <c r="K17" s="328"/>
      <c r="L17" s="328"/>
      <c r="M17" s="328"/>
      <c r="N17" s="328"/>
      <c r="O17" s="328"/>
      <c r="P17" s="328"/>
      <c r="Q17" s="328"/>
      <c r="R17" s="328"/>
    </row>
    <row r="18" spans="1:18" ht="31.75" customHeight="1">
      <c r="A18" s="366">
        <f>A7</f>
        <v>27</v>
      </c>
      <c r="B18" s="358" t="s">
        <v>246</v>
      </c>
      <c r="C18" s="388" t="s">
        <v>246</v>
      </c>
      <c r="D18" s="358" t="s">
        <v>60</v>
      </c>
      <c r="E18" s="358" t="s">
        <v>60</v>
      </c>
      <c r="F18" s="358" t="s">
        <v>60</v>
      </c>
      <c r="G18" s="389" t="s">
        <v>60</v>
      </c>
      <c r="H18" s="358" t="s">
        <v>60</v>
      </c>
      <c r="I18" s="390" t="s">
        <v>60</v>
      </c>
      <c r="J18" s="328"/>
      <c r="K18" s="328"/>
      <c r="L18" s="328"/>
      <c r="M18" s="328"/>
      <c r="N18" s="328"/>
      <c r="O18" s="328"/>
      <c r="P18" s="328"/>
      <c r="Q18" s="328"/>
      <c r="R18" s="328"/>
    </row>
    <row r="19" spans="1:18" ht="31.75" customHeight="1">
      <c r="A19" s="328"/>
      <c r="B19" s="328"/>
      <c r="C19" s="328"/>
      <c r="D19" s="328"/>
      <c r="E19" s="328"/>
      <c r="F19" s="328"/>
      <c r="G19" s="328"/>
      <c r="H19" s="328"/>
      <c r="I19" s="328"/>
      <c r="J19" s="328"/>
      <c r="K19" s="328"/>
      <c r="L19" s="328"/>
      <c r="M19" s="328"/>
      <c r="N19" s="328"/>
      <c r="O19" s="328"/>
      <c r="P19" s="328"/>
      <c r="Q19" s="328"/>
      <c r="R19" s="328"/>
    </row>
    <row r="20" spans="1:18">
      <c r="A20" s="328"/>
      <c r="B20" s="328"/>
      <c r="C20" s="328"/>
      <c r="D20" s="328"/>
      <c r="E20" s="328"/>
      <c r="F20" s="328"/>
      <c r="G20" s="328"/>
      <c r="H20" s="328"/>
      <c r="I20" s="328"/>
      <c r="J20" s="328"/>
      <c r="K20" s="328"/>
      <c r="L20" s="328"/>
      <c r="M20" s="328"/>
      <c r="N20" s="328"/>
      <c r="O20" s="328"/>
      <c r="P20" s="328"/>
      <c r="Q20" s="328"/>
      <c r="R20" s="328"/>
    </row>
    <row r="21" spans="1:18">
      <c r="A21" s="328"/>
      <c r="B21" s="328"/>
      <c r="C21" s="328"/>
      <c r="D21" s="328"/>
      <c r="E21" s="328"/>
      <c r="F21" s="328"/>
      <c r="G21" s="328"/>
      <c r="H21" s="328"/>
      <c r="I21" s="328"/>
      <c r="J21" s="328"/>
      <c r="K21" s="328"/>
      <c r="L21" s="328"/>
      <c r="M21" s="328"/>
      <c r="N21" s="328"/>
      <c r="O21" s="328"/>
      <c r="P21" s="328"/>
      <c r="Q21" s="328"/>
      <c r="R21" s="328"/>
    </row>
    <row r="22" spans="1:18">
      <c r="A22" s="328"/>
      <c r="B22" s="328"/>
      <c r="C22" s="328"/>
      <c r="D22" s="328"/>
      <c r="E22" s="328"/>
      <c r="F22" s="328"/>
      <c r="G22" s="328"/>
      <c r="H22" s="328"/>
      <c r="I22" s="328"/>
      <c r="J22" s="328"/>
      <c r="K22" s="328"/>
      <c r="L22" s="328"/>
      <c r="M22" s="328"/>
      <c r="N22" s="328"/>
      <c r="O22" s="328"/>
      <c r="P22" s="328"/>
      <c r="Q22" s="328"/>
      <c r="R22" s="328"/>
    </row>
    <row r="23" spans="1:18">
      <c r="A23" s="328"/>
      <c r="B23" s="328"/>
      <c r="C23" s="328"/>
      <c r="D23" s="328"/>
      <c r="E23" s="328"/>
      <c r="F23" s="328"/>
      <c r="G23" s="328"/>
      <c r="H23" s="328"/>
      <c r="I23" s="328"/>
      <c r="J23" s="328"/>
      <c r="K23" s="328"/>
      <c r="L23" s="328"/>
      <c r="M23" s="328"/>
      <c r="N23" s="328"/>
      <c r="O23" s="328"/>
      <c r="P23" s="328"/>
      <c r="Q23" s="328"/>
      <c r="R23" s="328"/>
    </row>
  </sheetData>
  <sheetProtection selectLockedCells="1" selectUnlockedCells="1"/>
  <mergeCells count="27">
    <mergeCell ref="P2:Q2"/>
    <mergeCell ref="H9:I9"/>
    <mergeCell ref="H15:I15"/>
    <mergeCell ref="A1:H1"/>
    <mergeCell ref="A2:C2"/>
    <mergeCell ref="B3:M3"/>
    <mergeCell ref="N3:O5"/>
    <mergeCell ref="P3:Q5"/>
    <mergeCell ref="B4:E4"/>
    <mergeCell ref="H4:I5"/>
    <mergeCell ref="L4:M5"/>
    <mergeCell ref="B5:C5"/>
    <mergeCell ref="D5:E5"/>
    <mergeCell ref="F4:G4"/>
    <mergeCell ref="F5:G5"/>
    <mergeCell ref="J5:K5"/>
    <mergeCell ref="J4:K4"/>
    <mergeCell ref="A9:C9"/>
    <mergeCell ref="B10:C10"/>
    <mergeCell ref="D10:E10"/>
    <mergeCell ref="H10:I10"/>
    <mergeCell ref="F10:G10"/>
    <mergeCell ref="A14:H14"/>
    <mergeCell ref="B16:C16"/>
    <mergeCell ref="D16:E16"/>
    <mergeCell ref="F16:G16"/>
    <mergeCell ref="H16:I16"/>
  </mergeCells>
  <phoneticPr fontId="4"/>
  <pageMargins left="0.78740157480314965" right="0.39370078740157483" top="0.39370078740157483" bottom="0.39370078740157483" header="0" footer="0"/>
  <pageSetup paperSize="9" firstPageNumber="0" orientation="landscape" horizontalDpi="300" verticalDpi="300" r:id="rId1"/>
  <headerFooter scaleWithDoc="0" alignWithMargins="0">
    <oddFooter>&amp;C&amp;"ＭＳ 明朝,標準"－３５－</oddFoot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A1:P27"/>
  <sheetViews>
    <sheetView view="pageLayout" zoomScaleNormal="100" workbookViewId="0">
      <selection activeCell="L10" sqref="L10"/>
    </sheetView>
  </sheetViews>
  <sheetFormatPr defaultColWidth="9" defaultRowHeight="14.4"/>
  <cols>
    <col min="1" max="1" width="3.6640625" style="370" customWidth="1"/>
    <col min="2" max="2" width="8.6640625" style="370" customWidth="1"/>
    <col min="3" max="3" width="17" style="370" customWidth="1"/>
    <col min="4" max="4" width="5.77734375" style="370" customWidth="1"/>
    <col min="5" max="5" width="8.109375" style="370" customWidth="1"/>
    <col min="6" max="6" width="11.6640625" style="370" customWidth="1"/>
    <col min="7" max="8" width="11.109375" style="370" customWidth="1"/>
    <col min="9" max="9" width="11.21875" style="370" customWidth="1"/>
    <col min="10" max="17" width="11.109375" style="370" customWidth="1"/>
    <col min="18" max="256" width="9" style="370"/>
    <col min="257" max="257" width="3.6640625" style="370" customWidth="1"/>
    <col min="258" max="258" width="8.6640625" style="370" customWidth="1"/>
    <col min="259" max="259" width="13.6640625" style="370" customWidth="1"/>
    <col min="260" max="260" width="5.77734375" style="370" customWidth="1"/>
    <col min="261" max="261" width="8.109375" style="370" customWidth="1"/>
    <col min="262" max="262" width="11.6640625" style="370" customWidth="1"/>
    <col min="263" max="264" width="11.109375" style="370" customWidth="1"/>
    <col min="265" max="265" width="11.21875" style="370" customWidth="1"/>
    <col min="266" max="273" width="11.109375" style="370" customWidth="1"/>
    <col min="274" max="512" width="9" style="370"/>
    <col min="513" max="513" width="3.6640625" style="370" customWidth="1"/>
    <col min="514" max="514" width="8.6640625" style="370" customWidth="1"/>
    <col min="515" max="515" width="13.6640625" style="370" customWidth="1"/>
    <col min="516" max="516" width="5.77734375" style="370" customWidth="1"/>
    <col min="517" max="517" width="8.109375" style="370" customWidth="1"/>
    <col min="518" max="518" width="11.6640625" style="370" customWidth="1"/>
    <col min="519" max="520" width="11.109375" style="370" customWidth="1"/>
    <col min="521" max="521" width="11.21875" style="370" customWidth="1"/>
    <col min="522" max="529" width="11.109375" style="370" customWidth="1"/>
    <col min="530" max="768" width="9" style="370"/>
    <col min="769" max="769" width="3.6640625" style="370" customWidth="1"/>
    <col min="770" max="770" width="8.6640625" style="370" customWidth="1"/>
    <col min="771" max="771" width="13.6640625" style="370" customWidth="1"/>
    <col min="772" max="772" width="5.77734375" style="370" customWidth="1"/>
    <col min="773" max="773" width="8.109375" style="370" customWidth="1"/>
    <col min="774" max="774" width="11.6640625" style="370" customWidth="1"/>
    <col min="775" max="776" width="11.109375" style="370" customWidth="1"/>
    <col min="777" max="777" width="11.21875" style="370" customWidth="1"/>
    <col min="778" max="785" width="11.109375" style="370" customWidth="1"/>
    <col min="786" max="1024" width="9" style="370"/>
    <col min="1025" max="1025" width="3.6640625" style="370" customWidth="1"/>
    <col min="1026" max="1026" width="8.6640625" style="370" customWidth="1"/>
    <col min="1027" max="1027" width="13.6640625" style="370" customWidth="1"/>
    <col min="1028" max="1028" width="5.77734375" style="370" customWidth="1"/>
    <col min="1029" max="1029" width="8.109375" style="370" customWidth="1"/>
    <col min="1030" max="1030" width="11.6640625" style="370" customWidth="1"/>
    <col min="1031" max="1032" width="11.109375" style="370" customWidth="1"/>
    <col min="1033" max="1033" width="11.21875" style="370" customWidth="1"/>
    <col min="1034" max="1041" width="11.109375" style="370" customWidth="1"/>
    <col min="1042" max="1280" width="9" style="370"/>
    <col min="1281" max="1281" width="3.6640625" style="370" customWidth="1"/>
    <col min="1282" max="1282" width="8.6640625" style="370" customWidth="1"/>
    <col min="1283" max="1283" width="13.6640625" style="370" customWidth="1"/>
    <col min="1284" max="1284" width="5.77734375" style="370" customWidth="1"/>
    <col min="1285" max="1285" width="8.109375" style="370" customWidth="1"/>
    <col min="1286" max="1286" width="11.6640625" style="370" customWidth="1"/>
    <col min="1287" max="1288" width="11.109375" style="370" customWidth="1"/>
    <col min="1289" max="1289" width="11.21875" style="370" customWidth="1"/>
    <col min="1290" max="1297" width="11.109375" style="370" customWidth="1"/>
    <col min="1298" max="1536" width="9" style="370"/>
    <col min="1537" max="1537" width="3.6640625" style="370" customWidth="1"/>
    <col min="1538" max="1538" width="8.6640625" style="370" customWidth="1"/>
    <col min="1539" max="1539" width="13.6640625" style="370" customWidth="1"/>
    <col min="1540" max="1540" width="5.77734375" style="370" customWidth="1"/>
    <col min="1541" max="1541" width="8.109375" style="370" customWidth="1"/>
    <col min="1542" max="1542" width="11.6640625" style="370" customWidth="1"/>
    <col min="1543" max="1544" width="11.109375" style="370" customWidth="1"/>
    <col min="1545" max="1545" width="11.21875" style="370" customWidth="1"/>
    <col min="1546" max="1553" width="11.109375" style="370" customWidth="1"/>
    <col min="1554" max="1792" width="9" style="370"/>
    <col min="1793" max="1793" width="3.6640625" style="370" customWidth="1"/>
    <col min="1794" max="1794" width="8.6640625" style="370" customWidth="1"/>
    <col min="1795" max="1795" width="13.6640625" style="370" customWidth="1"/>
    <col min="1796" max="1796" width="5.77734375" style="370" customWidth="1"/>
    <col min="1797" max="1797" width="8.109375" style="370" customWidth="1"/>
    <col min="1798" max="1798" width="11.6640625" style="370" customWidth="1"/>
    <col min="1799" max="1800" width="11.109375" style="370" customWidth="1"/>
    <col min="1801" max="1801" width="11.21875" style="370" customWidth="1"/>
    <col min="1802" max="1809" width="11.109375" style="370" customWidth="1"/>
    <col min="1810" max="2048" width="9" style="370"/>
    <col min="2049" max="2049" width="3.6640625" style="370" customWidth="1"/>
    <col min="2050" max="2050" width="8.6640625" style="370" customWidth="1"/>
    <col min="2051" max="2051" width="13.6640625" style="370" customWidth="1"/>
    <col min="2052" max="2052" width="5.77734375" style="370" customWidth="1"/>
    <col min="2053" max="2053" width="8.109375" style="370" customWidth="1"/>
    <col min="2054" max="2054" width="11.6640625" style="370" customWidth="1"/>
    <col min="2055" max="2056" width="11.109375" style="370" customWidth="1"/>
    <col min="2057" max="2057" width="11.21875" style="370" customWidth="1"/>
    <col min="2058" max="2065" width="11.109375" style="370" customWidth="1"/>
    <col min="2066" max="2304" width="9" style="370"/>
    <col min="2305" max="2305" width="3.6640625" style="370" customWidth="1"/>
    <col min="2306" max="2306" width="8.6640625" style="370" customWidth="1"/>
    <col min="2307" max="2307" width="13.6640625" style="370" customWidth="1"/>
    <col min="2308" max="2308" width="5.77734375" style="370" customWidth="1"/>
    <col min="2309" max="2309" width="8.109375" style="370" customWidth="1"/>
    <col min="2310" max="2310" width="11.6640625" style="370" customWidth="1"/>
    <col min="2311" max="2312" width="11.109375" style="370" customWidth="1"/>
    <col min="2313" max="2313" width="11.21875" style="370" customWidth="1"/>
    <col min="2314" max="2321" width="11.109375" style="370" customWidth="1"/>
    <col min="2322" max="2560" width="9" style="370"/>
    <col min="2561" max="2561" width="3.6640625" style="370" customWidth="1"/>
    <col min="2562" max="2562" width="8.6640625" style="370" customWidth="1"/>
    <col min="2563" max="2563" width="13.6640625" style="370" customWidth="1"/>
    <col min="2564" max="2564" width="5.77734375" style="370" customWidth="1"/>
    <col min="2565" max="2565" width="8.109375" style="370" customWidth="1"/>
    <col min="2566" max="2566" width="11.6640625" style="370" customWidth="1"/>
    <col min="2567" max="2568" width="11.109375" style="370" customWidth="1"/>
    <col min="2569" max="2569" width="11.21875" style="370" customWidth="1"/>
    <col min="2570" max="2577" width="11.109375" style="370" customWidth="1"/>
    <col min="2578" max="2816" width="9" style="370"/>
    <col min="2817" max="2817" width="3.6640625" style="370" customWidth="1"/>
    <col min="2818" max="2818" width="8.6640625" style="370" customWidth="1"/>
    <col min="2819" max="2819" width="13.6640625" style="370" customWidth="1"/>
    <col min="2820" max="2820" width="5.77734375" style="370" customWidth="1"/>
    <col min="2821" max="2821" width="8.109375" style="370" customWidth="1"/>
    <col min="2822" max="2822" width="11.6640625" style="370" customWidth="1"/>
    <col min="2823" max="2824" width="11.109375" style="370" customWidth="1"/>
    <col min="2825" max="2825" width="11.21875" style="370" customWidth="1"/>
    <col min="2826" max="2833" width="11.109375" style="370" customWidth="1"/>
    <col min="2834" max="3072" width="9" style="370"/>
    <col min="3073" max="3073" width="3.6640625" style="370" customWidth="1"/>
    <col min="3074" max="3074" width="8.6640625" style="370" customWidth="1"/>
    <col min="3075" max="3075" width="13.6640625" style="370" customWidth="1"/>
    <col min="3076" max="3076" width="5.77734375" style="370" customWidth="1"/>
    <col min="3077" max="3077" width="8.109375" style="370" customWidth="1"/>
    <col min="3078" max="3078" width="11.6640625" style="370" customWidth="1"/>
    <col min="3079" max="3080" width="11.109375" style="370" customWidth="1"/>
    <col min="3081" max="3081" width="11.21875" style="370" customWidth="1"/>
    <col min="3082" max="3089" width="11.109375" style="370" customWidth="1"/>
    <col min="3090" max="3328" width="9" style="370"/>
    <col min="3329" max="3329" width="3.6640625" style="370" customWidth="1"/>
    <col min="3330" max="3330" width="8.6640625" style="370" customWidth="1"/>
    <col min="3331" max="3331" width="13.6640625" style="370" customWidth="1"/>
    <col min="3332" max="3332" width="5.77734375" style="370" customWidth="1"/>
    <col min="3333" max="3333" width="8.109375" style="370" customWidth="1"/>
    <col min="3334" max="3334" width="11.6640625" style="370" customWidth="1"/>
    <col min="3335" max="3336" width="11.109375" style="370" customWidth="1"/>
    <col min="3337" max="3337" width="11.21875" style="370" customWidth="1"/>
    <col min="3338" max="3345" width="11.109375" style="370" customWidth="1"/>
    <col min="3346" max="3584" width="9" style="370"/>
    <col min="3585" max="3585" width="3.6640625" style="370" customWidth="1"/>
    <col min="3586" max="3586" width="8.6640625" style="370" customWidth="1"/>
    <col min="3587" max="3587" width="13.6640625" style="370" customWidth="1"/>
    <col min="3588" max="3588" width="5.77734375" style="370" customWidth="1"/>
    <col min="3589" max="3589" width="8.109375" style="370" customWidth="1"/>
    <col min="3590" max="3590" width="11.6640625" style="370" customWidth="1"/>
    <col min="3591" max="3592" width="11.109375" style="370" customWidth="1"/>
    <col min="3593" max="3593" width="11.21875" style="370" customWidth="1"/>
    <col min="3594" max="3601" width="11.109375" style="370" customWidth="1"/>
    <col min="3602" max="3840" width="9" style="370"/>
    <col min="3841" max="3841" width="3.6640625" style="370" customWidth="1"/>
    <col min="3842" max="3842" width="8.6640625" style="370" customWidth="1"/>
    <col min="3843" max="3843" width="13.6640625" style="370" customWidth="1"/>
    <col min="3844" max="3844" width="5.77734375" style="370" customWidth="1"/>
    <col min="3845" max="3845" width="8.109375" style="370" customWidth="1"/>
    <col min="3846" max="3846" width="11.6640625" style="370" customWidth="1"/>
    <col min="3847" max="3848" width="11.109375" style="370" customWidth="1"/>
    <col min="3849" max="3849" width="11.21875" style="370" customWidth="1"/>
    <col min="3850" max="3857" width="11.109375" style="370" customWidth="1"/>
    <col min="3858" max="4096" width="9" style="370"/>
    <col min="4097" max="4097" width="3.6640625" style="370" customWidth="1"/>
    <col min="4098" max="4098" width="8.6640625" style="370" customWidth="1"/>
    <col min="4099" max="4099" width="13.6640625" style="370" customWidth="1"/>
    <col min="4100" max="4100" width="5.77734375" style="370" customWidth="1"/>
    <col min="4101" max="4101" width="8.109375" style="370" customWidth="1"/>
    <col min="4102" max="4102" width="11.6640625" style="370" customWidth="1"/>
    <col min="4103" max="4104" width="11.109375" style="370" customWidth="1"/>
    <col min="4105" max="4105" width="11.21875" style="370" customWidth="1"/>
    <col min="4106" max="4113" width="11.109375" style="370" customWidth="1"/>
    <col min="4114" max="4352" width="9" style="370"/>
    <col min="4353" max="4353" width="3.6640625" style="370" customWidth="1"/>
    <col min="4354" max="4354" width="8.6640625" style="370" customWidth="1"/>
    <col min="4355" max="4355" width="13.6640625" style="370" customWidth="1"/>
    <col min="4356" max="4356" width="5.77734375" style="370" customWidth="1"/>
    <col min="4357" max="4357" width="8.109375" style="370" customWidth="1"/>
    <col min="4358" max="4358" width="11.6640625" style="370" customWidth="1"/>
    <col min="4359" max="4360" width="11.109375" style="370" customWidth="1"/>
    <col min="4361" max="4361" width="11.21875" style="370" customWidth="1"/>
    <col min="4362" max="4369" width="11.109375" style="370" customWidth="1"/>
    <col min="4370" max="4608" width="9" style="370"/>
    <col min="4609" max="4609" width="3.6640625" style="370" customWidth="1"/>
    <col min="4610" max="4610" width="8.6640625" style="370" customWidth="1"/>
    <col min="4611" max="4611" width="13.6640625" style="370" customWidth="1"/>
    <col min="4612" max="4612" width="5.77734375" style="370" customWidth="1"/>
    <col min="4613" max="4613" width="8.109375" style="370" customWidth="1"/>
    <col min="4614" max="4614" width="11.6640625" style="370" customWidth="1"/>
    <col min="4615" max="4616" width="11.109375" style="370" customWidth="1"/>
    <col min="4617" max="4617" width="11.21875" style="370" customWidth="1"/>
    <col min="4618" max="4625" width="11.109375" style="370" customWidth="1"/>
    <col min="4626" max="4864" width="9" style="370"/>
    <col min="4865" max="4865" width="3.6640625" style="370" customWidth="1"/>
    <col min="4866" max="4866" width="8.6640625" style="370" customWidth="1"/>
    <col min="4867" max="4867" width="13.6640625" style="370" customWidth="1"/>
    <col min="4868" max="4868" width="5.77734375" style="370" customWidth="1"/>
    <col min="4869" max="4869" width="8.109375" style="370" customWidth="1"/>
    <col min="4870" max="4870" width="11.6640625" style="370" customWidth="1"/>
    <col min="4871" max="4872" width="11.109375" style="370" customWidth="1"/>
    <col min="4873" max="4873" width="11.21875" style="370" customWidth="1"/>
    <col min="4874" max="4881" width="11.109375" style="370" customWidth="1"/>
    <col min="4882" max="5120" width="9" style="370"/>
    <col min="5121" max="5121" width="3.6640625" style="370" customWidth="1"/>
    <col min="5122" max="5122" width="8.6640625" style="370" customWidth="1"/>
    <col min="5123" max="5123" width="13.6640625" style="370" customWidth="1"/>
    <col min="5124" max="5124" width="5.77734375" style="370" customWidth="1"/>
    <col min="5125" max="5125" width="8.109375" style="370" customWidth="1"/>
    <col min="5126" max="5126" width="11.6640625" style="370" customWidth="1"/>
    <col min="5127" max="5128" width="11.109375" style="370" customWidth="1"/>
    <col min="5129" max="5129" width="11.21875" style="370" customWidth="1"/>
    <col min="5130" max="5137" width="11.109375" style="370" customWidth="1"/>
    <col min="5138" max="5376" width="9" style="370"/>
    <col min="5377" max="5377" width="3.6640625" style="370" customWidth="1"/>
    <col min="5378" max="5378" width="8.6640625" style="370" customWidth="1"/>
    <col min="5379" max="5379" width="13.6640625" style="370" customWidth="1"/>
    <col min="5380" max="5380" width="5.77734375" style="370" customWidth="1"/>
    <col min="5381" max="5381" width="8.109375" style="370" customWidth="1"/>
    <col min="5382" max="5382" width="11.6640625" style="370" customWidth="1"/>
    <col min="5383" max="5384" width="11.109375" style="370" customWidth="1"/>
    <col min="5385" max="5385" width="11.21875" style="370" customWidth="1"/>
    <col min="5386" max="5393" width="11.109375" style="370" customWidth="1"/>
    <col min="5394" max="5632" width="9" style="370"/>
    <col min="5633" max="5633" width="3.6640625" style="370" customWidth="1"/>
    <col min="5634" max="5634" width="8.6640625" style="370" customWidth="1"/>
    <col min="5635" max="5635" width="13.6640625" style="370" customWidth="1"/>
    <col min="5636" max="5636" width="5.77734375" style="370" customWidth="1"/>
    <col min="5637" max="5637" width="8.109375" style="370" customWidth="1"/>
    <col min="5638" max="5638" width="11.6640625" style="370" customWidth="1"/>
    <col min="5639" max="5640" width="11.109375" style="370" customWidth="1"/>
    <col min="5641" max="5641" width="11.21875" style="370" customWidth="1"/>
    <col min="5642" max="5649" width="11.109375" style="370" customWidth="1"/>
    <col min="5650" max="5888" width="9" style="370"/>
    <col min="5889" max="5889" width="3.6640625" style="370" customWidth="1"/>
    <col min="5890" max="5890" width="8.6640625" style="370" customWidth="1"/>
    <col min="5891" max="5891" width="13.6640625" style="370" customWidth="1"/>
    <col min="5892" max="5892" width="5.77734375" style="370" customWidth="1"/>
    <col min="5893" max="5893" width="8.109375" style="370" customWidth="1"/>
    <col min="5894" max="5894" width="11.6640625" style="370" customWidth="1"/>
    <col min="5895" max="5896" width="11.109375" style="370" customWidth="1"/>
    <col min="5897" max="5897" width="11.21875" style="370" customWidth="1"/>
    <col min="5898" max="5905" width="11.109375" style="370" customWidth="1"/>
    <col min="5906" max="6144" width="9" style="370"/>
    <col min="6145" max="6145" width="3.6640625" style="370" customWidth="1"/>
    <col min="6146" max="6146" width="8.6640625" style="370" customWidth="1"/>
    <col min="6147" max="6147" width="13.6640625" style="370" customWidth="1"/>
    <col min="6148" max="6148" width="5.77734375" style="370" customWidth="1"/>
    <col min="6149" max="6149" width="8.109375" style="370" customWidth="1"/>
    <col min="6150" max="6150" width="11.6640625" style="370" customWidth="1"/>
    <col min="6151" max="6152" width="11.109375" style="370" customWidth="1"/>
    <col min="6153" max="6153" width="11.21875" style="370" customWidth="1"/>
    <col min="6154" max="6161" width="11.109375" style="370" customWidth="1"/>
    <col min="6162" max="6400" width="9" style="370"/>
    <col min="6401" max="6401" width="3.6640625" style="370" customWidth="1"/>
    <col min="6402" max="6402" width="8.6640625" style="370" customWidth="1"/>
    <col min="6403" max="6403" width="13.6640625" style="370" customWidth="1"/>
    <col min="6404" max="6404" width="5.77734375" style="370" customWidth="1"/>
    <col min="6405" max="6405" width="8.109375" style="370" customWidth="1"/>
    <col min="6406" max="6406" width="11.6640625" style="370" customWidth="1"/>
    <col min="6407" max="6408" width="11.109375" style="370" customWidth="1"/>
    <col min="6409" max="6409" width="11.21875" style="370" customWidth="1"/>
    <col min="6410" max="6417" width="11.109375" style="370" customWidth="1"/>
    <col min="6418" max="6656" width="9" style="370"/>
    <col min="6657" max="6657" width="3.6640625" style="370" customWidth="1"/>
    <col min="6658" max="6658" width="8.6640625" style="370" customWidth="1"/>
    <col min="6659" max="6659" width="13.6640625" style="370" customWidth="1"/>
    <col min="6660" max="6660" width="5.77734375" style="370" customWidth="1"/>
    <col min="6661" max="6661" width="8.109375" style="370" customWidth="1"/>
    <col min="6662" max="6662" width="11.6640625" style="370" customWidth="1"/>
    <col min="6663" max="6664" width="11.109375" style="370" customWidth="1"/>
    <col min="6665" max="6665" width="11.21875" style="370" customWidth="1"/>
    <col min="6666" max="6673" width="11.109375" style="370" customWidth="1"/>
    <col min="6674" max="6912" width="9" style="370"/>
    <col min="6913" max="6913" width="3.6640625" style="370" customWidth="1"/>
    <col min="6914" max="6914" width="8.6640625" style="370" customWidth="1"/>
    <col min="6915" max="6915" width="13.6640625" style="370" customWidth="1"/>
    <col min="6916" max="6916" width="5.77734375" style="370" customWidth="1"/>
    <col min="6917" max="6917" width="8.109375" style="370" customWidth="1"/>
    <col min="6918" max="6918" width="11.6640625" style="370" customWidth="1"/>
    <col min="6919" max="6920" width="11.109375" style="370" customWidth="1"/>
    <col min="6921" max="6921" width="11.21875" style="370" customWidth="1"/>
    <col min="6922" max="6929" width="11.109375" style="370" customWidth="1"/>
    <col min="6930" max="7168" width="9" style="370"/>
    <col min="7169" max="7169" width="3.6640625" style="370" customWidth="1"/>
    <col min="7170" max="7170" width="8.6640625" style="370" customWidth="1"/>
    <col min="7171" max="7171" width="13.6640625" style="370" customWidth="1"/>
    <col min="7172" max="7172" width="5.77734375" style="370" customWidth="1"/>
    <col min="7173" max="7173" width="8.109375" style="370" customWidth="1"/>
    <col min="7174" max="7174" width="11.6640625" style="370" customWidth="1"/>
    <col min="7175" max="7176" width="11.109375" style="370" customWidth="1"/>
    <col min="7177" max="7177" width="11.21875" style="370" customWidth="1"/>
    <col min="7178" max="7185" width="11.109375" style="370" customWidth="1"/>
    <col min="7186" max="7424" width="9" style="370"/>
    <col min="7425" max="7425" width="3.6640625" style="370" customWidth="1"/>
    <col min="7426" max="7426" width="8.6640625" style="370" customWidth="1"/>
    <col min="7427" max="7427" width="13.6640625" style="370" customWidth="1"/>
    <col min="7428" max="7428" width="5.77734375" style="370" customWidth="1"/>
    <col min="7429" max="7429" width="8.109375" style="370" customWidth="1"/>
    <col min="7430" max="7430" width="11.6640625" style="370" customWidth="1"/>
    <col min="7431" max="7432" width="11.109375" style="370" customWidth="1"/>
    <col min="7433" max="7433" width="11.21875" style="370" customWidth="1"/>
    <col min="7434" max="7441" width="11.109375" style="370" customWidth="1"/>
    <col min="7442" max="7680" width="9" style="370"/>
    <col min="7681" max="7681" width="3.6640625" style="370" customWidth="1"/>
    <col min="7682" max="7682" width="8.6640625" style="370" customWidth="1"/>
    <col min="7683" max="7683" width="13.6640625" style="370" customWidth="1"/>
    <col min="7684" max="7684" width="5.77734375" style="370" customWidth="1"/>
    <col min="7685" max="7685" width="8.109375" style="370" customWidth="1"/>
    <col min="7686" max="7686" width="11.6640625" style="370" customWidth="1"/>
    <col min="7687" max="7688" width="11.109375" style="370" customWidth="1"/>
    <col min="7689" max="7689" width="11.21875" style="370" customWidth="1"/>
    <col min="7690" max="7697" width="11.109375" style="370" customWidth="1"/>
    <col min="7698" max="7936" width="9" style="370"/>
    <col min="7937" max="7937" width="3.6640625" style="370" customWidth="1"/>
    <col min="7938" max="7938" width="8.6640625" style="370" customWidth="1"/>
    <col min="7939" max="7939" width="13.6640625" style="370" customWidth="1"/>
    <col min="7940" max="7940" width="5.77734375" style="370" customWidth="1"/>
    <col min="7941" max="7941" width="8.109375" style="370" customWidth="1"/>
    <col min="7942" max="7942" width="11.6640625" style="370" customWidth="1"/>
    <col min="7943" max="7944" width="11.109375" style="370" customWidth="1"/>
    <col min="7945" max="7945" width="11.21875" style="370" customWidth="1"/>
    <col min="7946" max="7953" width="11.109375" style="370" customWidth="1"/>
    <col min="7954" max="8192" width="9" style="370"/>
    <col min="8193" max="8193" width="3.6640625" style="370" customWidth="1"/>
    <col min="8194" max="8194" width="8.6640625" style="370" customWidth="1"/>
    <col min="8195" max="8195" width="13.6640625" style="370" customWidth="1"/>
    <col min="8196" max="8196" width="5.77734375" style="370" customWidth="1"/>
    <col min="8197" max="8197" width="8.109375" style="370" customWidth="1"/>
    <col min="8198" max="8198" width="11.6640625" style="370" customWidth="1"/>
    <col min="8199" max="8200" width="11.109375" style="370" customWidth="1"/>
    <col min="8201" max="8201" width="11.21875" style="370" customWidth="1"/>
    <col min="8202" max="8209" width="11.109375" style="370" customWidth="1"/>
    <col min="8210" max="8448" width="9" style="370"/>
    <col min="8449" max="8449" width="3.6640625" style="370" customWidth="1"/>
    <col min="8450" max="8450" width="8.6640625" style="370" customWidth="1"/>
    <col min="8451" max="8451" width="13.6640625" style="370" customWidth="1"/>
    <col min="8452" max="8452" width="5.77734375" style="370" customWidth="1"/>
    <col min="8453" max="8453" width="8.109375" style="370" customWidth="1"/>
    <col min="8454" max="8454" width="11.6640625" style="370" customWidth="1"/>
    <col min="8455" max="8456" width="11.109375" style="370" customWidth="1"/>
    <col min="8457" max="8457" width="11.21875" style="370" customWidth="1"/>
    <col min="8458" max="8465" width="11.109375" style="370" customWidth="1"/>
    <col min="8466" max="8704" width="9" style="370"/>
    <col min="8705" max="8705" width="3.6640625" style="370" customWidth="1"/>
    <col min="8706" max="8706" width="8.6640625" style="370" customWidth="1"/>
    <col min="8707" max="8707" width="13.6640625" style="370" customWidth="1"/>
    <col min="8708" max="8708" width="5.77734375" style="370" customWidth="1"/>
    <col min="8709" max="8709" width="8.109375" style="370" customWidth="1"/>
    <col min="8710" max="8710" width="11.6640625" style="370" customWidth="1"/>
    <col min="8711" max="8712" width="11.109375" style="370" customWidth="1"/>
    <col min="8713" max="8713" width="11.21875" style="370" customWidth="1"/>
    <col min="8714" max="8721" width="11.109375" style="370" customWidth="1"/>
    <col min="8722" max="8960" width="9" style="370"/>
    <col min="8961" max="8961" width="3.6640625" style="370" customWidth="1"/>
    <col min="8962" max="8962" width="8.6640625" style="370" customWidth="1"/>
    <col min="8963" max="8963" width="13.6640625" style="370" customWidth="1"/>
    <col min="8964" max="8964" width="5.77734375" style="370" customWidth="1"/>
    <col min="8965" max="8965" width="8.109375" style="370" customWidth="1"/>
    <col min="8966" max="8966" width="11.6640625" style="370" customWidth="1"/>
    <col min="8967" max="8968" width="11.109375" style="370" customWidth="1"/>
    <col min="8969" max="8969" width="11.21875" style="370" customWidth="1"/>
    <col min="8970" max="8977" width="11.109375" style="370" customWidth="1"/>
    <col min="8978" max="9216" width="9" style="370"/>
    <col min="9217" max="9217" width="3.6640625" style="370" customWidth="1"/>
    <col min="9218" max="9218" width="8.6640625" style="370" customWidth="1"/>
    <col min="9219" max="9219" width="13.6640625" style="370" customWidth="1"/>
    <col min="9220" max="9220" width="5.77734375" style="370" customWidth="1"/>
    <col min="9221" max="9221" width="8.109375" style="370" customWidth="1"/>
    <col min="9222" max="9222" width="11.6640625" style="370" customWidth="1"/>
    <col min="9223" max="9224" width="11.109375" style="370" customWidth="1"/>
    <col min="9225" max="9225" width="11.21875" style="370" customWidth="1"/>
    <col min="9226" max="9233" width="11.109375" style="370" customWidth="1"/>
    <col min="9234" max="9472" width="9" style="370"/>
    <col min="9473" max="9473" width="3.6640625" style="370" customWidth="1"/>
    <col min="9474" max="9474" width="8.6640625" style="370" customWidth="1"/>
    <col min="9475" max="9475" width="13.6640625" style="370" customWidth="1"/>
    <col min="9476" max="9476" width="5.77734375" style="370" customWidth="1"/>
    <col min="9477" max="9477" width="8.109375" style="370" customWidth="1"/>
    <col min="9478" max="9478" width="11.6640625" style="370" customWidth="1"/>
    <col min="9479" max="9480" width="11.109375" style="370" customWidth="1"/>
    <col min="9481" max="9481" width="11.21875" style="370" customWidth="1"/>
    <col min="9482" max="9489" width="11.109375" style="370" customWidth="1"/>
    <col min="9490" max="9728" width="9" style="370"/>
    <col min="9729" max="9729" width="3.6640625" style="370" customWidth="1"/>
    <col min="9730" max="9730" width="8.6640625" style="370" customWidth="1"/>
    <col min="9731" max="9731" width="13.6640625" style="370" customWidth="1"/>
    <col min="9732" max="9732" width="5.77734375" style="370" customWidth="1"/>
    <col min="9733" max="9733" width="8.109375" style="370" customWidth="1"/>
    <col min="9734" max="9734" width="11.6640625" style="370" customWidth="1"/>
    <col min="9735" max="9736" width="11.109375" style="370" customWidth="1"/>
    <col min="9737" max="9737" width="11.21875" style="370" customWidth="1"/>
    <col min="9738" max="9745" width="11.109375" style="370" customWidth="1"/>
    <col min="9746" max="9984" width="9" style="370"/>
    <col min="9985" max="9985" width="3.6640625" style="370" customWidth="1"/>
    <col min="9986" max="9986" width="8.6640625" style="370" customWidth="1"/>
    <col min="9987" max="9987" width="13.6640625" style="370" customWidth="1"/>
    <col min="9988" max="9988" width="5.77734375" style="370" customWidth="1"/>
    <col min="9989" max="9989" width="8.109375" style="370" customWidth="1"/>
    <col min="9990" max="9990" width="11.6640625" style="370" customWidth="1"/>
    <col min="9991" max="9992" width="11.109375" style="370" customWidth="1"/>
    <col min="9993" max="9993" width="11.21875" style="370" customWidth="1"/>
    <col min="9994" max="10001" width="11.109375" style="370" customWidth="1"/>
    <col min="10002" max="10240" width="9" style="370"/>
    <col min="10241" max="10241" width="3.6640625" style="370" customWidth="1"/>
    <col min="10242" max="10242" width="8.6640625" style="370" customWidth="1"/>
    <col min="10243" max="10243" width="13.6640625" style="370" customWidth="1"/>
    <col min="10244" max="10244" width="5.77734375" style="370" customWidth="1"/>
    <col min="10245" max="10245" width="8.109375" style="370" customWidth="1"/>
    <col min="10246" max="10246" width="11.6640625" style="370" customWidth="1"/>
    <col min="10247" max="10248" width="11.109375" style="370" customWidth="1"/>
    <col min="10249" max="10249" width="11.21875" style="370" customWidth="1"/>
    <col min="10250" max="10257" width="11.109375" style="370" customWidth="1"/>
    <col min="10258" max="10496" width="9" style="370"/>
    <col min="10497" max="10497" width="3.6640625" style="370" customWidth="1"/>
    <col min="10498" max="10498" width="8.6640625" style="370" customWidth="1"/>
    <col min="10499" max="10499" width="13.6640625" style="370" customWidth="1"/>
    <col min="10500" max="10500" width="5.77734375" style="370" customWidth="1"/>
    <col min="10501" max="10501" width="8.109375" style="370" customWidth="1"/>
    <col min="10502" max="10502" width="11.6640625" style="370" customWidth="1"/>
    <col min="10503" max="10504" width="11.109375" style="370" customWidth="1"/>
    <col min="10505" max="10505" width="11.21875" style="370" customWidth="1"/>
    <col min="10506" max="10513" width="11.109375" style="370" customWidth="1"/>
    <col min="10514" max="10752" width="9" style="370"/>
    <col min="10753" max="10753" width="3.6640625" style="370" customWidth="1"/>
    <col min="10754" max="10754" width="8.6640625" style="370" customWidth="1"/>
    <col min="10755" max="10755" width="13.6640625" style="370" customWidth="1"/>
    <col min="10756" max="10756" width="5.77734375" style="370" customWidth="1"/>
    <col min="10757" max="10757" width="8.109375" style="370" customWidth="1"/>
    <col min="10758" max="10758" width="11.6640625" style="370" customWidth="1"/>
    <col min="10759" max="10760" width="11.109375" style="370" customWidth="1"/>
    <col min="10761" max="10761" width="11.21875" style="370" customWidth="1"/>
    <col min="10762" max="10769" width="11.109375" style="370" customWidth="1"/>
    <col min="10770" max="11008" width="9" style="370"/>
    <col min="11009" max="11009" width="3.6640625" style="370" customWidth="1"/>
    <col min="11010" max="11010" width="8.6640625" style="370" customWidth="1"/>
    <col min="11011" max="11011" width="13.6640625" style="370" customWidth="1"/>
    <col min="11012" max="11012" width="5.77734375" style="370" customWidth="1"/>
    <col min="11013" max="11013" width="8.109375" style="370" customWidth="1"/>
    <col min="11014" max="11014" width="11.6640625" style="370" customWidth="1"/>
    <col min="11015" max="11016" width="11.109375" style="370" customWidth="1"/>
    <col min="11017" max="11017" width="11.21875" style="370" customWidth="1"/>
    <col min="11018" max="11025" width="11.109375" style="370" customWidth="1"/>
    <col min="11026" max="11264" width="9" style="370"/>
    <col min="11265" max="11265" width="3.6640625" style="370" customWidth="1"/>
    <col min="11266" max="11266" width="8.6640625" style="370" customWidth="1"/>
    <col min="11267" max="11267" width="13.6640625" style="370" customWidth="1"/>
    <col min="11268" max="11268" width="5.77734375" style="370" customWidth="1"/>
    <col min="11269" max="11269" width="8.109375" style="370" customWidth="1"/>
    <col min="11270" max="11270" width="11.6640625" style="370" customWidth="1"/>
    <col min="11271" max="11272" width="11.109375" style="370" customWidth="1"/>
    <col min="11273" max="11273" width="11.21875" style="370" customWidth="1"/>
    <col min="11274" max="11281" width="11.109375" style="370" customWidth="1"/>
    <col min="11282" max="11520" width="9" style="370"/>
    <col min="11521" max="11521" width="3.6640625" style="370" customWidth="1"/>
    <col min="11522" max="11522" width="8.6640625" style="370" customWidth="1"/>
    <col min="11523" max="11523" width="13.6640625" style="370" customWidth="1"/>
    <col min="11524" max="11524" width="5.77734375" style="370" customWidth="1"/>
    <col min="11525" max="11525" width="8.109375" style="370" customWidth="1"/>
    <col min="11526" max="11526" width="11.6640625" style="370" customWidth="1"/>
    <col min="11527" max="11528" width="11.109375" style="370" customWidth="1"/>
    <col min="11529" max="11529" width="11.21875" style="370" customWidth="1"/>
    <col min="11530" max="11537" width="11.109375" style="370" customWidth="1"/>
    <col min="11538" max="11776" width="9" style="370"/>
    <col min="11777" max="11777" width="3.6640625" style="370" customWidth="1"/>
    <col min="11778" max="11778" width="8.6640625" style="370" customWidth="1"/>
    <col min="11779" max="11779" width="13.6640625" style="370" customWidth="1"/>
    <col min="11780" max="11780" width="5.77734375" style="370" customWidth="1"/>
    <col min="11781" max="11781" width="8.109375" style="370" customWidth="1"/>
    <col min="11782" max="11782" width="11.6640625" style="370" customWidth="1"/>
    <col min="11783" max="11784" width="11.109375" style="370" customWidth="1"/>
    <col min="11785" max="11785" width="11.21875" style="370" customWidth="1"/>
    <col min="11786" max="11793" width="11.109375" style="370" customWidth="1"/>
    <col min="11794" max="12032" width="9" style="370"/>
    <col min="12033" max="12033" width="3.6640625" style="370" customWidth="1"/>
    <col min="12034" max="12034" width="8.6640625" style="370" customWidth="1"/>
    <col min="12035" max="12035" width="13.6640625" style="370" customWidth="1"/>
    <col min="12036" max="12036" width="5.77734375" style="370" customWidth="1"/>
    <col min="12037" max="12037" width="8.109375" style="370" customWidth="1"/>
    <col min="12038" max="12038" width="11.6640625" style="370" customWidth="1"/>
    <col min="12039" max="12040" width="11.109375" style="370" customWidth="1"/>
    <col min="12041" max="12041" width="11.21875" style="370" customWidth="1"/>
    <col min="12042" max="12049" width="11.109375" style="370" customWidth="1"/>
    <col min="12050" max="12288" width="9" style="370"/>
    <col min="12289" max="12289" width="3.6640625" style="370" customWidth="1"/>
    <col min="12290" max="12290" width="8.6640625" style="370" customWidth="1"/>
    <col min="12291" max="12291" width="13.6640625" style="370" customWidth="1"/>
    <col min="12292" max="12292" width="5.77734375" style="370" customWidth="1"/>
    <col min="12293" max="12293" width="8.109375" style="370" customWidth="1"/>
    <col min="12294" max="12294" width="11.6640625" style="370" customWidth="1"/>
    <col min="12295" max="12296" width="11.109375" style="370" customWidth="1"/>
    <col min="12297" max="12297" width="11.21875" style="370" customWidth="1"/>
    <col min="12298" max="12305" width="11.109375" style="370" customWidth="1"/>
    <col min="12306" max="12544" width="9" style="370"/>
    <col min="12545" max="12545" width="3.6640625" style="370" customWidth="1"/>
    <col min="12546" max="12546" width="8.6640625" style="370" customWidth="1"/>
    <col min="12547" max="12547" width="13.6640625" style="370" customWidth="1"/>
    <col min="12548" max="12548" width="5.77734375" style="370" customWidth="1"/>
    <col min="12549" max="12549" width="8.109375" style="370" customWidth="1"/>
    <col min="12550" max="12550" width="11.6640625" style="370" customWidth="1"/>
    <col min="12551" max="12552" width="11.109375" style="370" customWidth="1"/>
    <col min="12553" max="12553" width="11.21875" style="370" customWidth="1"/>
    <col min="12554" max="12561" width="11.109375" style="370" customWidth="1"/>
    <col min="12562" max="12800" width="9" style="370"/>
    <col min="12801" max="12801" width="3.6640625" style="370" customWidth="1"/>
    <col min="12802" max="12802" width="8.6640625" style="370" customWidth="1"/>
    <col min="12803" max="12803" width="13.6640625" style="370" customWidth="1"/>
    <col min="12804" max="12804" width="5.77734375" style="370" customWidth="1"/>
    <col min="12805" max="12805" width="8.109375" style="370" customWidth="1"/>
    <col min="12806" max="12806" width="11.6640625" style="370" customWidth="1"/>
    <col min="12807" max="12808" width="11.109375" style="370" customWidth="1"/>
    <col min="12809" max="12809" width="11.21875" style="370" customWidth="1"/>
    <col min="12810" max="12817" width="11.109375" style="370" customWidth="1"/>
    <col min="12818" max="13056" width="9" style="370"/>
    <col min="13057" max="13057" width="3.6640625" style="370" customWidth="1"/>
    <col min="13058" max="13058" width="8.6640625" style="370" customWidth="1"/>
    <col min="13059" max="13059" width="13.6640625" style="370" customWidth="1"/>
    <col min="13060" max="13060" width="5.77734375" style="370" customWidth="1"/>
    <col min="13061" max="13061" width="8.109375" style="370" customWidth="1"/>
    <col min="13062" max="13062" width="11.6640625" style="370" customWidth="1"/>
    <col min="13063" max="13064" width="11.109375" style="370" customWidth="1"/>
    <col min="13065" max="13065" width="11.21875" style="370" customWidth="1"/>
    <col min="13066" max="13073" width="11.109375" style="370" customWidth="1"/>
    <col min="13074" max="13312" width="9" style="370"/>
    <col min="13313" max="13313" width="3.6640625" style="370" customWidth="1"/>
    <col min="13314" max="13314" width="8.6640625" style="370" customWidth="1"/>
    <col min="13315" max="13315" width="13.6640625" style="370" customWidth="1"/>
    <col min="13316" max="13316" width="5.77734375" style="370" customWidth="1"/>
    <col min="13317" max="13317" width="8.109375" style="370" customWidth="1"/>
    <col min="13318" max="13318" width="11.6640625" style="370" customWidth="1"/>
    <col min="13319" max="13320" width="11.109375" style="370" customWidth="1"/>
    <col min="13321" max="13321" width="11.21875" style="370" customWidth="1"/>
    <col min="13322" max="13329" width="11.109375" style="370" customWidth="1"/>
    <col min="13330" max="13568" width="9" style="370"/>
    <col min="13569" max="13569" width="3.6640625" style="370" customWidth="1"/>
    <col min="13570" max="13570" width="8.6640625" style="370" customWidth="1"/>
    <col min="13571" max="13571" width="13.6640625" style="370" customWidth="1"/>
    <col min="13572" max="13572" width="5.77734375" style="370" customWidth="1"/>
    <col min="13573" max="13573" width="8.109375" style="370" customWidth="1"/>
    <col min="13574" max="13574" width="11.6640625" style="370" customWidth="1"/>
    <col min="13575" max="13576" width="11.109375" style="370" customWidth="1"/>
    <col min="13577" max="13577" width="11.21875" style="370" customWidth="1"/>
    <col min="13578" max="13585" width="11.109375" style="370" customWidth="1"/>
    <col min="13586" max="13824" width="9" style="370"/>
    <col min="13825" max="13825" width="3.6640625" style="370" customWidth="1"/>
    <col min="13826" max="13826" width="8.6640625" style="370" customWidth="1"/>
    <col min="13827" max="13827" width="13.6640625" style="370" customWidth="1"/>
    <col min="13828" max="13828" width="5.77734375" style="370" customWidth="1"/>
    <col min="13829" max="13829" width="8.109375" style="370" customWidth="1"/>
    <col min="13830" max="13830" width="11.6640625" style="370" customWidth="1"/>
    <col min="13831" max="13832" width="11.109375" style="370" customWidth="1"/>
    <col min="13833" max="13833" width="11.21875" style="370" customWidth="1"/>
    <col min="13834" max="13841" width="11.109375" style="370" customWidth="1"/>
    <col min="13842" max="14080" width="9" style="370"/>
    <col min="14081" max="14081" width="3.6640625" style="370" customWidth="1"/>
    <col min="14082" max="14082" width="8.6640625" style="370" customWidth="1"/>
    <col min="14083" max="14083" width="13.6640625" style="370" customWidth="1"/>
    <col min="14084" max="14084" width="5.77734375" style="370" customWidth="1"/>
    <col min="14085" max="14085" width="8.109375" style="370" customWidth="1"/>
    <col min="14086" max="14086" width="11.6640625" style="370" customWidth="1"/>
    <col min="14087" max="14088" width="11.109375" style="370" customWidth="1"/>
    <col min="14089" max="14089" width="11.21875" style="370" customWidth="1"/>
    <col min="14090" max="14097" width="11.109375" style="370" customWidth="1"/>
    <col min="14098" max="14336" width="9" style="370"/>
    <col min="14337" max="14337" width="3.6640625" style="370" customWidth="1"/>
    <col min="14338" max="14338" width="8.6640625" style="370" customWidth="1"/>
    <col min="14339" max="14339" width="13.6640625" style="370" customWidth="1"/>
    <col min="14340" max="14340" width="5.77734375" style="370" customWidth="1"/>
    <col min="14341" max="14341" width="8.109375" style="370" customWidth="1"/>
    <col min="14342" max="14342" width="11.6640625" style="370" customWidth="1"/>
    <col min="14343" max="14344" width="11.109375" style="370" customWidth="1"/>
    <col min="14345" max="14345" width="11.21875" style="370" customWidth="1"/>
    <col min="14346" max="14353" width="11.109375" style="370" customWidth="1"/>
    <col min="14354" max="14592" width="9" style="370"/>
    <col min="14593" max="14593" width="3.6640625" style="370" customWidth="1"/>
    <col min="14594" max="14594" width="8.6640625" style="370" customWidth="1"/>
    <col min="14595" max="14595" width="13.6640625" style="370" customWidth="1"/>
    <col min="14596" max="14596" width="5.77734375" style="370" customWidth="1"/>
    <col min="14597" max="14597" width="8.109375" style="370" customWidth="1"/>
    <col min="14598" max="14598" width="11.6640625" style="370" customWidth="1"/>
    <col min="14599" max="14600" width="11.109375" style="370" customWidth="1"/>
    <col min="14601" max="14601" width="11.21875" style="370" customWidth="1"/>
    <col min="14602" max="14609" width="11.109375" style="370" customWidth="1"/>
    <col min="14610" max="14848" width="9" style="370"/>
    <col min="14849" max="14849" width="3.6640625" style="370" customWidth="1"/>
    <col min="14850" max="14850" width="8.6640625" style="370" customWidth="1"/>
    <col min="14851" max="14851" width="13.6640625" style="370" customWidth="1"/>
    <col min="14852" max="14852" width="5.77734375" style="370" customWidth="1"/>
    <col min="14853" max="14853" width="8.109375" style="370" customWidth="1"/>
    <col min="14854" max="14854" width="11.6640625" style="370" customWidth="1"/>
    <col min="14855" max="14856" width="11.109375" style="370" customWidth="1"/>
    <col min="14857" max="14857" width="11.21875" style="370" customWidth="1"/>
    <col min="14858" max="14865" width="11.109375" style="370" customWidth="1"/>
    <col min="14866" max="15104" width="9" style="370"/>
    <col min="15105" max="15105" width="3.6640625" style="370" customWidth="1"/>
    <col min="15106" max="15106" width="8.6640625" style="370" customWidth="1"/>
    <col min="15107" max="15107" width="13.6640625" style="370" customWidth="1"/>
    <col min="15108" max="15108" width="5.77734375" style="370" customWidth="1"/>
    <col min="15109" max="15109" width="8.109375" style="370" customWidth="1"/>
    <col min="15110" max="15110" width="11.6640625" style="370" customWidth="1"/>
    <col min="15111" max="15112" width="11.109375" style="370" customWidth="1"/>
    <col min="15113" max="15113" width="11.21875" style="370" customWidth="1"/>
    <col min="15114" max="15121" width="11.109375" style="370" customWidth="1"/>
    <col min="15122" max="15360" width="9" style="370"/>
    <col min="15361" max="15361" width="3.6640625" style="370" customWidth="1"/>
    <col min="15362" max="15362" width="8.6640625" style="370" customWidth="1"/>
    <col min="15363" max="15363" width="13.6640625" style="370" customWidth="1"/>
    <col min="15364" max="15364" width="5.77734375" style="370" customWidth="1"/>
    <col min="15365" max="15365" width="8.109375" style="370" customWidth="1"/>
    <col min="15366" max="15366" width="11.6640625" style="370" customWidth="1"/>
    <col min="15367" max="15368" width="11.109375" style="370" customWidth="1"/>
    <col min="15369" max="15369" width="11.21875" style="370" customWidth="1"/>
    <col min="15370" max="15377" width="11.109375" style="370" customWidth="1"/>
    <col min="15378" max="15616" width="9" style="370"/>
    <col min="15617" max="15617" width="3.6640625" style="370" customWidth="1"/>
    <col min="15618" max="15618" width="8.6640625" style="370" customWidth="1"/>
    <col min="15619" max="15619" width="13.6640625" style="370" customWidth="1"/>
    <col min="15620" max="15620" width="5.77734375" style="370" customWidth="1"/>
    <col min="15621" max="15621" width="8.109375" style="370" customWidth="1"/>
    <col min="15622" max="15622" width="11.6640625" style="370" customWidth="1"/>
    <col min="15623" max="15624" width="11.109375" style="370" customWidth="1"/>
    <col min="15625" max="15625" width="11.21875" style="370" customWidth="1"/>
    <col min="15626" max="15633" width="11.109375" style="370" customWidth="1"/>
    <col min="15634" max="15872" width="9" style="370"/>
    <col min="15873" max="15873" width="3.6640625" style="370" customWidth="1"/>
    <col min="15874" max="15874" width="8.6640625" style="370" customWidth="1"/>
    <col min="15875" max="15875" width="13.6640625" style="370" customWidth="1"/>
    <col min="15876" max="15876" width="5.77734375" style="370" customWidth="1"/>
    <col min="15877" max="15877" width="8.109375" style="370" customWidth="1"/>
    <col min="15878" max="15878" width="11.6640625" style="370" customWidth="1"/>
    <col min="15879" max="15880" width="11.109375" style="370" customWidth="1"/>
    <col min="15881" max="15881" width="11.21875" style="370" customWidth="1"/>
    <col min="15882" max="15889" width="11.109375" style="370" customWidth="1"/>
    <col min="15890" max="16128" width="9" style="370"/>
    <col min="16129" max="16129" width="3.6640625" style="370" customWidth="1"/>
    <col min="16130" max="16130" width="8.6640625" style="370" customWidth="1"/>
    <col min="16131" max="16131" width="13.6640625" style="370" customWidth="1"/>
    <col min="16132" max="16132" width="5.77734375" style="370" customWidth="1"/>
    <col min="16133" max="16133" width="8.109375" style="370" customWidth="1"/>
    <col min="16134" max="16134" width="11.6640625" style="370" customWidth="1"/>
    <col min="16135" max="16136" width="11.109375" style="370" customWidth="1"/>
    <col min="16137" max="16137" width="11.21875" style="370" customWidth="1"/>
    <col min="16138" max="16145" width="11.109375" style="370" customWidth="1"/>
    <col min="16146" max="16384" width="9" style="370"/>
  </cols>
  <sheetData>
    <row r="1" spans="1:16" s="367" customFormat="1" ht="20.95" customHeight="1">
      <c r="A1" s="1065" t="s">
        <v>1153</v>
      </c>
      <c r="B1" s="1065"/>
      <c r="C1" s="1065"/>
      <c r="D1" s="1065"/>
      <c r="E1" s="1065"/>
      <c r="F1" s="363"/>
      <c r="G1" s="363"/>
      <c r="H1" s="363"/>
      <c r="I1" s="363"/>
      <c r="J1" s="363"/>
      <c r="K1" s="363"/>
      <c r="L1" s="363"/>
      <c r="M1" s="363"/>
      <c r="N1" s="363"/>
      <c r="O1" s="363"/>
      <c r="P1" s="363"/>
    </row>
    <row r="2" spans="1:16" s="367" customFormat="1" ht="20.95" customHeight="1">
      <c r="A2" s="898" t="s">
        <v>1908</v>
      </c>
      <c r="B2" s="898"/>
      <c r="C2" s="898"/>
      <c r="D2" s="898"/>
      <c r="E2" s="898"/>
      <c r="F2" s="898"/>
      <c r="G2" s="363"/>
      <c r="H2" s="363"/>
      <c r="I2" s="363"/>
      <c r="J2" s="363"/>
      <c r="K2" s="363"/>
      <c r="L2" s="363"/>
      <c r="M2" s="363"/>
      <c r="N2" s="363"/>
      <c r="O2" s="1169" t="s">
        <v>1504</v>
      </c>
      <c r="P2" s="1170"/>
    </row>
    <row r="3" spans="1:16" ht="27" customHeight="1">
      <c r="A3" s="910" t="s">
        <v>1154</v>
      </c>
      <c r="B3" s="900" t="s">
        <v>1155</v>
      </c>
      <c r="C3" s="900" t="s">
        <v>1156</v>
      </c>
      <c r="D3" s="900" t="s">
        <v>1157</v>
      </c>
      <c r="E3" s="900" t="s">
        <v>1158</v>
      </c>
      <c r="F3" s="911" t="s">
        <v>1159</v>
      </c>
      <c r="G3" s="885" t="s">
        <v>1160</v>
      </c>
      <c r="H3" s="885"/>
      <c r="I3" s="885"/>
      <c r="J3" s="885"/>
      <c r="K3" s="885"/>
      <c r="L3" s="885"/>
      <c r="M3" s="885"/>
      <c r="N3" s="885"/>
      <c r="O3" s="885"/>
      <c r="P3" s="885"/>
    </row>
    <row r="4" spans="1:16" ht="27" customHeight="1">
      <c r="A4" s="1171"/>
      <c r="B4" s="1172"/>
      <c r="C4" s="1172"/>
      <c r="D4" s="1172"/>
      <c r="E4" s="1172"/>
      <c r="F4" s="1172"/>
      <c r="G4" s="391" t="s">
        <v>1161</v>
      </c>
      <c r="H4" s="391" t="s">
        <v>1162</v>
      </c>
      <c r="I4" s="391" t="s">
        <v>1163</v>
      </c>
      <c r="J4" s="391" t="s">
        <v>1164</v>
      </c>
      <c r="K4" s="391" t="s">
        <v>1165</v>
      </c>
      <c r="L4" s="391" t="s">
        <v>1166</v>
      </c>
      <c r="M4" s="391" t="s">
        <v>1167</v>
      </c>
      <c r="N4" s="391" t="s">
        <v>1168</v>
      </c>
      <c r="O4" s="391" t="s">
        <v>1169</v>
      </c>
      <c r="P4" s="392" t="s">
        <v>1170</v>
      </c>
    </row>
    <row r="5" spans="1:16" ht="11.3" customHeight="1">
      <c r="A5" s="1141" t="s">
        <v>1171</v>
      </c>
      <c r="B5" s="1166" t="s">
        <v>1007</v>
      </c>
      <c r="C5" s="393"/>
      <c r="D5" s="1166">
        <v>4</v>
      </c>
      <c r="E5" s="1166" t="s">
        <v>564</v>
      </c>
      <c r="F5" s="1167">
        <v>18819</v>
      </c>
      <c r="G5" s="394" t="s">
        <v>814</v>
      </c>
      <c r="H5" s="394" t="s">
        <v>814</v>
      </c>
      <c r="I5" s="394" t="s">
        <v>814</v>
      </c>
      <c r="J5" s="394" t="s">
        <v>814</v>
      </c>
      <c r="K5" s="394" t="s">
        <v>814</v>
      </c>
      <c r="L5" s="394" t="s">
        <v>814</v>
      </c>
      <c r="M5" s="394" t="s">
        <v>814</v>
      </c>
      <c r="N5" s="394" t="s">
        <v>814</v>
      </c>
      <c r="O5" s="394" t="s">
        <v>1172</v>
      </c>
      <c r="P5" s="395" t="s">
        <v>814</v>
      </c>
    </row>
    <row r="6" spans="1:16" ht="29.95" customHeight="1">
      <c r="A6" s="1033"/>
      <c r="B6" s="886"/>
      <c r="C6" s="396" t="s">
        <v>1173</v>
      </c>
      <c r="D6" s="886"/>
      <c r="E6" s="886"/>
      <c r="F6" s="1168"/>
      <c r="G6" s="397">
        <v>1593.9</v>
      </c>
      <c r="H6" s="397" t="s">
        <v>60</v>
      </c>
      <c r="I6" s="397" t="s">
        <v>60</v>
      </c>
      <c r="J6" s="398" t="s">
        <v>815</v>
      </c>
      <c r="K6" s="398" t="s">
        <v>1850</v>
      </c>
      <c r="L6" s="397">
        <v>566</v>
      </c>
      <c r="M6" s="397">
        <v>193.2</v>
      </c>
      <c r="N6" s="397">
        <v>459.8</v>
      </c>
      <c r="O6" s="399">
        <v>43890</v>
      </c>
      <c r="P6" s="400">
        <v>29.2</v>
      </c>
    </row>
    <row r="7" spans="1:16" ht="29.95" customHeight="1">
      <c r="A7" s="1033"/>
      <c r="B7" s="886"/>
      <c r="C7" s="373" t="s">
        <v>1174</v>
      </c>
      <c r="D7" s="886"/>
      <c r="E7" s="886"/>
      <c r="F7" s="1168"/>
      <c r="G7" s="401">
        <v>683.8</v>
      </c>
      <c r="H7" s="401" t="s">
        <v>60</v>
      </c>
      <c r="I7" s="401" t="s">
        <v>60</v>
      </c>
      <c r="J7" s="402" t="s">
        <v>816</v>
      </c>
      <c r="K7" s="401" t="s">
        <v>60</v>
      </c>
      <c r="L7" s="401" t="s">
        <v>60</v>
      </c>
      <c r="M7" s="401">
        <v>159</v>
      </c>
      <c r="N7" s="402" t="s">
        <v>817</v>
      </c>
      <c r="O7" s="403">
        <v>11550</v>
      </c>
      <c r="P7" s="404" t="s">
        <v>60</v>
      </c>
    </row>
    <row r="8" spans="1:16" ht="29.95" customHeight="1">
      <c r="A8" s="1033"/>
      <c r="B8" s="886"/>
      <c r="C8" s="373" t="s">
        <v>1175</v>
      </c>
      <c r="D8" s="886"/>
      <c r="E8" s="886"/>
      <c r="F8" s="1168"/>
      <c r="G8" s="401">
        <v>834.9</v>
      </c>
      <c r="H8" s="401">
        <v>45.5</v>
      </c>
      <c r="I8" s="401" t="s">
        <v>60</v>
      </c>
      <c r="J8" s="402" t="s">
        <v>818</v>
      </c>
      <c r="K8" s="401">
        <v>114.8</v>
      </c>
      <c r="L8" s="401">
        <v>175</v>
      </c>
      <c r="M8" s="401">
        <v>81</v>
      </c>
      <c r="N8" s="402" t="s">
        <v>819</v>
      </c>
      <c r="O8" s="403">
        <v>18500</v>
      </c>
      <c r="P8" s="404" t="s">
        <v>60</v>
      </c>
    </row>
    <row r="9" spans="1:16" ht="29.95" customHeight="1">
      <c r="A9" s="1033"/>
      <c r="B9" s="330" t="s">
        <v>580</v>
      </c>
      <c r="C9" s="373" t="s">
        <v>1176</v>
      </c>
      <c r="D9" s="330">
        <v>2</v>
      </c>
      <c r="E9" s="330" t="s">
        <v>1076</v>
      </c>
      <c r="F9" s="405">
        <v>18819</v>
      </c>
      <c r="G9" s="401">
        <v>1196</v>
      </c>
      <c r="H9" s="401">
        <v>125.5</v>
      </c>
      <c r="I9" s="401" t="s">
        <v>60</v>
      </c>
      <c r="J9" s="402" t="s">
        <v>1851</v>
      </c>
      <c r="K9" s="402" t="s">
        <v>820</v>
      </c>
      <c r="L9" s="401">
        <v>559</v>
      </c>
      <c r="M9" s="401">
        <v>47.6</v>
      </c>
      <c r="N9" s="401">
        <v>301.39999999999998</v>
      </c>
      <c r="O9" s="403">
        <v>43468</v>
      </c>
      <c r="P9" s="404" t="s">
        <v>60</v>
      </c>
    </row>
    <row r="10" spans="1:16" ht="29.95" customHeight="1">
      <c r="A10" s="1033"/>
      <c r="B10" s="330" t="s">
        <v>1177</v>
      </c>
      <c r="C10" s="373" t="s">
        <v>1178</v>
      </c>
      <c r="D10" s="330">
        <v>2</v>
      </c>
      <c r="E10" s="330" t="s">
        <v>1076</v>
      </c>
      <c r="F10" s="405">
        <v>18946</v>
      </c>
      <c r="G10" s="401">
        <v>885.7</v>
      </c>
      <c r="H10" s="401" t="s">
        <v>60</v>
      </c>
      <c r="I10" s="401" t="s">
        <v>60</v>
      </c>
      <c r="J10" s="402" t="s">
        <v>821</v>
      </c>
      <c r="K10" s="401">
        <v>42.9</v>
      </c>
      <c r="L10" s="401">
        <v>306</v>
      </c>
      <c r="M10" s="401">
        <v>117.7</v>
      </c>
      <c r="N10" s="401">
        <v>74.2</v>
      </c>
      <c r="O10" s="403">
        <v>31816</v>
      </c>
      <c r="P10" s="404">
        <v>12</v>
      </c>
    </row>
    <row r="11" spans="1:16" ht="29.95" customHeight="1">
      <c r="A11" s="1033"/>
      <c r="B11" s="330" t="s">
        <v>1179</v>
      </c>
      <c r="C11" s="406" t="s">
        <v>1180</v>
      </c>
      <c r="D11" s="330">
        <v>1</v>
      </c>
      <c r="E11" s="330" t="s">
        <v>592</v>
      </c>
      <c r="F11" s="405">
        <v>20027</v>
      </c>
      <c r="G11" s="401">
        <v>98.8</v>
      </c>
      <c r="H11" s="401" t="s">
        <v>60</v>
      </c>
      <c r="I11" s="401" t="s">
        <v>60</v>
      </c>
      <c r="J11" s="402" t="s">
        <v>822</v>
      </c>
      <c r="K11" s="401" t="s">
        <v>60</v>
      </c>
      <c r="L11" s="401" t="s">
        <v>60</v>
      </c>
      <c r="M11" s="401" t="s">
        <v>60</v>
      </c>
      <c r="N11" s="401">
        <v>109</v>
      </c>
      <c r="O11" s="403">
        <v>5600</v>
      </c>
      <c r="P11" s="404" t="s">
        <v>60</v>
      </c>
    </row>
    <row r="12" spans="1:16" ht="29.95" customHeight="1">
      <c r="A12" s="1033"/>
      <c r="B12" s="330" t="s">
        <v>1008</v>
      </c>
      <c r="C12" s="373" t="s">
        <v>1181</v>
      </c>
      <c r="D12" s="330">
        <v>1</v>
      </c>
      <c r="E12" s="330" t="s">
        <v>564</v>
      </c>
      <c r="F12" s="405">
        <v>18819</v>
      </c>
      <c r="G12" s="401">
        <v>2098</v>
      </c>
      <c r="H12" s="401">
        <v>22</v>
      </c>
      <c r="I12" s="401">
        <v>131</v>
      </c>
      <c r="J12" s="402" t="s">
        <v>823</v>
      </c>
      <c r="K12" s="401">
        <v>170</v>
      </c>
      <c r="L12" s="401">
        <v>303.5</v>
      </c>
      <c r="M12" s="401">
        <v>196.5</v>
      </c>
      <c r="N12" s="401">
        <v>125</v>
      </c>
      <c r="O12" s="403">
        <v>55400</v>
      </c>
      <c r="P12" s="404">
        <v>158</v>
      </c>
    </row>
    <row r="13" spans="1:16" ht="29.95" customHeight="1">
      <c r="A13" s="1033"/>
      <c r="B13" s="330" t="s">
        <v>1182</v>
      </c>
      <c r="C13" s="373" t="s">
        <v>1183</v>
      </c>
      <c r="D13" s="330">
        <v>1</v>
      </c>
      <c r="E13" s="330" t="s">
        <v>594</v>
      </c>
      <c r="F13" s="405">
        <v>18946</v>
      </c>
      <c r="G13" s="401">
        <v>149.9</v>
      </c>
      <c r="H13" s="401" t="s">
        <v>60</v>
      </c>
      <c r="I13" s="401">
        <v>80.599999999999994</v>
      </c>
      <c r="J13" s="402" t="s">
        <v>824</v>
      </c>
      <c r="K13" s="401" t="s">
        <v>60</v>
      </c>
      <c r="L13" s="401" t="s">
        <v>60</v>
      </c>
      <c r="M13" s="401">
        <v>60</v>
      </c>
      <c r="N13" s="401">
        <v>60.3</v>
      </c>
      <c r="O13" s="403">
        <v>4433</v>
      </c>
      <c r="P13" s="404" t="s">
        <v>60</v>
      </c>
    </row>
    <row r="14" spans="1:16" ht="29.95" customHeight="1">
      <c r="A14" s="1033"/>
      <c r="B14" s="330" t="s">
        <v>1184</v>
      </c>
      <c r="C14" s="373" t="s">
        <v>1185</v>
      </c>
      <c r="D14" s="330">
        <v>1</v>
      </c>
      <c r="E14" s="330" t="s">
        <v>1076</v>
      </c>
      <c r="F14" s="405">
        <v>19357</v>
      </c>
      <c r="G14" s="401">
        <v>167.95</v>
      </c>
      <c r="H14" s="401" t="s">
        <v>60</v>
      </c>
      <c r="I14" s="401" t="s">
        <v>60</v>
      </c>
      <c r="J14" s="401">
        <v>39.799999999999997</v>
      </c>
      <c r="K14" s="401" t="s">
        <v>60</v>
      </c>
      <c r="L14" s="401" t="s">
        <v>60</v>
      </c>
      <c r="M14" s="401" t="s">
        <v>60</v>
      </c>
      <c r="N14" s="401">
        <v>54.7</v>
      </c>
      <c r="O14" s="403">
        <v>1448</v>
      </c>
      <c r="P14" s="404" t="s">
        <v>60</v>
      </c>
    </row>
    <row r="15" spans="1:16" ht="29.95" customHeight="1">
      <c r="A15" s="1033"/>
      <c r="B15" s="330" t="s">
        <v>1186</v>
      </c>
      <c r="C15" s="373" t="s">
        <v>1187</v>
      </c>
      <c r="D15" s="330">
        <v>1</v>
      </c>
      <c r="E15" s="330" t="s">
        <v>564</v>
      </c>
      <c r="F15" s="405">
        <v>19357</v>
      </c>
      <c r="G15" s="401">
        <v>359.2</v>
      </c>
      <c r="H15" s="401">
        <v>24</v>
      </c>
      <c r="I15" s="401" t="s">
        <v>60</v>
      </c>
      <c r="J15" s="401">
        <v>253.7</v>
      </c>
      <c r="K15" s="401" t="s">
        <v>60</v>
      </c>
      <c r="L15" s="401" t="s">
        <v>60</v>
      </c>
      <c r="M15" s="401">
        <v>227.4</v>
      </c>
      <c r="N15" s="401">
        <v>106.3</v>
      </c>
      <c r="O15" s="403">
        <v>11735</v>
      </c>
      <c r="P15" s="404" t="s">
        <v>60</v>
      </c>
    </row>
    <row r="16" spans="1:16" ht="29.95" customHeight="1">
      <c r="A16" s="1033"/>
      <c r="B16" s="330" t="s">
        <v>1188</v>
      </c>
      <c r="C16" s="373" t="s">
        <v>1189</v>
      </c>
      <c r="D16" s="330">
        <v>1</v>
      </c>
      <c r="E16" s="330" t="s">
        <v>594</v>
      </c>
      <c r="F16" s="405">
        <v>19357</v>
      </c>
      <c r="G16" s="402" t="s">
        <v>1852</v>
      </c>
      <c r="H16" s="401" t="s">
        <v>60</v>
      </c>
      <c r="I16" s="401" t="s">
        <v>60</v>
      </c>
      <c r="J16" s="401">
        <v>58.4</v>
      </c>
      <c r="K16" s="402" t="s">
        <v>1853</v>
      </c>
      <c r="L16" s="401" t="s">
        <v>60</v>
      </c>
      <c r="M16" s="401">
        <v>18</v>
      </c>
      <c r="N16" s="401">
        <v>27.5</v>
      </c>
      <c r="O16" s="403">
        <v>1400</v>
      </c>
      <c r="P16" s="404" t="s">
        <v>60</v>
      </c>
    </row>
    <row r="17" spans="1:16" ht="29.95" customHeight="1">
      <c r="A17" s="1033"/>
      <c r="B17" s="330" t="s">
        <v>1190</v>
      </c>
      <c r="C17" s="373" t="s">
        <v>1191</v>
      </c>
      <c r="D17" s="330">
        <v>1</v>
      </c>
      <c r="E17" s="330" t="s">
        <v>1076</v>
      </c>
      <c r="F17" s="405">
        <v>18946</v>
      </c>
      <c r="G17" s="401">
        <v>52.3</v>
      </c>
      <c r="H17" s="401" t="s">
        <v>60</v>
      </c>
      <c r="I17" s="401" t="s">
        <v>60</v>
      </c>
      <c r="J17" s="401" t="s">
        <v>60</v>
      </c>
      <c r="K17" s="401" t="s">
        <v>60</v>
      </c>
      <c r="L17" s="401" t="s">
        <v>60</v>
      </c>
      <c r="M17" s="401">
        <v>110.3</v>
      </c>
      <c r="N17" s="401">
        <v>14</v>
      </c>
      <c r="O17" s="403">
        <v>1609</v>
      </c>
      <c r="P17" s="404" t="s">
        <v>60</v>
      </c>
    </row>
    <row r="18" spans="1:16" ht="29.95" customHeight="1">
      <c r="A18" s="1033"/>
      <c r="B18" s="330" t="s">
        <v>1192</v>
      </c>
      <c r="C18" s="373" t="s">
        <v>1193</v>
      </c>
      <c r="D18" s="330">
        <v>1</v>
      </c>
      <c r="E18" s="330" t="s">
        <v>564</v>
      </c>
      <c r="F18" s="405">
        <v>18946</v>
      </c>
      <c r="G18" s="401">
        <v>749</v>
      </c>
      <c r="H18" s="401">
        <v>34</v>
      </c>
      <c r="I18" s="401" t="s">
        <v>60</v>
      </c>
      <c r="J18" s="402" t="s">
        <v>1854</v>
      </c>
      <c r="K18" s="401">
        <v>53.7</v>
      </c>
      <c r="L18" s="401" t="s">
        <v>60</v>
      </c>
      <c r="M18" s="401">
        <v>334</v>
      </c>
      <c r="N18" s="401">
        <v>76</v>
      </c>
      <c r="O18" s="403">
        <v>20499</v>
      </c>
      <c r="P18" s="404" t="s">
        <v>60</v>
      </c>
    </row>
    <row r="19" spans="1:16" ht="29.95" customHeight="1">
      <c r="A19" s="1033"/>
      <c r="B19" s="330" t="s">
        <v>1194</v>
      </c>
      <c r="C19" s="373" t="s">
        <v>1195</v>
      </c>
      <c r="D19" s="330">
        <v>1</v>
      </c>
      <c r="E19" s="330" t="s">
        <v>594</v>
      </c>
      <c r="F19" s="405">
        <v>18946</v>
      </c>
      <c r="G19" s="401">
        <v>225.7</v>
      </c>
      <c r="H19" s="401" t="s">
        <v>60</v>
      </c>
      <c r="I19" s="401" t="s">
        <v>60</v>
      </c>
      <c r="J19" s="401" t="s">
        <v>60</v>
      </c>
      <c r="K19" s="401" t="s">
        <v>60</v>
      </c>
      <c r="L19" s="401" t="s">
        <v>60</v>
      </c>
      <c r="M19" s="401">
        <v>112.6</v>
      </c>
      <c r="N19" s="401">
        <v>81.599999999999994</v>
      </c>
      <c r="O19" s="403">
        <v>5600</v>
      </c>
      <c r="P19" s="404" t="s">
        <v>60</v>
      </c>
    </row>
    <row r="20" spans="1:16" ht="29.95" customHeight="1">
      <c r="A20" s="1033"/>
      <c r="B20" s="330" t="s">
        <v>1196</v>
      </c>
      <c r="C20" s="373" t="s">
        <v>1197</v>
      </c>
      <c r="D20" s="330">
        <v>1</v>
      </c>
      <c r="E20" s="330" t="s">
        <v>1076</v>
      </c>
      <c r="F20" s="405">
        <v>19357</v>
      </c>
      <c r="G20" s="401">
        <v>190</v>
      </c>
      <c r="H20" s="401">
        <v>105</v>
      </c>
      <c r="I20" s="401" t="s">
        <v>60</v>
      </c>
      <c r="J20" s="401" t="s">
        <v>60</v>
      </c>
      <c r="K20" s="402" t="s">
        <v>825</v>
      </c>
      <c r="L20" s="401" t="s">
        <v>60</v>
      </c>
      <c r="M20" s="401">
        <v>53</v>
      </c>
      <c r="N20" s="401">
        <v>96</v>
      </c>
      <c r="O20" s="403">
        <v>10800</v>
      </c>
      <c r="P20" s="404" t="s">
        <v>60</v>
      </c>
    </row>
    <row r="21" spans="1:16" ht="29.95" customHeight="1">
      <c r="A21" s="1033"/>
      <c r="B21" s="330" t="s">
        <v>1198</v>
      </c>
      <c r="C21" s="373" t="s">
        <v>1199</v>
      </c>
      <c r="D21" s="330">
        <v>1</v>
      </c>
      <c r="E21" s="330" t="s">
        <v>1076</v>
      </c>
      <c r="F21" s="405">
        <v>18819</v>
      </c>
      <c r="G21" s="401">
        <v>309.10000000000002</v>
      </c>
      <c r="H21" s="401">
        <v>20.5</v>
      </c>
      <c r="I21" s="401" t="s">
        <v>60</v>
      </c>
      <c r="J21" s="401">
        <v>195.4</v>
      </c>
      <c r="K21" s="401">
        <v>98.1</v>
      </c>
      <c r="L21" s="401" t="s">
        <v>60</v>
      </c>
      <c r="M21" s="401">
        <v>146</v>
      </c>
      <c r="N21" s="401">
        <v>115.6</v>
      </c>
      <c r="O21" s="403">
        <v>13088</v>
      </c>
      <c r="P21" s="404" t="s">
        <v>60</v>
      </c>
    </row>
    <row r="22" spans="1:16" ht="29.95" customHeight="1">
      <c r="A22" s="1033"/>
      <c r="B22" s="330" t="s">
        <v>1200</v>
      </c>
      <c r="C22" s="373" t="s">
        <v>1201</v>
      </c>
      <c r="D22" s="330">
        <v>1</v>
      </c>
      <c r="E22" s="330" t="s">
        <v>1076</v>
      </c>
      <c r="F22" s="405">
        <v>19168</v>
      </c>
      <c r="G22" s="401">
        <v>60.3</v>
      </c>
      <c r="H22" s="401">
        <v>147.9</v>
      </c>
      <c r="I22" s="401" t="s">
        <v>60</v>
      </c>
      <c r="J22" s="401" t="s">
        <v>60</v>
      </c>
      <c r="K22" s="401" t="s">
        <v>60</v>
      </c>
      <c r="L22" s="401" t="s">
        <v>60</v>
      </c>
      <c r="M22" s="401">
        <v>105</v>
      </c>
      <c r="N22" s="401">
        <v>67.5</v>
      </c>
      <c r="O22" s="403">
        <v>2600</v>
      </c>
      <c r="P22" s="404" t="s">
        <v>60</v>
      </c>
    </row>
    <row r="23" spans="1:16" ht="29.95" customHeight="1">
      <c r="A23" s="904" t="s">
        <v>1202</v>
      </c>
      <c r="B23" s="330" t="s">
        <v>1006</v>
      </c>
      <c r="C23" s="373" t="s">
        <v>593</v>
      </c>
      <c r="D23" s="346" t="s">
        <v>1203</v>
      </c>
      <c r="E23" s="330" t="s">
        <v>564</v>
      </c>
      <c r="F23" s="405">
        <v>19438</v>
      </c>
      <c r="G23" s="401">
        <v>20</v>
      </c>
      <c r="H23" s="401" t="s">
        <v>60</v>
      </c>
      <c r="I23" s="401" t="s">
        <v>60</v>
      </c>
      <c r="J23" s="401">
        <v>227.7</v>
      </c>
      <c r="K23" s="401" t="s">
        <v>60</v>
      </c>
      <c r="L23" s="401">
        <v>516</v>
      </c>
      <c r="M23" s="401">
        <v>1656</v>
      </c>
      <c r="N23" s="401">
        <v>72</v>
      </c>
      <c r="O23" s="403">
        <v>128776</v>
      </c>
      <c r="P23" s="404" t="s">
        <v>60</v>
      </c>
    </row>
    <row r="24" spans="1:16" ht="29.95" customHeight="1">
      <c r="A24" s="904"/>
      <c r="B24" s="330" t="s">
        <v>1009</v>
      </c>
      <c r="C24" s="373" t="s">
        <v>1204</v>
      </c>
      <c r="D24" s="346" t="s">
        <v>1205</v>
      </c>
      <c r="E24" s="330" t="s">
        <v>1076</v>
      </c>
      <c r="F24" s="405">
        <v>19176</v>
      </c>
      <c r="G24" s="401">
        <v>1819</v>
      </c>
      <c r="H24" s="401">
        <v>50</v>
      </c>
      <c r="I24" s="401" t="s">
        <v>60</v>
      </c>
      <c r="J24" s="402" t="s">
        <v>826</v>
      </c>
      <c r="K24" s="401" t="s">
        <v>60</v>
      </c>
      <c r="L24" s="401">
        <v>345</v>
      </c>
      <c r="M24" s="401">
        <v>379</v>
      </c>
      <c r="N24" s="401">
        <v>448</v>
      </c>
      <c r="O24" s="403">
        <v>51160</v>
      </c>
      <c r="P24" s="404" t="s">
        <v>60</v>
      </c>
    </row>
    <row r="25" spans="1:16" ht="29.95" customHeight="1">
      <c r="A25" s="904"/>
      <c r="B25" s="362" t="s">
        <v>1206</v>
      </c>
      <c r="C25" s="357" t="s">
        <v>1207</v>
      </c>
      <c r="D25" s="362" t="s">
        <v>1076</v>
      </c>
      <c r="E25" s="362" t="s">
        <v>1076</v>
      </c>
      <c r="F25" s="407">
        <v>19176</v>
      </c>
      <c r="G25" s="408">
        <v>1472</v>
      </c>
      <c r="H25" s="408">
        <v>62</v>
      </c>
      <c r="I25" s="408" t="s">
        <v>60</v>
      </c>
      <c r="J25" s="409" t="s">
        <v>827</v>
      </c>
      <c r="K25" s="408">
        <v>473</v>
      </c>
      <c r="L25" s="408">
        <v>145</v>
      </c>
      <c r="M25" s="408">
        <v>999</v>
      </c>
      <c r="N25" s="408">
        <v>337</v>
      </c>
      <c r="O25" s="332">
        <v>161610</v>
      </c>
      <c r="P25" s="410">
        <v>343</v>
      </c>
    </row>
    <row r="26" spans="1:16" ht="19.5" customHeight="1">
      <c r="A26" s="926" t="s">
        <v>1909</v>
      </c>
      <c r="B26" s="926"/>
      <c r="C26" s="926"/>
      <c r="D26" s="926"/>
      <c r="E26" s="926"/>
      <c r="F26" s="926"/>
      <c r="G26" s="926"/>
      <c r="H26" s="328"/>
      <c r="I26" s="328"/>
      <c r="J26" s="328"/>
      <c r="K26" s="328"/>
      <c r="L26" s="328"/>
      <c r="M26" s="1003" t="s">
        <v>1910</v>
      </c>
      <c r="N26" s="1003"/>
      <c r="O26" s="1003"/>
      <c r="P26" s="1003"/>
    </row>
    <row r="27" spans="1:16" ht="18" customHeight="1">
      <c r="A27" s="328"/>
      <c r="B27" s="328"/>
      <c r="C27" s="328"/>
      <c r="D27" s="328"/>
      <c r="E27" s="328"/>
      <c r="F27" s="328"/>
      <c r="G27" s="328"/>
      <c r="H27" s="328"/>
      <c r="I27" s="328"/>
      <c r="J27" s="328"/>
      <c r="K27" s="328"/>
      <c r="L27" s="328"/>
      <c r="M27" s="328"/>
      <c r="N27" s="328"/>
      <c r="O27" s="328"/>
      <c r="P27" s="328"/>
    </row>
  </sheetData>
  <sheetProtection selectLockedCells="1" selectUnlockedCells="1"/>
  <mergeCells count="18">
    <mergeCell ref="A1:E1"/>
    <mergeCell ref="A2:F2"/>
    <mergeCell ref="O2:P2"/>
    <mergeCell ref="A3:A4"/>
    <mergeCell ref="B3:B4"/>
    <mergeCell ref="C3:C4"/>
    <mergeCell ref="D3:D4"/>
    <mergeCell ref="E3:E4"/>
    <mergeCell ref="F3:F4"/>
    <mergeCell ref="G3:P3"/>
    <mergeCell ref="A26:G26"/>
    <mergeCell ref="M26:P26"/>
    <mergeCell ref="A5:A22"/>
    <mergeCell ref="B5:B8"/>
    <mergeCell ref="D5:D8"/>
    <mergeCell ref="E5:E8"/>
    <mergeCell ref="F5:F8"/>
    <mergeCell ref="A23:A25"/>
  </mergeCells>
  <phoneticPr fontId="4"/>
  <pageMargins left="0.78740157480314965" right="0.39370078740157483" top="0.39370078740157483" bottom="0.39370078740157483" header="0" footer="0"/>
  <pageSetup paperSize="9" scale="79" firstPageNumber="0" orientation="landscape" r:id="rId1"/>
  <headerFooter scaleWithDoc="0" alignWithMargins="0">
    <oddFooter>&amp;C&amp;"ＭＳ 明朝,標準"－３６－</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B2:U23"/>
  <sheetViews>
    <sheetView showGridLines="0" view="pageLayout" zoomScaleNormal="100" workbookViewId="0">
      <selection activeCell="F10" sqref="F10"/>
    </sheetView>
  </sheetViews>
  <sheetFormatPr defaultColWidth="9" defaultRowHeight="14.4"/>
  <cols>
    <col min="1" max="1" width="7.109375" style="252" customWidth="1"/>
    <col min="2" max="2" width="3.109375" style="252" customWidth="1"/>
    <col min="3" max="3" width="18.44140625" style="252" customWidth="1"/>
    <col min="4" max="5" width="3.109375" style="252" customWidth="1"/>
    <col min="6" max="6" width="17.44140625" style="252" customWidth="1"/>
    <col min="7" max="7" width="14.21875" style="252" customWidth="1"/>
    <col min="8" max="9" width="3.109375" style="252" customWidth="1"/>
    <col min="10" max="11" width="10.77734375" style="252" customWidth="1"/>
    <col min="12" max="13" width="3.109375" style="252" customWidth="1"/>
    <col min="14" max="14" width="4.77734375" style="252" customWidth="1"/>
    <col min="15" max="21" width="3.109375" style="252" customWidth="1"/>
    <col min="22" max="22" width="5" style="252" customWidth="1"/>
    <col min="23" max="23" width="9" style="252" customWidth="1"/>
    <col min="24" max="16384" width="9" style="252"/>
  </cols>
  <sheetData>
    <row r="2" spans="2:21" ht="24.05" customHeight="1">
      <c r="C2" s="252" t="s">
        <v>1911</v>
      </c>
    </row>
    <row r="3" spans="2:21" ht="24.05" customHeight="1">
      <c r="C3" s="252" t="s">
        <v>1912</v>
      </c>
    </row>
    <row r="4" spans="2:21" ht="24.05" customHeight="1">
      <c r="C4" s="252" t="s">
        <v>1913</v>
      </c>
    </row>
    <row r="5" spans="2:21" ht="24.05" customHeight="1">
      <c r="C5" s="252" t="s">
        <v>1914</v>
      </c>
    </row>
    <row r="6" spans="2:21" ht="24.05" customHeight="1">
      <c r="C6" s="252" t="s">
        <v>1208</v>
      </c>
    </row>
    <row r="7" spans="2:21" ht="16.55" customHeight="1"/>
    <row r="8" spans="2:21" ht="24.05" customHeight="1">
      <c r="C8" s="252" t="s">
        <v>828</v>
      </c>
    </row>
    <row r="9" spans="2:21" ht="24.05" customHeight="1">
      <c r="C9" s="252" t="s">
        <v>1217</v>
      </c>
    </row>
    <row r="10" spans="2:21" ht="24.05" customHeight="1">
      <c r="C10" s="252" t="s">
        <v>1218</v>
      </c>
    </row>
    <row r="11" spans="2:21" ht="24.05" customHeight="1">
      <c r="B11" s="1176" t="s">
        <v>1521</v>
      </c>
      <c r="C11" s="1176"/>
      <c r="D11" s="1176"/>
      <c r="E11" s="415"/>
      <c r="F11" s="1180" t="s">
        <v>829</v>
      </c>
      <c r="G11" s="1178"/>
      <c r="H11" s="416"/>
      <c r="I11" s="1178" t="s">
        <v>830</v>
      </c>
      <c r="J11" s="1179"/>
      <c r="K11" s="1179"/>
      <c r="L11" s="1180"/>
      <c r="M11" s="1176" t="s">
        <v>1522</v>
      </c>
      <c r="N11" s="1176"/>
      <c r="O11" s="1176"/>
      <c r="P11" s="1176"/>
      <c r="Q11" s="1176"/>
      <c r="R11" s="1176"/>
      <c r="S11" s="1176"/>
      <c r="T11" s="1176"/>
      <c r="U11" s="1176"/>
    </row>
    <row r="12" spans="2:21" ht="24.05" customHeight="1">
      <c r="B12" s="411"/>
      <c r="C12" s="417" t="s">
        <v>831</v>
      </c>
      <c r="D12" s="416"/>
      <c r="E12" s="415"/>
      <c r="F12" s="1173" t="s">
        <v>1915</v>
      </c>
      <c r="G12" s="1174"/>
      <c r="H12" s="416"/>
      <c r="I12" s="415"/>
      <c r="J12" s="1173" t="s">
        <v>832</v>
      </c>
      <c r="K12" s="1174"/>
      <c r="L12" s="416"/>
      <c r="M12" s="411"/>
      <c r="N12" s="413" t="s">
        <v>1219</v>
      </c>
      <c r="O12" s="414" t="s">
        <v>1018</v>
      </c>
      <c r="P12" s="413" t="s">
        <v>1220</v>
      </c>
      <c r="Q12" s="414" t="s">
        <v>1223</v>
      </c>
      <c r="R12" s="413" t="s">
        <v>1221</v>
      </c>
      <c r="S12" s="414" t="s">
        <v>1211</v>
      </c>
      <c r="T12" s="413" t="s">
        <v>1222</v>
      </c>
      <c r="U12" s="412"/>
    </row>
    <row r="13" spans="2:21" ht="24.05" customHeight="1">
      <c r="B13" s="411"/>
      <c r="C13" s="417" t="s">
        <v>833</v>
      </c>
      <c r="D13" s="416"/>
      <c r="E13" s="415"/>
      <c r="F13" s="1173" t="s">
        <v>834</v>
      </c>
      <c r="G13" s="1174"/>
      <c r="H13" s="416"/>
      <c r="I13" s="415"/>
      <c r="J13" s="1173" t="s">
        <v>835</v>
      </c>
      <c r="K13" s="1174"/>
      <c r="L13" s="416"/>
      <c r="M13" s="411"/>
      <c r="N13" s="413" t="s">
        <v>1219</v>
      </c>
      <c r="O13" s="414" t="s">
        <v>1018</v>
      </c>
      <c r="P13" s="413" t="s">
        <v>1220</v>
      </c>
      <c r="Q13" s="414" t="s">
        <v>1223</v>
      </c>
      <c r="R13" s="413" t="s">
        <v>1221</v>
      </c>
      <c r="S13" s="414" t="s">
        <v>1211</v>
      </c>
      <c r="T13" s="413" t="s">
        <v>1222</v>
      </c>
      <c r="U13" s="412"/>
    </row>
    <row r="14" spans="2:21" ht="24.05" customHeight="1">
      <c r="B14" s="411"/>
      <c r="C14" s="417" t="s">
        <v>833</v>
      </c>
      <c r="D14" s="416"/>
      <c r="E14" s="415"/>
      <c r="F14" s="1173" t="s">
        <v>836</v>
      </c>
      <c r="G14" s="1174"/>
      <c r="H14" s="416"/>
      <c r="I14" s="415"/>
      <c r="J14" s="1173" t="s">
        <v>837</v>
      </c>
      <c r="K14" s="1174"/>
      <c r="L14" s="416"/>
      <c r="M14" s="411"/>
      <c r="N14" s="413" t="s">
        <v>1219</v>
      </c>
      <c r="O14" s="414" t="s">
        <v>1018</v>
      </c>
      <c r="P14" s="413" t="s">
        <v>1220</v>
      </c>
      <c r="Q14" s="414" t="s">
        <v>1212</v>
      </c>
      <c r="R14" s="413" t="s">
        <v>1221</v>
      </c>
      <c r="S14" s="414" t="s">
        <v>1213</v>
      </c>
      <c r="T14" s="413" t="s">
        <v>1222</v>
      </c>
      <c r="U14" s="412"/>
    </row>
    <row r="15" spans="2:21" ht="24.05" customHeight="1">
      <c r="B15" s="411"/>
      <c r="C15" s="417" t="s">
        <v>838</v>
      </c>
      <c r="D15" s="416"/>
      <c r="E15" s="415"/>
      <c r="F15" s="1173" t="s">
        <v>839</v>
      </c>
      <c r="G15" s="1174"/>
      <c r="H15" s="416"/>
      <c r="I15" s="415"/>
      <c r="J15" s="1173" t="s">
        <v>840</v>
      </c>
      <c r="K15" s="1174"/>
      <c r="L15" s="416"/>
      <c r="M15" s="411"/>
      <c r="N15" s="413" t="s">
        <v>1219</v>
      </c>
      <c r="O15" s="414" t="s">
        <v>1018</v>
      </c>
      <c r="P15" s="413" t="s">
        <v>1220</v>
      </c>
      <c r="Q15" s="414" t="s">
        <v>1223</v>
      </c>
      <c r="R15" s="413" t="s">
        <v>1221</v>
      </c>
      <c r="S15" s="414" t="s">
        <v>1211</v>
      </c>
      <c r="T15" s="413" t="s">
        <v>1222</v>
      </c>
      <c r="U15" s="412"/>
    </row>
    <row r="16" spans="2:21" ht="24.05" customHeight="1">
      <c r="B16" s="411"/>
      <c r="C16" s="417" t="s">
        <v>838</v>
      </c>
      <c r="D16" s="416"/>
      <c r="E16" s="415"/>
      <c r="F16" s="1173" t="s">
        <v>841</v>
      </c>
      <c r="G16" s="1174"/>
      <c r="H16" s="416"/>
      <c r="I16" s="415"/>
      <c r="J16" s="1173" t="s">
        <v>842</v>
      </c>
      <c r="K16" s="1174"/>
      <c r="L16" s="416"/>
      <c r="M16" s="411"/>
      <c r="N16" s="413" t="s">
        <v>1219</v>
      </c>
      <c r="O16" s="414" t="s">
        <v>1214</v>
      </c>
      <c r="P16" s="413" t="s">
        <v>1220</v>
      </c>
      <c r="Q16" s="414" t="s">
        <v>1215</v>
      </c>
      <c r="R16" s="413" t="s">
        <v>1221</v>
      </c>
      <c r="S16" s="414" t="s">
        <v>1216</v>
      </c>
      <c r="T16" s="413" t="s">
        <v>1222</v>
      </c>
      <c r="U16" s="412"/>
    </row>
    <row r="17" spans="2:21" ht="24.05" customHeight="1">
      <c r="B17" s="411"/>
      <c r="C17" s="417" t="s">
        <v>838</v>
      </c>
      <c r="D17" s="416"/>
      <c r="E17" s="415"/>
      <c r="F17" s="1173" t="s">
        <v>843</v>
      </c>
      <c r="G17" s="1174"/>
      <c r="H17" s="416"/>
      <c r="I17" s="415"/>
      <c r="J17" s="1173" t="s">
        <v>844</v>
      </c>
      <c r="K17" s="1174"/>
      <c r="L17" s="416"/>
      <c r="M17" s="411"/>
      <c r="N17" s="413" t="s">
        <v>1219</v>
      </c>
      <c r="O17" s="414" t="s">
        <v>1018</v>
      </c>
      <c r="P17" s="413" t="s">
        <v>1220</v>
      </c>
      <c r="Q17" s="414" t="s">
        <v>1212</v>
      </c>
      <c r="R17" s="413" t="s">
        <v>1221</v>
      </c>
      <c r="S17" s="414" t="s">
        <v>1213</v>
      </c>
      <c r="T17" s="413" t="s">
        <v>1222</v>
      </c>
      <c r="U17" s="412"/>
    </row>
    <row r="18" spans="2:21" ht="24.05" customHeight="1"/>
    <row r="19" spans="2:21" ht="24.05" customHeight="1">
      <c r="C19" s="252" t="s">
        <v>1209</v>
      </c>
    </row>
    <row r="20" spans="2:21" ht="24.05" customHeight="1">
      <c r="C20" s="252" t="s">
        <v>1916</v>
      </c>
    </row>
    <row r="21" spans="2:21" ht="24.05" customHeight="1">
      <c r="C21" s="252" t="s">
        <v>1855</v>
      </c>
    </row>
    <row r="22" spans="2:21" ht="24.05" customHeight="1">
      <c r="C22" s="1177" t="s">
        <v>845</v>
      </c>
      <c r="D22" s="1177"/>
      <c r="E22" s="1177"/>
      <c r="F22" s="1177"/>
      <c r="G22" s="1178" t="s">
        <v>846</v>
      </c>
      <c r="H22" s="1179"/>
      <c r="I22" s="1179"/>
      <c r="J22" s="1180"/>
      <c r="K22" s="1176" t="s">
        <v>1210</v>
      </c>
      <c r="L22" s="1176"/>
      <c r="M22" s="1176"/>
      <c r="N22" s="1176"/>
      <c r="O22" s="1176"/>
      <c r="P22" s="1176"/>
      <c r="Q22" s="1176"/>
      <c r="R22" s="1176"/>
      <c r="S22" s="1176"/>
      <c r="T22" s="1176"/>
      <c r="U22" s="1176"/>
    </row>
    <row r="23" spans="2:21" ht="24.05" customHeight="1">
      <c r="C23" s="1175" t="s">
        <v>1856</v>
      </c>
      <c r="D23" s="1175"/>
      <c r="E23" s="1175"/>
      <c r="F23" s="1175"/>
      <c r="G23" s="1178" t="s">
        <v>847</v>
      </c>
      <c r="H23" s="1179"/>
      <c r="I23" s="1179"/>
      <c r="J23" s="1180"/>
      <c r="K23" s="1176" t="s">
        <v>1619</v>
      </c>
      <c r="L23" s="1176"/>
      <c r="M23" s="1176"/>
      <c r="N23" s="1176"/>
      <c r="O23" s="1176"/>
      <c r="P23" s="1176"/>
      <c r="Q23" s="1176"/>
      <c r="R23" s="1176"/>
      <c r="S23" s="1176"/>
      <c r="T23" s="1176"/>
      <c r="U23" s="1176"/>
    </row>
  </sheetData>
  <mergeCells count="22">
    <mergeCell ref="M11:U11"/>
    <mergeCell ref="I11:L11"/>
    <mergeCell ref="B11:D11"/>
    <mergeCell ref="F13:G13"/>
    <mergeCell ref="J13:K13"/>
    <mergeCell ref="F14:G14"/>
    <mergeCell ref="J14:K14"/>
    <mergeCell ref="F11:G11"/>
    <mergeCell ref="F12:G12"/>
    <mergeCell ref="J12:K12"/>
    <mergeCell ref="F15:G15"/>
    <mergeCell ref="J15:K15"/>
    <mergeCell ref="F16:G16"/>
    <mergeCell ref="J16:K16"/>
    <mergeCell ref="C23:F23"/>
    <mergeCell ref="K23:U23"/>
    <mergeCell ref="F17:G17"/>
    <mergeCell ref="J17:K17"/>
    <mergeCell ref="C22:F22"/>
    <mergeCell ref="K22:U22"/>
    <mergeCell ref="G22:J22"/>
    <mergeCell ref="G23:J23"/>
  </mergeCells>
  <phoneticPr fontId="4"/>
  <pageMargins left="0.78740157480314965" right="0.39370078740157483" top="0.39370078740157483" bottom="0.39370078740157483" header="0" footer="0"/>
  <pageSetup paperSize="9" orientation="landscape" horizontalDpi="4294967292" r:id="rId1"/>
  <headerFooter scaleWithDoc="0" alignWithMargins="0">
    <oddFooter>&amp;C&amp;"ＭＳ 明朝,標準"－３７－</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2:N27"/>
  <sheetViews>
    <sheetView view="pageLayout" zoomScaleNormal="100" workbookViewId="0">
      <selection activeCell="C27" sqref="C27"/>
    </sheetView>
  </sheetViews>
  <sheetFormatPr defaultColWidth="9" defaultRowHeight="14.4"/>
  <cols>
    <col min="1" max="1" width="9" style="252" customWidth="1"/>
    <col min="2" max="2" width="11.109375" style="252" customWidth="1"/>
    <col min="3" max="14" width="8.6640625" style="252" customWidth="1"/>
    <col min="15" max="15" width="7.109375" style="252" customWidth="1"/>
    <col min="16" max="16384" width="9" style="252"/>
  </cols>
  <sheetData>
    <row r="2" spans="1:14" ht="20.95" customHeight="1">
      <c r="A2" s="252" t="s">
        <v>848</v>
      </c>
    </row>
    <row r="3" spans="1:14" ht="20.95" customHeight="1">
      <c r="A3" s="252" t="s">
        <v>1508</v>
      </c>
    </row>
    <row r="4" spans="1:14" ht="20.95" customHeight="1">
      <c r="A4" s="252" t="s">
        <v>1917</v>
      </c>
    </row>
    <row r="5" spans="1:14" ht="20.95" customHeight="1">
      <c r="A5" s="1176"/>
      <c r="B5" s="1176"/>
      <c r="C5" s="1176" t="s">
        <v>1505</v>
      </c>
      <c r="D5" s="1176"/>
      <c r="E5" s="1176" t="s">
        <v>1509</v>
      </c>
      <c r="F5" s="1176"/>
      <c r="G5" s="1176" t="s">
        <v>1510</v>
      </c>
      <c r="H5" s="1176"/>
      <c r="I5" s="1176" t="s">
        <v>1511</v>
      </c>
      <c r="J5" s="1176"/>
    </row>
    <row r="6" spans="1:14" ht="20.95" customHeight="1">
      <c r="A6" s="1176" t="s">
        <v>849</v>
      </c>
      <c r="B6" s="1176"/>
      <c r="C6" s="1185">
        <v>26</v>
      </c>
      <c r="D6" s="1185"/>
      <c r="E6" s="1185">
        <v>16</v>
      </c>
      <c r="F6" s="1185"/>
      <c r="G6" s="1185">
        <v>28</v>
      </c>
      <c r="H6" s="1185"/>
      <c r="I6" s="1185">
        <v>35</v>
      </c>
      <c r="J6" s="1185"/>
    </row>
    <row r="7" spans="1:14" ht="20.95" customHeight="1"/>
    <row r="8" spans="1:14" ht="20.95" customHeight="1">
      <c r="A8" s="252" t="s">
        <v>1918</v>
      </c>
    </row>
    <row r="9" spans="1:14" ht="20.95" customHeight="1">
      <c r="A9" s="252" t="s">
        <v>1512</v>
      </c>
    </row>
    <row r="10" spans="1:14" ht="20.95" customHeight="1">
      <c r="A10" s="252" t="s">
        <v>1919</v>
      </c>
    </row>
    <row r="11" spans="1:14" ht="20.95" customHeight="1">
      <c r="A11" s="1183" t="s">
        <v>850</v>
      </c>
      <c r="B11" s="1184"/>
      <c r="C11" s="1176" t="s">
        <v>851</v>
      </c>
      <c r="D11" s="1176"/>
      <c r="E11" s="1176"/>
      <c r="F11" s="1176"/>
      <c r="G11" s="1176" t="s">
        <v>852</v>
      </c>
      <c r="H11" s="1176"/>
      <c r="I11" s="1176"/>
      <c r="J11" s="1176"/>
      <c r="K11" s="1176" t="s">
        <v>1513</v>
      </c>
      <c r="L11" s="1176"/>
      <c r="M11" s="1176"/>
      <c r="N11" s="1176"/>
    </row>
    <row r="12" spans="1:14" ht="20.95" customHeight="1">
      <c r="A12" s="1181" t="s">
        <v>853</v>
      </c>
      <c r="B12" s="1182"/>
      <c r="C12" s="253" t="s">
        <v>1507</v>
      </c>
      <c r="D12" s="253" t="s">
        <v>1224</v>
      </c>
      <c r="E12" s="253" t="s">
        <v>854</v>
      </c>
      <c r="F12" s="253" t="s">
        <v>855</v>
      </c>
      <c r="G12" s="253" t="s">
        <v>1506</v>
      </c>
      <c r="H12" s="253" t="s">
        <v>1224</v>
      </c>
      <c r="I12" s="253" t="s">
        <v>854</v>
      </c>
      <c r="J12" s="253" t="s">
        <v>855</v>
      </c>
      <c r="K12" s="253" t="s">
        <v>1506</v>
      </c>
      <c r="L12" s="253" t="s">
        <v>1224</v>
      </c>
      <c r="M12" s="253" t="s">
        <v>854</v>
      </c>
      <c r="N12" s="253" t="s">
        <v>855</v>
      </c>
    </row>
    <row r="13" spans="1:14" ht="20.95" customHeight="1">
      <c r="A13" s="1176" t="s">
        <v>1514</v>
      </c>
      <c r="B13" s="1176"/>
      <c r="C13" s="418">
        <v>28</v>
      </c>
      <c r="D13" s="418">
        <v>25</v>
      </c>
      <c r="E13" s="418">
        <v>25</v>
      </c>
      <c r="F13" s="418">
        <v>14</v>
      </c>
      <c r="G13" s="418">
        <v>1</v>
      </c>
      <c r="H13" s="418">
        <v>4</v>
      </c>
      <c r="I13" s="418">
        <v>1</v>
      </c>
      <c r="J13" s="418">
        <v>2</v>
      </c>
      <c r="K13" s="418">
        <v>1</v>
      </c>
      <c r="L13" s="418">
        <v>3</v>
      </c>
      <c r="M13" s="418">
        <v>1</v>
      </c>
      <c r="N13" s="418">
        <v>2</v>
      </c>
    </row>
    <row r="14" spans="1:14" ht="20.95" customHeight="1">
      <c r="A14" s="1176" t="s">
        <v>1515</v>
      </c>
      <c r="B14" s="1176"/>
      <c r="C14" s="418">
        <v>16</v>
      </c>
      <c r="D14" s="418">
        <v>14</v>
      </c>
      <c r="E14" s="418">
        <v>11</v>
      </c>
      <c r="F14" s="418">
        <v>16</v>
      </c>
      <c r="G14" s="418">
        <v>6</v>
      </c>
      <c r="H14" s="418">
        <v>9</v>
      </c>
      <c r="I14" s="418">
        <v>6</v>
      </c>
      <c r="J14" s="418">
        <v>6</v>
      </c>
      <c r="K14" s="418">
        <v>12</v>
      </c>
      <c r="L14" s="418">
        <v>7</v>
      </c>
      <c r="M14" s="418">
        <v>5</v>
      </c>
      <c r="N14" s="418">
        <v>12</v>
      </c>
    </row>
    <row r="15" spans="1:14" ht="20.95" customHeight="1">
      <c r="A15" s="1176" t="s">
        <v>1516</v>
      </c>
      <c r="B15" s="1176"/>
      <c r="C15" s="418">
        <v>5</v>
      </c>
      <c r="D15" s="418">
        <v>3</v>
      </c>
      <c r="E15" s="418">
        <v>4</v>
      </c>
      <c r="F15" s="418">
        <v>4</v>
      </c>
      <c r="G15" s="418">
        <v>1</v>
      </c>
      <c r="H15" s="418">
        <v>0</v>
      </c>
      <c r="I15" s="418">
        <v>0</v>
      </c>
      <c r="J15" s="418">
        <v>1</v>
      </c>
      <c r="K15" s="418">
        <v>1</v>
      </c>
      <c r="L15" s="418">
        <v>0</v>
      </c>
      <c r="M15" s="418">
        <v>1</v>
      </c>
      <c r="N15" s="418">
        <v>1</v>
      </c>
    </row>
    <row r="16" spans="1:14" ht="20.95" customHeight="1">
      <c r="A16" s="1176" t="s">
        <v>1517</v>
      </c>
      <c r="B16" s="1176"/>
      <c r="C16" s="418">
        <v>12</v>
      </c>
      <c r="D16" s="418">
        <v>19</v>
      </c>
      <c r="E16" s="418">
        <v>5</v>
      </c>
      <c r="F16" s="418">
        <v>11</v>
      </c>
      <c r="G16" s="418">
        <v>4</v>
      </c>
      <c r="H16" s="418">
        <v>5</v>
      </c>
      <c r="I16" s="418">
        <v>3</v>
      </c>
      <c r="J16" s="418">
        <v>4</v>
      </c>
      <c r="K16" s="418">
        <v>11</v>
      </c>
      <c r="L16" s="418">
        <v>14</v>
      </c>
      <c r="M16" s="418">
        <v>10</v>
      </c>
      <c r="N16" s="418">
        <v>11</v>
      </c>
    </row>
    <row r="17" spans="1:14" ht="20.95" customHeight="1">
      <c r="A17" s="1176" t="s">
        <v>1518</v>
      </c>
      <c r="B17" s="1176"/>
      <c r="C17" s="418">
        <v>0</v>
      </c>
      <c r="D17" s="418">
        <v>3</v>
      </c>
      <c r="E17" s="418">
        <v>3</v>
      </c>
      <c r="F17" s="418">
        <v>1</v>
      </c>
      <c r="G17" s="418">
        <v>0</v>
      </c>
      <c r="H17" s="418">
        <v>0</v>
      </c>
      <c r="I17" s="418">
        <v>0</v>
      </c>
      <c r="J17" s="418">
        <v>3</v>
      </c>
      <c r="K17" s="418">
        <v>0</v>
      </c>
      <c r="L17" s="418">
        <v>0</v>
      </c>
      <c r="M17" s="418">
        <v>0</v>
      </c>
      <c r="N17" s="418">
        <v>0</v>
      </c>
    </row>
    <row r="18" spans="1:14" ht="20.95" customHeight="1">
      <c r="A18" s="1176" t="s">
        <v>1519</v>
      </c>
      <c r="B18" s="1176"/>
      <c r="C18" s="418">
        <v>11</v>
      </c>
      <c r="D18" s="418">
        <v>11</v>
      </c>
      <c r="E18" s="418">
        <v>4</v>
      </c>
      <c r="F18" s="418">
        <v>3</v>
      </c>
      <c r="G18" s="418">
        <v>0</v>
      </c>
      <c r="H18" s="418">
        <v>0</v>
      </c>
      <c r="I18" s="418">
        <v>0</v>
      </c>
      <c r="J18" s="418">
        <v>0</v>
      </c>
      <c r="K18" s="418">
        <v>0</v>
      </c>
      <c r="L18" s="418">
        <v>0</v>
      </c>
      <c r="M18" s="418">
        <v>1</v>
      </c>
      <c r="N18" s="418">
        <v>0</v>
      </c>
    </row>
    <row r="19" spans="1:14" ht="20.95" customHeight="1">
      <c r="A19" s="1176" t="s">
        <v>856</v>
      </c>
      <c r="B19" s="1176"/>
      <c r="C19" s="418">
        <f t="shared" ref="C19:N19" si="0">SUM(C13:C18)</f>
        <v>72</v>
      </c>
      <c r="D19" s="418">
        <f t="shared" si="0"/>
        <v>75</v>
      </c>
      <c r="E19" s="418">
        <f t="shared" si="0"/>
        <v>52</v>
      </c>
      <c r="F19" s="418">
        <f t="shared" si="0"/>
        <v>49</v>
      </c>
      <c r="G19" s="418">
        <f t="shared" si="0"/>
        <v>12</v>
      </c>
      <c r="H19" s="418">
        <f t="shared" si="0"/>
        <v>18</v>
      </c>
      <c r="I19" s="418">
        <f t="shared" si="0"/>
        <v>10</v>
      </c>
      <c r="J19" s="418">
        <f t="shared" si="0"/>
        <v>16</v>
      </c>
      <c r="K19" s="418">
        <f t="shared" si="0"/>
        <v>25</v>
      </c>
      <c r="L19" s="418">
        <f t="shared" si="0"/>
        <v>24</v>
      </c>
      <c r="M19" s="418">
        <f t="shared" si="0"/>
        <v>18</v>
      </c>
      <c r="N19" s="418">
        <f t="shared" si="0"/>
        <v>26</v>
      </c>
    </row>
    <row r="20" spans="1:14" ht="20.95" customHeight="1"/>
    <row r="21" spans="1:14" ht="20.95" customHeight="1">
      <c r="A21" s="252" t="s">
        <v>857</v>
      </c>
    </row>
    <row r="22" spans="1:14" ht="20.95" customHeight="1">
      <c r="A22" s="252" t="s">
        <v>858</v>
      </c>
    </row>
    <row r="23" spans="1:14" ht="20.95" customHeight="1">
      <c r="A23" s="252" t="s">
        <v>859</v>
      </c>
    </row>
    <row r="24" spans="1:14" ht="20.95" customHeight="1">
      <c r="A24" s="252" t="s">
        <v>860</v>
      </c>
    </row>
    <row r="25" spans="1:14" ht="20.95" customHeight="1">
      <c r="A25" s="1176" t="s">
        <v>861</v>
      </c>
      <c r="B25" s="1176"/>
      <c r="C25" s="253" t="s">
        <v>1507</v>
      </c>
      <c r="D25" s="253" t="s">
        <v>1224</v>
      </c>
      <c r="E25" s="253" t="s">
        <v>854</v>
      </c>
      <c r="F25" s="253" t="s">
        <v>855</v>
      </c>
    </row>
    <row r="26" spans="1:14" ht="20.95" customHeight="1">
      <c r="A26" s="1176" t="s">
        <v>1920</v>
      </c>
      <c r="B26" s="1176"/>
      <c r="C26" s="279">
        <v>9</v>
      </c>
      <c r="D26" s="279">
        <v>9</v>
      </c>
      <c r="E26" s="279">
        <v>9</v>
      </c>
      <c r="F26" s="279">
        <v>7</v>
      </c>
    </row>
    <row r="27" spans="1:14" ht="20.95" customHeight="1">
      <c r="A27" s="1176" t="s">
        <v>1520</v>
      </c>
      <c r="B27" s="1176"/>
      <c r="C27" s="279">
        <v>49</v>
      </c>
      <c r="D27" s="279">
        <v>50</v>
      </c>
      <c r="E27" s="279">
        <v>50</v>
      </c>
      <c r="F27" s="279">
        <v>50</v>
      </c>
    </row>
  </sheetData>
  <mergeCells count="25">
    <mergeCell ref="A5:B5"/>
    <mergeCell ref="C5:D5"/>
    <mergeCell ref="E5:F5"/>
    <mergeCell ref="G5:H5"/>
    <mergeCell ref="A11:B11"/>
    <mergeCell ref="C11:F11"/>
    <mergeCell ref="G11:J11"/>
    <mergeCell ref="I5:J5"/>
    <mergeCell ref="A6:B6"/>
    <mergeCell ref="C6:D6"/>
    <mergeCell ref="E6:F6"/>
    <mergeCell ref="G6:H6"/>
    <mergeCell ref="I6:J6"/>
    <mergeCell ref="K11:N11"/>
    <mergeCell ref="A12:B12"/>
    <mergeCell ref="A25:B25"/>
    <mergeCell ref="A26:B26"/>
    <mergeCell ref="A27:B27"/>
    <mergeCell ref="A14:B14"/>
    <mergeCell ref="A15:B15"/>
    <mergeCell ref="A16:B16"/>
    <mergeCell ref="A17:B17"/>
    <mergeCell ref="A18:B18"/>
    <mergeCell ref="A19:B19"/>
    <mergeCell ref="A13:B13"/>
  </mergeCells>
  <phoneticPr fontId="4"/>
  <pageMargins left="0.78740157480314965" right="0.39370078740157483" top="0.39370078740157483" bottom="0.39370078740157483" header="0" footer="0"/>
  <pageSetup paperSize="9" orientation="landscape" r:id="rId1"/>
  <headerFooter scaleWithDoc="0" alignWithMargins="0">
    <oddFooter>&amp;C&amp;"ＭＳ 明朝,標準"－３８－</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40</vt:i4>
      </vt:variant>
      <vt:variant>
        <vt:lpstr>名前付き一覧</vt:lpstr>
      </vt:variant>
      <vt:variant>
        <vt:i4>6</vt:i4>
      </vt:variant>
    </vt:vector>
  </HeadingPairs>
  <TitlesOfParts>
    <vt:vector size="46" baseType="lpstr">
      <vt:lpstr>表紙</vt:lpstr>
      <vt:lpstr>目次</vt:lpstr>
      <vt:lpstr>P1</vt:lpstr>
      <vt:lpstr>P2</vt:lpstr>
      <vt:lpstr>P3</vt:lpstr>
      <vt:lpstr>P4</vt:lpstr>
      <vt:lpstr>P5</vt:lpstr>
      <vt:lpstr>P6</vt:lpstr>
      <vt:lpstr>P7</vt:lpstr>
      <vt:lpstr>P8</vt:lpstr>
      <vt:lpstr>P9</vt:lpstr>
      <vt:lpstr>P10</vt:lpstr>
      <vt:lpstr>P11</vt:lpstr>
      <vt:lpstr>P12</vt:lpstr>
      <vt:lpstr>P13</vt:lpstr>
      <vt:lpstr>P14</vt:lpstr>
      <vt:lpstr>P15</vt:lpstr>
      <vt:lpstr>P16</vt:lpstr>
      <vt:lpstr>P17</vt:lpstr>
      <vt:lpstr>P18</vt:lpstr>
      <vt:lpstr>P19</vt:lpstr>
      <vt:lpstr>P20</vt:lpstr>
      <vt:lpstr>P21</vt:lpstr>
      <vt:lpstr>P22</vt:lpstr>
      <vt:lpstr>P23</vt:lpstr>
      <vt:lpstr>P24</vt:lpstr>
      <vt:lpstr>P25</vt:lpstr>
      <vt:lpstr>P26</vt:lpstr>
      <vt:lpstr>P27</vt:lpstr>
      <vt:lpstr>P28</vt:lpstr>
      <vt:lpstr>P29</vt:lpstr>
      <vt:lpstr>P30</vt:lpstr>
      <vt:lpstr>P31</vt:lpstr>
      <vt:lpstr>P32</vt:lpstr>
      <vt:lpstr>P33</vt:lpstr>
      <vt:lpstr>P34</vt:lpstr>
      <vt:lpstr>P35</vt:lpstr>
      <vt:lpstr>P36</vt:lpstr>
      <vt:lpstr>P37</vt:lpstr>
      <vt:lpstr>P38</vt:lpstr>
      <vt:lpstr>'P14'!Print_Area</vt:lpstr>
      <vt:lpstr>'P24'!Print_Area</vt:lpstr>
      <vt:lpstr>'P26'!Print_Area</vt:lpstr>
      <vt:lpstr>'P6'!Print_Area</vt:lpstr>
      <vt:lpstr>'P7'!Print_Area</vt:lpstr>
      <vt:lpstr>'P8'!Print_Area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2025-08-06T05:15:34Z</dcterms:modified>
</cp:coreProperties>
</file>