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F:\山形県の水産\再編集済み（R６年１２月現在　最新版）\平成３０年度山形県の水産\"/>
    </mc:Choice>
  </mc:AlternateContent>
  <xr:revisionPtr revIDLastSave="0" documentId="13_ncr:1_{17D07227-6040-4B1E-A34E-4290EE4556E5}" xr6:coauthVersionLast="47" xr6:coauthVersionMax="47" xr10:uidLastSave="{00000000-0000-0000-0000-000000000000}"/>
  <bookViews>
    <workbookView xWindow="15068" yWindow="445" windowWidth="16887" windowHeight="14112" tabRatio="651" xr2:uid="{00000000-000D-0000-FFFF-FFFF00000000}"/>
  </bookViews>
  <sheets>
    <sheet name="表紙" sheetId="4" r:id="rId1"/>
    <sheet name="付表" sheetId="16" r:id="rId2"/>
    <sheet name="P1" sheetId="47" r:id="rId3"/>
    <sheet name="P2" sheetId="48" r:id="rId4"/>
    <sheet name="P3" sheetId="49" r:id="rId5"/>
    <sheet name="P4" sheetId="50" r:id="rId6"/>
    <sheet name="P5" sheetId="51" r:id="rId7"/>
    <sheet name="P6" sheetId="52" r:id="rId8"/>
    <sheet name="P7" sheetId="53" r:id="rId9"/>
    <sheet name="P8" sheetId="54" r:id="rId10"/>
    <sheet name="P9" sheetId="55" r:id="rId11"/>
    <sheet name="P10" sheetId="56" r:id="rId12"/>
    <sheet name="P11" sheetId="57" r:id="rId13"/>
    <sheet name="P12" sheetId="58" r:id="rId14"/>
    <sheet name="P13" sheetId="59" r:id="rId15"/>
    <sheet name="P14" sheetId="60" r:id="rId16"/>
    <sheet name="P15" sheetId="61" r:id="rId17"/>
    <sheet name="P16" sheetId="62" r:id="rId18"/>
    <sheet name="P17" sheetId="63" r:id="rId19"/>
    <sheet name="P18" sheetId="64" r:id="rId20"/>
    <sheet name="P19" sheetId="65" r:id="rId21"/>
    <sheet name="P20" sheetId="66" r:id="rId22"/>
    <sheet name="P21" sheetId="67" r:id="rId23"/>
    <sheet name="P22" sheetId="68" r:id="rId24"/>
    <sheet name="P23" sheetId="69" r:id="rId25"/>
    <sheet name="P24" sheetId="70" r:id="rId26"/>
    <sheet name="P25" sheetId="71" r:id="rId27"/>
    <sheet name="P26" sheetId="72" r:id="rId28"/>
    <sheet name="P27" sheetId="73" r:id="rId29"/>
    <sheet name="P28" sheetId="74" r:id="rId30"/>
    <sheet name="P29" sheetId="75" r:id="rId31"/>
    <sheet name="P30" sheetId="76" r:id="rId32"/>
    <sheet name="P31" sheetId="77" r:id="rId33"/>
    <sheet name="P32" sheetId="78" r:id="rId34"/>
    <sheet name="P33" sheetId="79" r:id="rId35"/>
    <sheet name="P34" sheetId="80" r:id="rId36"/>
    <sheet name="P35" sheetId="81" r:id="rId37"/>
    <sheet name="P36" sheetId="82" r:id="rId38"/>
    <sheet name="P37" sheetId="83" r:id="rId39"/>
    <sheet name="P38" sheetId="84" r:id="rId40"/>
    <sheet name="P39" sheetId="85" r:id="rId41"/>
  </sheets>
  <definedNames>
    <definedName name="_xlnm._FilterDatabase" localSheetId="17" hidden="1">'P16'!$A$2:$V$41</definedName>
    <definedName name="a">"$#REF!.$#REF!$#REF!"</definedName>
    <definedName name="Excel_BuiltIn__FilterDatabase_1">"$#REF!.$C$3:$V$42"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49" l="1"/>
  <c r="I23" i="49" s="1"/>
  <c r="I21" i="49"/>
  <c r="S27" i="81"/>
  <c r="O27" i="81"/>
  <c r="M27" i="81"/>
  <c r="J27" i="81"/>
  <c r="S24" i="81"/>
  <c r="S23" i="81"/>
  <c r="M23" i="81"/>
  <c r="S22" i="81"/>
  <c r="S19" i="81"/>
  <c r="S18" i="81"/>
  <c r="G14" i="81"/>
  <c r="D14" i="81"/>
  <c r="G11" i="81"/>
  <c r="G10" i="81"/>
  <c r="S9" i="81"/>
  <c r="P9" i="81"/>
  <c r="D9" i="81"/>
  <c r="G9" i="81" s="1"/>
  <c r="G15" i="81" s="1"/>
  <c r="G6" i="81"/>
  <c r="S5" i="81"/>
  <c r="G5" i="81"/>
  <c r="BH18" i="80"/>
  <c r="BD18" i="80"/>
  <c r="AX18" i="80"/>
  <c r="AT18" i="80"/>
  <c r="AK18" i="80"/>
  <c r="AF18" i="80"/>
  <c r="Z18" i="80"/>
  <c r="T18" i="80"/>
  <c r="Q39" i="79"/>
  <c r="L39" i="79"/>
  <c r="I39" i="79"/>
  <c r="BD38" i="79"/>
  <c r="BD39" i="79" s="1"/>
  <c r="BB38" i="79"/>
  <c r="BB39" i="79" s="1"/>
  <c r="AX38" i="79"/>
  <c r="AX39" i="79" s="1"/>
  <c r="AR38" i="79"/>
  <c r="AR39" i="79" s="1"/>
  <c r="AP38" i="79"/>
  <c r="AP39" i="79" s="1"/>
  <c r="AL38" i="79"/>
  <c r="AL39" i="79" s="1"/>
  <c r="AJ38" i="79"/>
  <c r="AJ39" i="79" s="1"/>
  <c r="AF38" i="79"/>
  <c r="AF39" i="79" s="1"/>
  <c r="AD38" i="79"/>
  <c r="AD39" i="79" s="1"/>
  <c r="G25" i="78"/>
  <c r="G19" i="78"/>
  <c r="G17" i="78"/>
  <c r="G13" i="78"/>
  <c r="G11" i="78"/>
  <c r="CA27" i="76"/>
  <c r="BQ27" i="76"/>
  <c r="BL27" i="76"/>
  <c r="BV26" i="76"/>
  <c r="BV25" i="76"/>
  <c r="BV24" i="76"/>
  <c r="BV23" i="76"/>
  <c r="BV27" i="76" s="1"/>
  <c r="BV22" i="76"/>
  <c r="BV21" i="76"/>
  <c r="BV20" i="76"/>
  <c r="BV19" i="76"/>
  <c r="AJ7" i="76"/>
  <c r="M7" i="73"/>
  <c r="M6" i="73"/>
  <c r="K19" i="72"/>
  <c r="K14" i="72"/>
  <c r="J9" i="72"/>
  <c r="M30" i="70"/>
  <c r="L30" i="70"/>
  <c r="J30" i="70"/>
  <c r="I30" i="70"/>
  <c r="H30" i="70"/>
  <c r="F30" i="70"/>
  <c r="E30" i="70"/>
  <c r="G30" i="70" s="1"/>
  <c r="M25" i="70"/>
  <c r="L25" i="70"/>
  <c r="J25" i="70"/>
  <c r="I25" i="70"/>
  <c r="H25" i="70"/>
  <c r="G25" i="70"/>
  <c r="F25" i="70"/>
  <c r="E25" i="70"/>
  <c r="M14" i="70"/>
  <c r="L14" i="70"/>
  <c r="J14" i="70"/>
  <c r="I14" i="70"/>
  <c r="H14" i="70"/>
  <c r="F14" i="70"/>
  <c r="E14" i="70"/>
  <c r="AG31" i="69"/>
  <c r="AB31" i="69"/>
  <c r="AG28" i="69"/>
  <c r="AB28" i="69"/>
  <c r="AG25" i="69"/>
  <c r="AB25" i="69"/>
  <c r="AG22" i="69"/>
  <c r="AB22" i="69"/>
  <c r="AG19" i="69"/>
  <c r="AB19" i="69"/>
  <c r="AG16" i="69"/>
  <c r="AB16" i="69"/>
  <c r="AG13" i="69"/>
  <c r="AB13" i="69"/>
  <c r="AG10" i="69"/>
  <c r="AB10" i="69"/>
  <c r="AG7" i="69"/>
  <c r="AB7" i="69"/>
  <c r="T41" i="62"/>
  <c r="R41" i="62"/>
  <c r="Q41" i="62"/>
  <c r="P41" i="62"/>
  <c r="O41" i="62"/>
  <c r="N41" i="62"/>
  <c r="H41" i="62"/>
  <c r="F41" i="62"/>
  <c r="E41" i="62"/>
  <c r="D41" i="62"/>
  <c r="C41" i="62"/>
  <c r="V40" i="62"/>
  <c r="V39" i="62"/>
  <c r="V38" i="62"/>
  <c r="V37" i="62"/>
  <c r="V36" i="62"/>
  <c r="V35" i="62"/>
  <c r="V34" i="62"/>
  <c r="V33" i="62"/>
  <c r="V32" i="62"/>
  <c r="V31" i="62"/>
  <c r="V30" i="62"/>
  <c r="U29" i="62"/>
  <c r="U41" i="62" s="1"/>
  <c r="T29" i="62"/>
  <c r="S29" i="62"/>
  <c r="S41" i="62" s="1"/>
  <c r="R29" i="62"/>
  <c r="Q29" i="62"/>
  <c r="P29" i="62"/>
  <c r="O29" i="62"/>
  <c r="N29" i="62"/>
  <c r="M29" i="62"/>
  <c r="M41" i="62" s="1"/>
  <c r="L29" i="62"/>
  <c r="L41" i="62" s="1"/>
  <c r="K29" i="62"/>
  <c r="K41" i="62" s="1"/>
  <c r="J29" i="62"/>
  <c r="J41" i="62" s="1"/>
  <c r="I29" i="62"/>
  <c r="I41" i="62" s="1"/>
  <c r="H29" i="62"/>
  <c r="G29" i="62"/>
  <c r="G41" i="62" s="1"/>
  <c r="F29" i="62"/>
  <c r="E29" i="62"/>
  <c r="D29" i="62"/>
  <c r="C29" i="62"/>
  <c r="V28" i="62"/>
  <c r="V27" i="62"/>
  <c r="V26" i="62"/>
  <c r="V25" i="62"/>
  <c r="V24" i="62"/>
  <c r="V23" i="62"/>
  <c r="V22" i="62"/>
  <c r="V21" i="62"/>
  <c r="V20" i="62"/>
  <c r="V19" i="62"/>
  <c r="V18" i="62"/>
  <c r="V17" i="62"/>
  <c r="V16" i="62"/>
  <c r="V15" i="62"/>
  <c r="V14" i="62"/>
  <c r="V13" i="62"/>
  <c r="V12" i="62"/>
  <c r="V11" i="62"/>
  <c r="V10" i="62"/>
  <c r="V9" i="62"/>
  <c r="V8" i="62"/>
  <c r="V7" i="62"/>
  <c r="V6" i="62"/>
  <c r="V5" i="62"/>
  <c r="V4" i="62"/>
  <c r="V3" i="62"/>
  <c r="V29" i="62" s="1"/>
  <c r="V41" i="62" s="1"/>
  <c r="U42" i="61"/>
  <c r="T42" i="61"/>
  <c r="S42" i="61"/>
  <c r="M42" i="61"/>
  <c r="L42" i="61"/>
  <c r="K42" i="61"/>
  <c r="I42" i="61"/>
  <c r="H42" i="61"/>
  <c r="G42" i="61"/>
  <c r="V41" i="61"/>
  <c r="V40" i="61"/>
  <c r="V39" i="61"/>
  <c r="V38" i="61"/>
  <c r="V37" i="61"/>
  <c r="V36" i="61"/>
  <c r="V35" i="61"/>
  <c r="V34" i="61"/>
  <c r="V33" i="61"/>
  <c r="V32" i="61"/>
  <c r="V31" i="61"/>
  <c r="U30" i="61"/>
  <c r="T30" i="61"/>
  <c r="V30" i="61" s="1"/>
  <c r="V42" i="61" s="1"/>
  <c r="S30" i="61"/>
  <c r="R30" i="61"/>
  <c r="R42" i="61" s="1"/>
  <c r="Q30" i="61"/>
  <c r="Q42" i="61" s="1"/>
  <c r="P30" i="61"/>
  <c r="P42" i="61" s="1"/>
  <c r="O30" i="61"/>
  <c r="O42" i="61" s="1"/>
  <c r="N30" i="61"/>
  <c r="N42" i="61" s="1"/>
  <c r="M30" i="61"/>
  <c r="L30" i="61"/>
  <c r="K30" i="61"/>
  <c r="J30" i="61"/>
  <c r="J42" i="61" s="1"/>
  <c r="I30" i="61"/>
  <c r="H30" i="61"/>
  <c r="G30" i="61"/>
  <c r="F30" i="61"/>
  <c r="F42" i="61" s="1"/>
  <c r="E30" i="61"/>
  <c r="E42" i="61" s="1"/>
  <c r="D30" i="61"/>
  <c r="D42" i="61" s="1"/>
  <c r="C30" i="61"/>
  <c r="C42" i="61" s="1"/>
  <c r="V29" i="61"/>
  <c r="V28" i="61"/>
  <c r="V27" i="61"/>
  <c r="V26" i="61"/>
  <c r="V25" i="61"/>
  <c r="V24" i="61"/>
  <c r="V23" i="61"/>
  <c r="V22" i="61"/>
  <c r="V21" i="61"/>
  <c r="V20" i="61"/>
  <c r="V19" i="61"/>
  <c r="V18" i="61"/>
  <c r="V17" i="61"/>
  <c r="V16" i="61"/>
  <c r="V15" i="61"/>
  <c r="V14" i="61"/>
  <c r="V13" i="61"/>
  <c r="V12" i="61"/>
  <c r="V11" i="61"/>
  <c r="V10" i="61"/>
  <c r="V9" i="61"/>
  <c r="V8" i="61"/>
  <c r="V7" i="61"/>
  <c r="V6" i="61"/>
  <c r="V5" i="61"/>
  <c r="V4" i="61"/>
  <c r="S25" i="52"/>
  <c r="R25" i="52"/>
  <c r="O25" i="52"/>
  <c r="N25" i="52"/>
  <c r="M25" i="52"/>
  <c r="L25" i="52"/>
  <c r="K25" i="52"/>
  <c r="J25" i="52"/>
  <c r="I25" i="52"/>
  <c r="G25" i="52"/>
  <c r="F25" i="52"/>
  <c r="E25" i="52"/>
  <c r="D25" i="52"/>
  <c r="S24" i="52"/>
  <c r="R24" i="52"/>
  <c r="O24" i="52"/>
  <c r="N24" i="52"/>
  <c r="M24" i="52"/>
  <c r="L24" i="52"/>
  <c r="K24" i="52"/>
  <c r="J24" i="52"/>
  <c r="I24" i="52"/>
  <c r="G24" i="52"/>
  <c r="F24" i="52"/>
  <c r="E24" i="52"/>
  <c r="D24" i="52"/>
  <c r="S23" i="52"/>
  <c r="R23" i="52"/>
  <c r="O23" i="52"/>
  <c r="N23" i="52"/>
  <c r="M23" i="52"/>
  <c r="L23" i="52"/>
  <c r="K23" i="52"/>
  <c r="J23" i="52"/>
  <c r="I23" i="52"/>
  <c r="G23" i="52"/>
  <c r="F23" i="52"/>
  <c r="E23" i="52"/>
  <c r="D23" i="52"/>
  <c r="P22" i="52"/>
  <c r="H22" i="52"/>
  <c r="Q22" i="52" s="1"/>
  <c r="P21" i="52"/>
  <c r="H21" i="52"/>
  <c r="Q21" i="52" s="1"/>
  <c r="Q20" i="52"/>
  <c r="P20" i="52"/>
  <c r="H20" i="52"/>
  <c r="P19" i="52"/>
  <c r="Q19" i="52" s="1"/>
  <c r="H19" i="52"/>
  <c r="P18" i="52"/>
  <c r="H18" i="52"/>
  <c r="Q18" i="52" s="1"/>
  <c r="P17" i="52"/>
  <c r="P23" i="52" s="1"/>
  <c r="H17" i="52"/>
  <c r="H23" i="52" s="1"/>
  <c r="Q16" i="52"/>
  <c r="Q25" i="52" s="1"/>
  <c r="P16" i="52"/>
  <c r="P25" i="52" s="1"/>
  <c r="H16" i="52"/>
  <c r="H25" i="52" s="1"/>
  <c r="P15" i="52"/>
  <c r="P24" i="52" s="1"/>
  <c r="H15" i="52"/>
  <c r="H24" i="52" s="1"/>
  <c r="P14" i="52"/>
  <c r="H14" i="52"/>
  <c r="Q14" i="52" s="1"/>
  <c r="D23" i="51"/>
  <c r="B23" i="51"/>
  <c r="S28" i="81"/>
  <c r="O28" i="81"/>
  <c r="J28" i="81"/>
  <c r="M28" i="81" s="1"/>
  <c r="T15" i="81"/>
  <c r="H15" i="81"/>
  <c r="D15" i="81"/>
  <c r="P15" i="81"/>
  <c r="BD37" i="79"/>
  <c r="BB37" i="79"/>
  <c r="N5" i="78"/>
  <c r="G29" i="70"/>
  <c r="G28" i="70"/>
  <c r="G27" i="70"/>
  <c r="G26" i="70"/>
  <c r="G24" i="70"/>
  <c r="G23" i="70"/>
  <c r="G22" i="70"/>
  <c r="G21" i="70"/>
  <c r="G20" i="70"/>
  <c r="G19" i="70"/>
  <c r="G18" i="70"/>
  <c r="G17" i="70"/>
  <c r="G16" i="70"/>
  <c r="G15" i="70"/>
  <c r="G14" i="70"/>
  <c r="G13" i="70"/>
  <c r="G12" i="70"/>
  <c r="G11" i="70"/>
  <c r="G10" i="70"/>
  <c r="Q17" i="52" l="1"/>
  <c r="Q23" i="52" s="1"/>
  <c r="Q15" i="52"/>
  <c r="Q24" i="52" s="1"/>
  <c r="S15"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CEDBC0C2-8CB1-40AF-A782-F624C34D7783}">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9" authorId="0" shapeId="0" xr:uid="{BD8FF3C0-57B7-4124-B9E0-911192672D05}">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maki</author>
  </authors>
  <commentList>
    <comment ref="A14" authorId="0" shapeId="0" xr:uid="{99FB0895-88DC-45D7-8D1B-70B430D5F304}">
      <text>
        <r>
          <rPr>
            <b/>
            <sz val="9"/>
            <color indexed="81"/>
            <rFont val="ＭＳ Ｐゴシック"/>
            <family val="3"/>
            <charset val="128"/>
          </rPr>
          <t>maki:</t>
        </r>
        <r>
          <rPr>
            <sz val="9"/>
            <color indexed="81"/>
            <rFont val="ＭＳ Ｐゴシック"/>
            <family val="3"/>
            <charset val="128"/>
          </rPr>
          <t xml:space="preserve">
土井氏</t>
        </r>
      </text>
    </comment>
    <comment ref="H14" authorId="0" shapeId="0" xr:uid="{941B9DBA-5ECB-4E5E-B830-9D6971F5CD38}">
      <text>
        <r>
          <rPr>
            <b/>
            <sz val="9"/>
            <color indexed="81"/>
            <rFont val="ＭＳ Ｐゴシック"/>
            <family val="3"/>
            <charset val="128"/>
          </rPr>
          <t>maki:</t>
        </r>
        <r>
          <rPr>
            <sz val="9"/>
            <color indexed="81"/>
            <rFont val="ＭＳ Ｐゴシック"/>
            <family val="3"/>
            <charset val="128"/>
          </rPr>
          <t xml:space="preserve">
福傳</t>
        </r>
      </text>
    </comment>
    <comment ref="A15" authorId="0" shapeId="0" xr:uid="{9BC07E7E-6CF7-4FBE-832C-170403A28474}">
      <text>
        <r>
          <rPr>
            <b/>
            <sz val="9"/>
            <color indexed="81"/>
            <rFont val="ＭＳ Ｐゴシック"/>
            <family val="3"/>
            <charset val="128"/>
          </rPr>
          <t>maki:</t>
        </r>
        <r>
          <rPr>
            <sz val="9"/>
            <color indexed="81"/>
            <rFont val="ＭＳ Ｐゴシック"/>
            <family val="3"/>
            <charset val="128"/>
          </rPr>
          <t xml:space="preserve">
冨樫氏</t>
        </r>
      </text>
    </comment>
    <comment ref="H15" authorId="0" shapeId="0" xr:uid="{E5E8FEAD-92D6-4698-A4EB-1252B98B6E79}">
      <text>
        <r>
          <rPr>
            <b/>
            <sz val="9"/>
            <color indexed="81"/>
            <rFont val="ＭＳ Ｐゴシック"/>
            <family val="3"/>
            <charset val="128"/>
          </rPr>
          <t>maki:</t>
        </r>
        <r>
          <rPr>
            <sz val="9"/>
            <color indexed="81"/>
            <rFont val="ＭＳ Ｐゴシック"/>
            <family val="3"/>
            <charset val="128"/>
          </rPr>
          <t xml:space="preserve">
幸進</t>
        </r>
      </text>
    </comment>
    <comment ref="A16" authorId="0" shapeId="0" xr:uid="{5B5C8A49-916C-44DE-AB1A-3C40006DC45C}">
      <text>
        <r>
          <rPr>
            <b/>
            <sz val="9"/>
            <color indexed="81"/>
            <rFont val="ＭＳ Ｐゴシック"/>
            <family val="3"/>
            <charset val="128"/>
          </rPr>
          <t>maki:</t>
        </r>
        <r>
          <rPr>
            <sz val="9"/>
            <color indexed="81"/>
            <rFont val="ＭＳ Ｐゴシック"/>
            <family val="3"/>
            <charset val="128"/>
          </rPr>
          <t xml:space="preserve">
佐藤氏</t>
        </r>
      </text>
    </comment>
    <comment ref="A21" authorId="0" shapeId="0" xr:uid="{D2C03B0B-9CC4-471F-8AD4-4B44E4C78798}">
      <text>
        <r>
          <rPr>
            <b/>
            <sz val="9"/>
            <color indexed="81"/>
            <rFont val="ＭＳ Ｐゴシック"/>
            <family val="3"/>
            <charset val="128"/>
          </rPr>
          <t>maki:</t>
        </r>
        <r>
          <rPr>
            <sz val="9"/>
            <color indexed="81"/>
            <rFont val="ＭＳ Ｐゴシック"/>
            <family val="3"/>
            <charset val="128"/>
          </rPr>
          <t xml:space="preserve">
松山氏</t>
        </r>
      </text>
    </comment>
    <comment ref="H21" authorId="0" shapeId="0" xr:uid="{C15A4EFA-FD97-4ADD-97BF-8781CA8EC7B3}">
      <text>
        <r>
          <rPr>
            <b/>
            <sz val="9"/>
            <color indexed="81"/>
            <rFont val="ＭＳ Ｐゴシック"/>
            <family val="3"/>
            <charset val="128"/>
          </rPr>
          <t>maki:</t>
        </r>
        <r>
          <rPr>
            <sz val="9"/>
            <color indexed="81"/>
            <rFont val="ＭＳ Ｐゴシック"/>
            <family val="3"/>
            <charset val="128"/>
          </rPr>
          <t xml:space="preserve">
</t>
        </r>
      </text>
    </comment>
    <comment ref="A22" authorId="0" shapeId="0" xr:uid="{6F9F0D47-D928-4F77-ADBE-FBD0484E94B1}">
      <text>
        <r>
          <rPr>
            <b/>
            <sz val="9"/>
            <color indexed="81"/>
            <rFont val="ＭＳ Ｐゴシック"/>
            <family val="3"/>
            <charset val="128"/>
          </rPr>
          <t>maki:</t>
        </r>
        <r>
          <rPr>
            <sz val="9"/>
            <color indexed="81"/>
            <rFont val="ＭＳ Ｐゴシック"/>
            <family val="3"/>
            <charset val="128"/>
          </rPr>
          <t xml:space="preserve">
五十嵐秀俊</t>
        </r>
      </text>
    </comment>
    <comment ref="H22" authorId="0" shapeId="0" xr:uid="{E2D1074B-A9C7-4DB2-84ED-18F99B1AE793}">
      <text>
        <r>
          <rPr>
            <b/>
            <sz val="9"/>
            <color indexed="81"/>
            <rFont val="ＭＳ Ｐゴシック"/>
            <family val="3"/>
            <charset val="128"/>
          </rPr>
          <t>maki:</t>
        </r>
        <r>
          <rPr>
            <sz val="9"/>
            <color indexed="81"/>
            <rFont val="ＭＳ Ｐゴシック"/>
            <family val="3"/>
            <charset val="128"/>
          </rPr>
          <t xml:space="preserve">
さんらいず</t>
        </r>
      </text>
    </comment>
    <comment ref="A23" authorId="0" shapeId="0" xr:uid="{34E16BA6-AD04-4386-B86A-A8AF4889DD6F}">
      <text>
        <r>
          <rPr>
            <b/>
            <sz val="9"/>
            <color indexed="81"/>
            <rFont val="ＭＳ Ｐゴシック"/>
            <family val="3"/>
            <charset val="128"/>
          </rPr>
          <t>maki:</t>
        </r>
        <r>
          <rPr>
            <sz val="9"/>
            <color indexed="81"/>
            <rFont val="ＭＳ Ｐゴシック"/>
            <family val="3"/>
            <charset val="128"/>
          </rPr>
          <t xml:space="preserve">
星川勇</t>
        </r>
      </text>
    </comment>
    <comment ref="H23" authorId="0" shapeId="0" xr:uid="{8FB46095-3614-46E9-A8D7-D5D1A89CE9A1}">
      <text>
        <r>
          <rPr>
            <b/>
            <sz val="9"/>
            <color indexed="81"/>
            <rFont val="ＭＳ Ｐゴシック"/>
            <family val="3"/>
            <charset val="128"/>
          </rPr>
          <t>maki:</t>
        </r>
        <r>
          <rPr>
            <sz val="9"/>
            <color indexed="81"/>
            <rFont val="ＭＳ Ｐゴシック"/>
            <family val="3"/>
            <charset val="128"/>
          </rPr>
          <t xml:space="preserve">
さんらいず</t>
        </r>
      </text>
    </comment>
  </commentList>
</comments>
</file>

<file path=xl/sharedStrings.xml><?xml version="1.0" encoding="utf-8"?>
<sst xmlns="http://schemas.openxmlformats.org/spreadsheetml/2006/main" count="3531" uniqueCount="2038">
  <si>
    <t>―</t>
  </si>
  <si>
    <r>
      <rPr>
        <sz val="11"/>
        <color indexed="8"/>
        <rFont val="ＭＳ 明朝"/>
        <family val="1"/>
        <charset val="128"/>
      </rPr>
      <t>平成</t>
    </r>
    <r>
      <rPr>
        <sz val="11"/>
        <color indexed="8"/>
        <rFont val="Century"/>
        <family val="1"/>
      </rPr>
      <t>25</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4"/>
  </si>
  <si>
    <r>
      <rPr>
        <sz val="11"/>
        <color indexed="8"/>
        <rFont val="ＭＳ 明朝"/>
        <family val="1"/>
        <charset val="128"/>
      </rPr>
      <t>漁業地区専兼別</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</si>
  <si>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</si>
  <si>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</si>
  <si>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</si>
  <si>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</si>
  <si>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</si>
  <si>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</si>
  <si>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</si>
  <si>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</si>
  <si>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</si>
  <si>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</si>
  <si>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</si>
  <si>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</si>
  <si>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</si>
  <si>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</si>
  <si>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</si>
  <si>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r>
      <rPr>
        <sz val="11"/>
        <color indexed="8"/>
        <rFont val="ＭＳ 明朝"/>
        <family val="1"/>
        <charset val="128"/>
      </rPr>
      <t>遊佐</t>
    </r>
  </si>
  <si>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</si>
  <si>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</si>
  <si>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</si>
  <si>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</si>
  <si>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</si>
  <si>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</si>
  <si>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</si>
  <si>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</si>
  <si>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</si>
  <si>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</si>
  <si>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</si>
  <si>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</si>
  <si>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</si>
  <si>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</si>
  <si>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</si>
  <si>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r>
      <rPr>
        <sz val="11"/>
        <color indexed="8"/>
        <rFont val="ＭＳ 明朝"/>
        <family val="1"/>
        <charset val="128"/>
      </rPr>
      <t>６　漁業経営体数</t>
    </r>
    <phoneticPr fontId="4"/>
  </si>
  <si>
    <r>
      <rPr>
        <sz val="11"/>
        <color indexed="8"/>
        <rFont val="ＭＳ 明朝"/>
        <family val="1"/>
        <charset val="128"/>
      </rPr>
      <t>７　海面漁業就業者数</t>
    </r>
  </si>
  <si>
    <t>山　形　県　の　水　産</t>
    <rPh sb="0" eb="1">
      <t>ヤマ</t>
    </rPh>
    <rPh sb="2" eb="3">
      <t>カタチ</t>
    </rPh>
    <rPh sb="4" eb="5">
      <t>ケン</t>
    </rPh>
    <rPh sb="8" eb="9">
      <t>ミズ</t>
    </rPh>
    <rPh sb="10" eb="11">
      <t>サン</t>
    </rPh>
    <phoneticPr fontId="16"/>
  </si>
  <si>
    <t>山　　形　　県</t>
    <rPh sb="0" eb="1">
      <t>ヤマ</t>
    </rPh>
    <rPh sb="3" eb="4">
      <t>カタチ</t>
    </rPh>
    <rPh sb="6" eb="7">
      <t>ケン</t>
    </rPh>
    <phoneticPr fontId="16"/>
  </si>
  <si>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</si>
  <si>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</si>
  <si>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669</t>
    </r>
    <r>
      <rPr>
        <sz val="11"/>
        <rFont val="ＭＳ 明朝"/>
        <family val="1"/>
        <charset val="128"/>
      </rPr>
      <t>隻で前年より</t>
    </r>
    <r>
      <rPr>
        <sz val="11"/>
        <rFont val="Century"/>
        <family val="1"/>
      </rPr>
      <t>48</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46</t>
    </r>
    <r>
      <rPr>
        <sz val="11"/>
        <rFont val="ＭＳ 明朝"/>
        <family val="1"/>
        <charset val="128"/>
      </rPr>
      <t>隻、木船が</t>
    </r>
    <r>
      <rPr>
        <sz val="11"/>
        <rFont val="Century"/>
        <family val="1"/>
      </rPr>
      <t>2</t>
    </r>
    <r>
      <rPr>
        <sz val="11"/>
        <rFont val="ＭＳ 明朝"/>
        <family val="1"/>
        <charset val="128"/>
      </rPr>
      <t>隻減少し、鋼船に増減はなかった。ﾄﾝ数階層別にみると､</t>
    </r>
    <r>
      <rPr>
        <sz val="11"/>
        <rFont val="Century"/>
        <family val="1"/>
      </rPr>
      <t/>
    </r>
    <rPh sb="41" eb="42">
      <t>キ</t>
    </rPh>
    <rPh sb="42" eb="43">
      <t>フネ</t>
    </rPh>
    <rPh sb="45" eb="46">
      <t>セキ</t>
    </rPh>
    <rPh sb="46" eb="48">
      <t>ゲンショウ</t>
    </rPh>
    <rPh sb="53" eb="55">
      <t>ゾウゲン</t>
    </rPh>
    <phoneticPr fontId="4"/>
  </si>
  <si>
    <r>
      <t>5</t>
    </r>
    <r>
      <rPr>
        <sz val="11"/>
        <rFont val="ＭＳ 明朝"/>
        <family val="1"/>
        <charset val="128"/>
      </rPr>
      <t>ﾄﾝ未満船が</t>
    </r>
    <r>
      <rPr>
        <sz val="11"/>
        <rFont val="Century"/>
        <family val="1"/>
      </rPr>
      <t>48</t>
    </r>
    <r>
      <rPr>
        <sz val="11"/>
        <rFont val="ＭＳ 明朝"/>
        <family val="1"/>
        <charset val="128"/>
      </rPr>
      <t>隻減少し、</t>
    </r>
    <r>
      <rPr>
        <sz val="11"/>
        <rFont val="Century"/>
        <family val="1"/>
      </rPr>
      <t>5</t>
    </r>
    <r>
      <rPr>
        <sz val="11"/>
        <rFont val="ＭＳ 明朝"/>
        <family val="1"/>
        <charset val="128"/>
      </rPr>
      <t>ﾄﾝ以上船に増減はなかった｡内水面漁船では動力船が</t>
    </r>
    <r>
      <rPr>
        <sz val="11"/>
        <rFont val="Century"/>
        <family val="1"/>
      </rPr>
      <t>17</t>
    </r>
    <r>
      <rPr>
        <sz val="11"/>
        <rFont val="ＭＳ 明朝"/>
        <family val="1"/>
        <charset val="128"/>
      </rPr>
      <t>隻、無動力船が</t>
    </r>
    <r>
      <rPr>
        <sz val="11"/>
        <rFont val="Century"/>
        <family val="1"/>
      </rPr>
      <t>6</t>
    </r>
    <r>
      <rPr>
        <sz val="11"/>
        <rFont val="ＭＳ 明朝"/>
        <family val="1"/>
        <charset val="128"/>
      </rPr>
      <t>隻減少した。</t>
    </r>
    <rPh sb="9" eb="10">
      <t>セキ</t>
    </rPh>
    <rPh sb="10" eb="12">
      <t>ゲンショウ</t>
    </rPh>
    <rPh sb="17" eb="19">
      <t>イジョウ</t>
    </rPh>
    <rPh sb="19" eb="20">
      <t>セン</t>
    </rPh>
    <rPh sb="21" eb="23">
      <t>ゾウゲン</t>
    </rPh>
    <rPh sb="42" eb="43">
      <t>セキ</t>
    </rPh>
    <rPh sb="44" eb="45">
      <t>ム</t>
    </rPh>
    <rPh sb="45" eb="47">
      <t>ドウリョク</t>
    </rPh>
    <rPh sb="47" eb="48">
      <t>セン</t>
    </rPh>
    <rPh sb="50" eb="51">
      <t>セキ</t>
    </rPh>
    <rPh sb="51" eb="53">
      <t>ゲンショウ</t>
    </rPh>
    <phoneticPr fontId="4"/>
  </si>
  <si>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</si>
  <si>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3.43</t>
    </r>
    <r>
      <rPr>
        <sz val="11"/>
        <rFont val="ＭＳ 明朝"/>
        <family val="1"/>
        <charset val="128"/>
      </rPr>
      <t>ﾄﾝ､平均馬力数は</t>
    </r>
    <r>
      <rPr>
        <sz val="11"/>
        <rFont val="Century"/>
        <family val="1"/>
      </rPr>
      <t>89</t>
    </r>
    <r>
      <rPr>
        <sz val="11"/>
        <rFont val="ＭＳ 明朝"/>
        <family val="1"/>
        <charset val="128"/>
      </rPr>
      <t>馬力であった｡</t>
    </r>
    <rPh sb="32" eb="33">
      <t>スウ</t>
    </rPh>
    <rPh sb="36" eb="38">
      <t>バリキ</t>
    </rPh>
    <phoneticPr fontId="4"/>
  </si>
  <si>
    <r>
      <rPr>
        <sz val="11"/>
        <rFont val="ＭＳ 明朝"/>
        <family val="1"/>
        <charset val="128"/>
      </rPr>
      <t>平成</t>
    </r>
    <r>
      <rPr>
        <sz val="11"/>
        <rFont val="Century"/>
        <family val="1"/>
      </rPr>
      <t>30</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4"/>
  </si>
  <si>
    <r>
      <rPr>
        <sz val="11"/>
        <rFont val="ＭＳ 明朝"/>
        <family val="1"/>
        <charset val="128"/>
      </rPr>
      <t>区</t>
    </r>
    <r>
      <rPr>
        <sz val="11"/>
        <rFont val="Century"/>
        <family val="1"/>
      </rPr>
      <t xml:space="preserve">  </t>
    </r>
    <r>
      <rPr>
        <sz val="11"/>
        <rFont val="ＭＳ 明朝"/>
        <family val="1"/>
        <charset val="128"/>
      </rPr>
      <t>分</t>
    </r>
    <phoneticPr fontId="4"/>
  </si>
  <si>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</si>
  <si>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</si>
  <si>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</si>
  <si>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4"/>
  </si>
  <si>
    <t>1~2.9</t>
  </si>
  <si>
    <t>3~4.9</t>
  </si>
  <si>
    <r>
      <t>5</t>
    </r>
    <r>
      <rPr>
        <sz val="11"/>
        <rFont val="ＭＳ 明朝"/>
        <family val="1"/>
        <charset val="128"/>
      </rPr>
      <t>トン　未満計</t>
    </r>
    <phoneticPr fontId="4"/>
  </si>
  <si>
    <t>5~9</t>
  </si>
  <si>
    <t>10~19</t>
  </si>
  <si>
    <t>20~29</t>
  </si>
  <si>
    <t>30~49</t>
  </si>
  <si>
    <t>50~99</t>
  </si>
  <si>
    <t>100~199</t>
  </si>
  <si>
    <r>
      <t>200</t>
    </r>
    <r>
      <rPr>
        <sz val="11"/>
        <rFont val="ＭＳ 明朝"/>
        <family val="1"/>
        <charset val="128"/>
      </rPr>
      <t>ﾄﾝ　以上</t>
    </r>
    <phoneticPr fontId="4"/>
  </si>
  <si>
    <r>
      <t>5</t>
    </r>
    <r>
      <rPr>
        <sz val="11"/>
        <rFont val="ＭＳ 明朝"/>
        <family val="1"/>
        <charset val="128"/>
      </rPr>
      <t>トン　以上計</t>
    </r>
    <phoneticPr fontId="4"/>
  </si>
  <si>
    <r>
      <rPr>
        <sz val="11"/>
        <rFont val="ＭＳ 明朝"/>
        <family val="1"/>
        <charset val="128"/>
      </rPr>
      <t>計</t>
    </r>
  </si>
  <si>
    <r>
      <rPr>
        <sz val="11"/>
        <rFont val="ＭＳ 明朝"/>
        <family val="1"/>
        <charset val="128"/>
      </rPr>
      <t>動力</t>
    </r>
  </si>
  <si>
    <r>
      <rPr>
        <sz val="11"/>
        <rFont val="ＭＳ 明朝"/>
        <family val="1"/>
        <charset val="128"/>
      </rPr>
      <t>馬力数</t>
    </r>
  </si>
  <si>
    <t>FRP</t>
    <phoneticPr fontId="4"/>
  </si>
  <si>
    <r>
      <rPr>
        <sz val="16"/>
        <color theme="1"/>
        <rFont val="ＭＳ 明朝"/>
        <family val="1"/>
        <charset val="128"/>
      </rPr>
      <t>目　　　　　　次　</t>
    </r>
    <rPh sb="0" eb="1">
      <t>メ</t>
    </rPh>
    <rPh sb="7" eb="8">
      <t>ツギ</t>
    </rPh>
    <phoneticPr fontId="16"/>
  </si>
  <si>
    <r>
      <t xml:space="preserve">1 </t>
    </r>
    <r>
      <rPr>
        <sz val="10"/>
        <color theme="1"/>
        <rFont val="ＭＳ 明朝"/>
        <family val="1"/>
        <charset val="128"/>
      </rPr>
      <t>山形県沖合漁場概要図･･･････････････････････････････</t>
    </r>
    <phoneticPr fontId="16"/>
  </si>
  <si>
    <r>
      <t xml:space="preserve">2 </t>
    </r>
    <r>
      <rPr>
        <sz val="10"/>
        <color theme="1"/>
        <rFont val="ＭＳ 明朝"/>
        <family val="1"/>
        <charset val="128"/>
      </rPr>
      <t>水産行政･研究組織機構･････････････････････････</t>
    </r>
    <phoneticPr fontId="16"/>
  </si>
  <si>
    <r>
      <t xml:space="preserve">3 </t>
    </r>
    <r>
      <rPr>
        <sz val="10"/>
        <color theme="1"/>
        <rFont val="ＭＳ 明朝"/>
        <family val="1"/>
        <charset val="128"/>
      </rPr>
      <t>委員会･附属機関等･･･････････････････････････</t>
    </r>
    <phoneticPr fontId="16"/>
  </si>
  <si>
    <r>
      <t xml:space="preserve">5 </t>
    </r>
    <r>
      <rPr>
        <sz val="10"/>
        <color theme="1"/>
        <rFont val="ＭＳ 明朝"/>
        <family val="1"/>
        <charset val="128"/>
      </rPr>
      <t>主要魚種の漁期･漁場･･･････････････････････････</t>
    </r>
    <phoneticPr fontId="16"/>
  </si>
  <si>
    <r>
      <t xml:space="preserve">6 </t>
    </r>
    <r>
      <rPr>
        <sz val="10"/>
        <color theme="1"/>
        <rFont val="ＭＳ 明朝"/>
        <family val="1"/>
        <charset val="128"/>
      </rPr>
      <t>漁業経営体数････････････････････････････････････</t>
    </r>
    <phoneticPr fontId="16"/>
  </si>
  <si>
    <r>
      <t xml:space="preserve">7 </t>
    </r>
    <r>
      <rPr>
        <sz val="10"/>
        <color theme="1"/>
        <rFont val="ＭＳ 明朝"/>
        <family val="1"/>
        <charset val="128"/>
      </rPr>
      <t>海面漁業就業者数･････････････････････････････････</t>
    </r>
    <phoneticPr fontId="16"/>
  </si>
  <si>
    <r>
      <rPr>
        <sz val="10"/>
        <color theme="1"/>
        <rFont val="ＭＳ 明朝"/>
        <family val="1"/>
        <charset val="128"/>
      </rPr>
      <t>さけ人工ふ化場位置略図･････････････････････････</t>
    </r>
  </si>
  <si>
    <r>
      <t xml:space="preserve">8 </t>
    </r>
    <r>
      <rPr>
        <sz val="10"/>
        <color theme="1"/>
        <rFont val="ＭＳ 明朝"/>
        <family val="1"/>
        <charset val="128"/>
      </rPr>
      <t>漁船勢力･････････････････････････････････････</t>
    </r>
    <phoneticPr fontId="16"/>
  </si>
  <si>
    <t>38~39</t>
  </si>
  <si>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16"/>
  </si>
  <si>
    <t>7~ 8</t>
  </si>
  <si>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16"/>
  </si>
  <si>
    <t>9~10</t>
  </si>
  <si>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16"/>
  </si>
  <si>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16"/>
  </si>
  <si>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16"/>
  </si>
  <si>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16"/>
  </si>
  <si>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16"/>
  </si>
  <si>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16"/>
  </si>
  <si>
    <r>
      <t xml:space="preserve">11 </t>
    </r>
    <r>
      <rPr>
        <sz val="10"/>
        <color theme="1"/>
        <rFont val="ＭＳ 明朝"/>
        <family val="1"/>
        <charset val="128"/>
      </rPr>
      <t>漁業取締･調査･月峯･･････････････････････････</t>
    </r>
    <rPh sb="11" eb="12">
      <t>ツキ</t>
    </rPh>
    <rPh sb="12" eb="13">
      <t>ミネ</t>
    </rPh>
    <phoneticPr fontId="16"/>
  </si>
  <si>
    <r>
      <t xml:space="preserve"> </t>
    </r>
    <r>
      <rPr>
        <sz val="12"/>
        <color theme="1"/>
        <rFont val="ＭＳ 明朝"/>
        <family val="1"/>
        <charset val="128"/>
      </rPr>
      <t>平成</t>
    </r>
    <r>
      <rPr>
        <sz val="12"/>
        <color theme="1"/>
        <rFont val="Century"/>
        <family val="1"/>
      </rPr>
      <t>31</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phoneticPr fontId="16"/>
  </si>
  <si>
    <r>
      <rPr>
        <sz val="11"/>
        <color indexed="8"/>
        <rFont val="ＭＳ 明朝"/>
        <family val="1"/>
        <charset val="128"/>
      </rPr>
      <t>さけ</t>
    </r>
  </si>
  <si>
    <r>
      <rPr>
        <sz val="11"/>
        <color indexed="8"/>
        <rFont val="ＭＳ 明朝"/>
        <family val="1"/>
        <charset val="128"/>
      </rPr>
      <t>ます</t>
    </r>
  </si>
  <si>
    <r>
      <rPr>
        <sz val="11"/>
        <color indexed="8"/>
        <rFont val="ＭＳ 明朝"/>
        <family val="1"/>
        <charset val="128"/>
      </rPr>
      <t>すけとうだら</t>
    </r>
  </si>
  <si>
    <r>
      <rPr>
        <sz val="11"/>
        <color indexed="8"/>
        <rFont val="ＭＳ 明朝"/>
        <family val="1"/>
        <charset val="128"/>
      </rPr>
      <t>ほっけ</t>
    </r>
  </si>
  <si>
    <r>
      <rPr>
        <sz val="11"/>
        <color indexed="8"/>
        <rFont val="ＭＳ 明朝"/>
        <family val="1"/>
        <charset val="128"/>
      </rPr>
      <t>はたはた</t>
    </r>
  </si>
  <si>
    <r>
      <rPr>
        <sz val="11"/>
        <color indexed="8"/>
        <rFont val="ＭＳ 明朝"/>
        <family val="1"/>
        <charset val="128"/>
      </rPr>
      <t>あんこう</t>
    </r>
  </si>
  <si>
    <r>
      <rPr>
        <sz val="11"/>
        <color indexed="8"/>
        <rFont val="ＭＳ 明朝"/>
        <family val="1"/>
        <charset val="128"/>
      </rPr>
      <t>きす</t>
    </r>
  </si>
  <si>
    <r>
      <rPr>
        <sz val="11"/>
        <color theme="1"/>
        <rFont val="ＭＳ 明朝"/>
        <family val="1"/>
        <charset val="128"/>
      </rPr>
      <t>事　務　所　所　在　地</t>
    </r>
    <phoneticPr fontId="16"/>
  </si>
  <si>
    <r>
      <rPr>
        <sz val="11"/>
        <color theme="1"/>
        <rFont val="ＭＳ 明朝"/>
        <family val="1"/>
        <charset val="128"/>
      </rPr>
      <t>会長名</t>
    </r>
    <phoneticPr fontId="16"/>
  </si>
  <si>
    <r>
      <rPr>
        <sz val="11"/>
        <color theme="1"/>
        <rFont val="ＭＳ 明朝"/>
        <family val="1"/>
        <charset val="128"/>
      </rPr>
      <t>任　　　期</t>
    </r>
    <phoneticPr fontId="16"/>
  </si>
  <si>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</si>
  <si>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</si>
  <si>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</si>
  <si>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16"/>
  </si>
  <si>
    <r>
      <rPr>
        <sz val="11"/>
        <color theme="1"/>
        <rFont val="ＭＳ 明朝"/>
        <family val="1"/>
        <charset val="128"/>
      </rPr>
      <t>加藤　栄</t>
    </r>
    <phoneticPr fontId="16"/>
  </si>
  <si>
    <r>
      <rPr>
        <sz val="11"/>
        <color theme="1"/>
        <rFont val="ＭＳ 明朝"/>
        <family val="1"/>
        <charset val="128"/>
      </rPr>
      <t>平</t>
    </r>
    <r>
      <rPr>
        <sz val="11"/>
        <color theme="1"/>
        <rFont val="Century"/>
        <family val="1"/>
      </rPr>
      <t>28.8</t>
    </r>
    <r>
      <rPr>
        <sz val="11"/>
        <color theme="1"/>
        <rFont val="ＭＳ 明朝"/>
        <family val="1"/>
        <charset val="128"/>
      </rPr>
      <t>～平</t>
    </r>
    <r>
      <rPr>
        <sz val="11"/>
        <color theme="1"/>
        <rFont val="Century"/>
        <family val="1"/>
      </rPr>
      <t>32.8</t>
    </r>
  </si>
  <si>
    <r>
      <t>10</t>
    </r>
    <r>
      <rPr>
        <sz val="11"/>
        <color theme="1"/>
        <rFont val="ＭＳ 明朝"/>
        <family val="1"/>
        <charset val="128"/>
      </rPr>
      <t>名</t>
    </r>
  </si>
  <si>
    <r>
      <rPr>
        <sz val="11"/>
        <color theme="1"/>
        <rFont val="ＭＳ 明朝"/>
        <family val="1"/>
        <charset val="128"/>
      </rPr>
      <t>漁業法</t>
    </r>
  </si>
  <si>
    <r>
      <rPr>
        <sz val="11"/>
        <color theme="1"/>
        <rFont val="ＭＳ 明朝"/>
        <family val="1"/>
        <charset val="128"/>
      </rPr>
      <t>山形県庄内総合支庁産業経済部水産振興課内</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</si>
  <si>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</si>
  <si>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國方敬司</t>
    </r>
    <phoneticPr fontId="16"/>
  </si>
  <si>
    <r>
      <rPr>
        <sz val="11"/>
        <color theme="1"/>
        <rFont val="ＭＳ 明朝"/>
        <family val="1"/>
        <charset val="128"/>
      </rPr>
      <t>平</t>
    </r>
    <r>
      <rPr>
        <sz val="11"/>
        <color theme="1"/>
        <rFont val="Century"/>
        <family val="1"/>
      </rPr>
      <t>28.12</t>
    </r>
    <r>
      <rPr>
        <sz val="11"/>
        <color theme="1"/>
        <rFont val="ＭＳ 明朝"/>
        <family val="1"/>
        <charset val="128"/>
      </rPr>
      <t>～平</t>
    </r>
    <r>
      <rPr>
        <sz val="11"/>
        <color theme="1"/>
        <rFont val="Century"/>
        <family val="1"/>
      </rPr>
      <t>32.11</t>
    </r>
  </si>
  <si>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</si>
  <si>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</si>
  <si>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</si>
  <si>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rPr>
        <sz val="11"/>
        <color theme="1"/>
        <rFont val="ＭＳ 明朝"/>
        <family val="1"/>
        <charset val="128"/>
      </rPr>
      <t>本宮茂樹</t>
    </r>
    <phoneticPr fontId="16"/>
  </si>
  <si>
    <r>
      <rPr>
        <sz val="11"/>
        <color theme="1"/>
        <rFont val="ＭＳ 明朝"/>
        <family val="1"/>
        <charset val="128"/>
      </rPr>
      <t>平</t>
    </r>
    <r>
      <rPr>
        <sz val="11"/>
        <color theme="1"/>
        <rFont val="Century"/>
        <family val="1"/>
      </rPr>
      <t>29</t>
    </r>
    <r>
      <rPr>
        <sz val="11"/>
        <color theme="1"/>
        <rFont val="ＭＳ 明朝"/>
        <family val="1"/>
        <charset val="128"/>
      </rPr>
      <t>～平</t>
    </r>
    <r>
      <rPr>
        <sz val="11"/>
        <color theme="1"/>
        <rFont val="Century"/>
        <family val="1"/>
      </rPr>
      <t>30</t>
    </r>
  </si>
  <si>
    <r>
      <t>19</t>
    </r>
    <r>
      <rPr>
        <sz val="11"/>
        <color theme="1"/>
        <rFont val="ＭＳ 明朝"/>
        <family val="1"/>
        <charset val="128"/>
      </rPr>
      <t>名</t>
    </r>
  </si>
  <si>
    <r>
      <rPr>
        <sz val="11"/>
        <color theme="1"/>
        <rFont val="ＭＳ 明朝"/>
        <family val="1"/>
        <charset val="128"/>
      </rPr>
      <t>規約</t>
    </r>
  </si>
  <si>
    <r>
      <rPr>
        <sz val="11"/>
        <color theme="1"/>
        <rFont val="ＭＳ 明朝"/>
        <family val="1"/>
        <charset val="128"/>
      </rPr>
      <t>性　質　別</t>
    </r>
    <phoneticPr fontId="16"/>
  </si>
  <si>
    <r>
      <rPr>
        <sz val="11"/>
        <color theme="1"/>
        <rFont val="ＭＳ 明朝"/>
        <family val="1"/>
        <charset val="128"/>
      </rPr>
      <t>金　額</t>
    </r>
    <phoneticPr fontId="16"/>
  </si>
  <si>
    <r>
      <rPr>
        <sz val="11"/>
        <color theme="1"/>
        <rFont val="ＭＳ 明朝"/>
        <family val="1"/>
        <charset val="128"/>
      </rPr>
      <t>主　要　事　業　等</t>
    </r>
    <phoneticPr fontId="16"/>
  </si>
  <si>
    <r>
      <rPr>
        <sz val="11"/>
        <color theme="1"/>
        <rFont val="ＭＳ 明朝"/>
        <family val="1"/>
        <charset val="128"/>
      </rPr>
      <t>事　業　等　主　要</t>
    </r>
    <phoneticPr fontId="16"/>
  </si>
  <si>
    <r>
      <rPr>
        <sz val="11"/>
        <color theme="1"/>
        <rFont val="ＭＳ 明朝"/>
        <family val="1"/>
        <charset val="128"/>
      </rPr>
      <t>報酬等</t>
    </r>
  </si>
  <si>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</si>
  <si>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16"/>
  </si>
  <si>
    <r>
      <rPr>
        <sz val="11"/>
        <color theme="1"/>
        <rFont val="ＭＳ 明朝"/>
        <family val="1"/>
        <charset val="128"/>
      </rPr>
      <t>漁港・漁場整備事業費</t>
    </r>
  </si>
  <si>
    <r>
      <rPr>
        <sz val="11"/>
        <color theme="1"/>
        <rFont val="ＭＳ 明朝"/>
        <family val="1"/>
        <charset val="128"/>
      </rPr>
      <t>海岸環境・保全施設整備事業費</t>
    </r>
  </si>
  <si>
    <r>
      <rPr>
        <sz val="11"/>
        <color theme="1"/>
        <rFont val="ＭＳ 明朝"/>
        <family val="1"/>
        <charset val="128"/>
      </rPr>
      <t>さくらます増殖施設管理運営費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</si>
  <si>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16"/>
  </si>
  <si>
    <r>
      <rPr>
        <sz val="11"/>
        <color theme="1"/>
        <rFont val="ＭＳ 明朝"/>
        <family val="1"/>
        <charset val="128"/>
      </rPr>
      <t>試験調査船新造事業費</t>
    </r>
    <rPh sb="0" eb="2">
      <t>シケン</t>
    </rPh>
    <rPh sb="2" eb="5">
      <t>チョウサセン</t>
    </rPh>
    <rPh sb="5" eb="7">
      <t>シンゾウ</t>
    </rPh>
    <rPh sb="7" eb="9">
      <t>ジギョウ</t>
    </rPh>
    <rPh sb="9" eb="10">
      <t>ヒ</t>
    </rPh>
    <phoneticPr fontId="16"/>
  </si>
  <si>
    <r>
      <rPr>
        <sz val="11"/>
        <color theme="1"/>
        <rFont val="ＭＳ 明朝"/>
        <family val="1"/>
        <charset val="128"/>
      </rPr>
      <t>新規漁業就業者総合支援対策事業費</t>
    </r>
  </si>
  <si>
    <r>
      <rPr>
        <sz val="11"/>
        <color theme="1"/>
        <rFont val="ＭＳ 明朝"/>
        <family val="1"/>
        <charset val="128"/>
      </rPr>
      <t>サケ・マス振興事業費</t>
    </r>
  </si>
  <si>
    <r>
      <rPr>
        <sz val="11"/>
        <color theme="1"/>
        <rFont val="ＭＳ 明朝"/>
        <family val="1"/>
        <charset val="128"/>
      </rPr>
      <t>離島漁業再生支援事業費</t>
    </r>
  </si>
  <si>
    <r>
      <rPr>
        <sz val="11"/>
        <color theme="1"/>
        <rFont val="ＭＳ 明朝"/>
        <family val="1"/>
        <charset val="128"/>
      </rPr>
      <t>栽培漁業振興事業費</t>
    </r>
  </si>
  <si>
    <r>
      <rPr>
        <sz val="11"/>
        <color theme="1"/>
        <rFont val="ＭＳ 明朝"/>
        <family val="1"/>
        <charset val="128"/>
      </rPr>
      <t>庄内浜トップブランド水産物創出事業費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</si>
  <si>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16"/>
  </si>
  <si>
    <r>
      <rPr>
        <sz val="11"/>
        <color theme="1"/>
        <rFont val="ＭＳ 明朝"/>
        <family val="1"/>
        <charset val="128"/>
      </rPr>
      <t>水産総合振興費</t>
    </r>
  </si>
  <si>
    <r>
      <rPr>
        <sz val="11"/>
        <color theme="1"/>
        <rFont val="ＭＳ 明朝"/>
        <family val="1"/>
        <charset val="128"/>
      </rPr>
      <t>内水面水産試験場管理運営費</t>
    </r>
  </si>
  <si>
    <r>
      <rPr>
        <sz val="11"/>
        <color theme="1"/>
        <rFont val="ＭＳ 明朝"/>
        <family val="1"/>
        <charset val="128"/>
      </rPr>
      <t>計</t>
    </r>
  </si>
  <si>
    <r>
      <rPr>
        <sz val="11"/>
        <color theme="1"/>
        <rFont val="ＭＳ 明朝"/>
        <family val="1"/>
        <charset val="128"/>
      </rPr>
      <t>そ　の　他</t>
    </r>
    <phoneticPr fontId="16"/>
  </si>
  <si>
    <r>
      <rPr>
        <sz val="11"/>
        <color theme="1"/>
        <rFont val="ＭＳ 明朝"/>
        <family val="1"/>
        <charset val="128"/>
      </rPr>
      <t>水産多面的機能発揮対策推進事業費</t>
    </r>
    <rPh sb="0" eb="2">
      <t>スイサン</t>
    </rPh>
    <rPh sb="2" eb="5">
      <t>タメンテキ</t>
    </rPh>
    <rPh sb="5" eb="7">
      <t>キノウ</t>
    </rPh>
    <rPh sb="7" eb="9">
      <t>ハッキ</t>
    </rPh>
    <rPh sb="9" eb="11">
      <t>タイサク</t>
    </rPh>
    <rPh sb="11" eb="13">
      <t>スイシン</t>
    </rPh>
    <rPh sb="13" eb="15">
      <t>ジギョウ</t>
    </rPh>
    <rPh sb="15" eb="16">
      <t>ヒ</t>
    </rPh>
    <phoneticPr fontId="16"/>
  </si>
  <si>
    <r>
      <rPr>
        <sz val="11"/>
        <color theme="1"/>
        <rFont val="ＭＳ 明朝"/>
        <family val="1"/>
        <charset val="128"/>
      </rPr>
      <t>合　　計</t>
    </r>
    <phoneticPr fontId="16"/>
  </si>
  <si>
    <r>
      <rPr>
        <sz val="11"/>
        <color theme="1"/>
        <rFont val="ＭＳ 明朝"/>
        <family val="1"/>
        <charset val="128"/>
      </rPr>
      <t>最上丸維持管理費</t>
    </r>
  </si>
  <si>
    <r>
      <rPr>
        <sz val="11"/>
        <color theme="1"/>
        <rFont val="ＭＳ 明朝"/>
        <family val="1"/>
        <charset val="128"/>
      </rPr>
      <t>など</t>
    </r>
  </si>
  <si>
    <r>
      <rPr>
        <sz val="11"/>
        <color theme="1"/>
        <rFont val="ＭＳ 明朝"/>
        <family val="1"/>
        <charset val="128"/>
      </rPr>
      <t>沿岸漁業振興調査事業費</t>
    </r>
  </si>
  <si>
    <r>
      <rPr>
        <sz val="11"/>
        <color theme="1"/>
        <rFont val="ＭＳ 明朝"/>
        <family val="1"/>
        <charset val="128"/>
      </rPr>
      <t>試験研究費</t>
    </r>
  </si>
  <si>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16"/>
  </si>
  <si>
    <r>
      <rPr>
        <sz val="11"/>
        <color theme="1"/>
        <rFont val="ＭＳ 明朝"/>
        <family val="1"/>
        <charset val="128"/>
      </rPr>
      <t>漁港漂着物撤去処理事業費</t>
    </r>
    <rPh sb="0" eb="2">
      <t>ギョコウ</t>
    </rPh>
    <rPh sb="2" eb="4">
      <t>ヒョウチャク</t>
    </rPh>
    <rPh sb="4" eb="5">
      <t>ブツ</t>
    </rPh>
    <rPh sb="5" eb="7">
      <t>テッキョ</t>
    </rPh>
    <rPh sb="7" eb="9">
      <t>ショリ</t>
    </rPh>
    <rPh sb="9" eb="11">
      <t>ジギョウ</t>
    </rPh>
    <rPh sb="11" eb="12">
      <t>ヒ</t>
    </rPh>
    <phoneticPr fontId="16"/>
  </si>
  <si>
    <r>
      <rPr>
        <sz val="11"/>
        <color theme="1"/>
        <rFont val="ＭＳ 明朝"/>
        <family val="1"/>
        <charset val="128"/>
      </rPr>
      <t>内水面水産試験場管理運営費</t>
    </r>
    <rPh sb="0" eb="3">
      <t>ナイスイメン</t>
    </rPh>
    <rPh sb="3" eb="5">
      <t>スイサン</t>
    </rPh>
    <rPh sb="5" eb="8">
      <t>シケンジョウ</t>
    </rPh>
    <rPh sb="8" eb="10">
      <t>カンリ</t>
    </rPh>
    <phoneticPr fontId="16"/>
  </si>
  <si>
    <r>
      <rPr>
        <sz val="11"/>
        <color theme="1"/>
        <rFont val="ＭＳ 明朝"/>
        <family val="1"/>
        <charset val="128"/>
      </rPr>
      <t>水産試験場管理運営費</t>
    </r>
  </si>
  <si>
    <r>
      <rPr>
        <sz val="11"/>
        <color theme="1"/>
        <rFont val="ＭＳ 明朝"/>
        <family val="1"/>
        <charset val="128"/>
      </rPr>
      <t>会特</t>
    </r>
    <rPh sb="0" eb="1">
      <t>カイ</t>
    </rPh>
    <rPh sb="1" eb="2">
      <t>トク</t>
    </rPh>
    <phoneticPr fontId="16"/>
  </si>
  <si>
    <r>
      <rPr>
        <sz val="11"/>
        <color theme="1"/>
        <rFont val="ＭＳ 明朝"/>
        <family val="1"/>
        <charset val="128"/>
      </rPr>
      <t>貸　付　勘　定</t>
    </r>
    <phoneticPr fontId="16"/>
  </si>
  <si>
    <r>
      <rPr>
        <sz val="11"/>
        <color theme="1"/>
        <rFont val="ＭＳ 明朝"/>
        <family val="1"/>
        <charset val="128"/>
      </rPr>
      <t>資金貸付等</t>
    </r>
  </si>
  <si>
    <r>
      <rPr>
        <sz val="11"/>
        <color theme="1"/>
        <rFont val="ＭＳ 明朝"/>
        <family val="1"/>
        <charset val="128"/>
      </rPr>
      <t>計別</t>
    </r>
    <rPh sb="0" eb="1">
      <t>ケイ</t>
    </rPh>
    <rPh sb="1" eb="2">
      <t>ベツ</t>
    </rPh>
    <phoneticPr fontId="16"/>
  </si>
  <si>
    <r>
      <rPr>
        <sz val="11"/>
        <color theme="1"/>
        <rFont val="ＭＳ 明朝"/>
        <family val="1"/>
        <charset val="128"/>
      </rPr>
      <t>業　務　勘　定</t>
    </r>
    <phoneticPr fontId="16"/>
  </si>
  <si>
    <r>
      <rPr>
        <sz val="11"/>
        <color theme="1"/>
        <rFont val="ＭＳ 明朝"/>
        <family val="1"/>
        <charset val="128"/>
      </rPr>
      <t>指導・委託・運用益の繰出</t>
    </r>
  </si>
  <si>
    <r>
      <rPr>
        <sz val="11"/>
        <color theme="1"/>
        <rFont val="ＭＳ 明朝"/>
        <family val="1"/>
        <charset val="128"/>
      </rPr>
      <t>試験調査船新造事業費</t>
    </r>
    <rPh sb="0" eb="2">
      <t>シケン</t>
    </rPh>
    <rPh sb="2" eb="4">
      <t>チョウサ</t>
    </rPh>
    <rPh sb="4" eb="5">
      <t>フネ</t>
    </rPh>
    <rPh sb="5" eb="7">
      <t>シンゾウ</t>
    </rPh>
    <rPh sb="7" eb="9">
      <t>ジギョウ</t>
    </rPh>
    <rPh sb="9" eb="10">
      <t>ヒ</t>
    </rPh>
    <phoneticPr fontId="16"/>
  </si>
  <si>
    <r>
      <rPr>
        <sz val="12"/>
        <rFont val="ＭＳ 明朝"/>
        <family val="1"/>
        <charset val="128"/>
      </rPr>
      <t>２</t>
    </r>
    <r>
      <rPr>
        <sz val="12"/>
        <rFont val="Century"/>
        <family val="1"/>
      </rPr>
      <t xml:space="preserve">  </t>
    </r>
    <r>
      <rPr>
        <sz val="12"/>
        <rFont val="ＭＳ 明朝"/>
        <family val="1"/>
        <charset val="128"/>
      </rPr>
      <t>水産行政・研究組織機構</t>
    </r>
    <phoneticPr fontId="4"/>
  </si>
  <si>
    <t xml:space="preserve"> 023-630</t>
  </si>
  <si>
    <r>
      <rPr>
        <sz val="10"/>
        <rFont val="ＭＳ 明朝"/>
        <family val="1"/>
        <charset val="128"/>
      </rPr>
      <t>県庁農林水産部</t>
    </r>
  </si>
  <si>
    <r>
      <rPr>
        <sz val="10"/>
        <rFont val="ＭＳ 明朝"/>
        <family val="1"/>
        <charset val="128"/>
      </rPr>
      <t>農政企画課</t>
    </r>
  </si>
  <si>
    <r>
      <rPr>
        <sz val="10"/>
        <rFont val="ＭＳ 明朝"/>
        <family val="1"/>
        <charset val="128"/>
      </rPr>
      <t>･団体検査指導室</t>
    </r>
  </si>
  <si>
    <r>
      <rPr>
        <sz val="10"/>
        <rFont val="ＭＳ 明朝"/>
        <family val="1"/>
        <charset val="128"/>
      </rPr>
      <t>団体検査担当</t>
    </r>
  </si>
  <si>
    <r>
      <rPr>
        <sz val="10"/>
        <rFont val="ＭＳ 明朝"/>
        <family val="1"/>
        <charset val="128"/>
      </rPr>
      <t>山形県漁協の常例検査</t>
    </r>
  </si>
  <si>
    <r>
      <rPr>
        <sz val="10"/>
        <rFont val="ＭＳ 明朝"/>
        <family val="1"/>
        <charset val="128"/>
      </rPr>
      <t>室長補佐</t>
    </r>
  </si>
  <si>
    <r>
      <rPr>
        <sz val="10"/>
        <rFont val="ＭＳ 明朝"/>
        <family val="1"/>
        <charset val="128"/>
      </rPr>
      <t>･農業経営・担い手支援課</t>
    </r>
    <rPh sb="1" eb="3">
      <t>ノウギョウ</t>
    </rPh>
    <rPh sb="3" eb="5">
      <t>ケイエイ</t>
    </rPh>
    <rPh sb="6" eb="7">
      <t>ニナ</t>
    </rPh>
    <rPh sb="8" eb="9">
      <t>テ</t>
    </rPh>
    <rPh sb="9" eb="11">
      <t>シエン</t>
    </rPh>
    <rPh sb="11" eb="12">
      <t>カ</t>
    </rPh>
    <phoneticPr fontId="4"/>
  </si>
  <si>
    <r>
      <rPr>
        <sz val="10"/>
        <rFont val="ＭＳ 明朝"/>
        <family val="1"/>
        <charset val="128"/>
      </rPr>
      <t>農業経営</t>
    </r>
    <r>
      <rPr>
        <sz val="6"/>
        <rFont val="ＭＳ 明朝"/>
        <family val="1"/>
        <charset val="128"/>
      </rPr>
      <t>・</t>
    </r>
    <r>
      <rPr>
        <sz val="10"/>
        <rFont val="ＭＳ 明朝"/>
        <family val="1"/>
        <charset val="128"/>
      </rPr>
      <t>担い手支援課長</t>
    </r>
    <rPh sb="0" eb="2">
      <t>ノウギョウ</t>
    </rPh>
    <rPh sb="2" eb="4">
      <t>ケイエイ</t>
    </rPh>
    <rPh sb="5" eb="6">
      <t>ニナ</t>
    </rPh>
    <rPh sb="7" eb="8">
      <t>テ</t>
    </rPh>
    <rPh sb="8" eb="10">
      <t>シエン</t>
    </rPh>
    <rPh sb="10" eb="12">
      <t>カチョウ</t>
    </rPh>
    <phoneticPr fontId="4"/>
  </si>
  <si>
    <r>
      <t xml:space="preserve">    </t>
    </r>
    <r>
      <rPr>
        <sz val="10"/>
        <rFont val="ＭＳ 明朝"/>
        <family val="1"/>
        <charset val="128"/>
      </rPr>
      <t>金融担当</t>
    </r>
    <phoneticPr fontId="4"/>
  </si>
  <si>
    <r>
      <rPr>
        <sz val="10"/>
        <rFont val="ＭＳ 明朝"/>
        <family val="1"/>
        <charset val="128"/>
      </rPr>
      <t>利子補給､改善資金､漁業信用基金協会の指導</t>
    </r>
  </si>
  <si>
    <r>
      <rPr>
        <sz val="10"/>
        <rFont val="ＭＳ 明朝"/>
        <family val="1"/>
        <charset val="128"/>
      </rPr>
      <t>課長補佐</t>
    </r>
    <rPh sb="0" eb="2">
      <t>カチョウ</t>
    </rPh>
    <rPh sb="2" eb="4">
      <t>ホサ</t>
    </rPh>
    <phoneticPr fontId="4"/>
  </si>
  <si>
    <t>Fax</t>
  </si>
  <si>
    <r>
      <rPr>
        <sz val="10"/>
        <rFont val="ＭＳ 明朝"/>
        <family val="1"/>
        <charset val="128"/>
      </rPr>
      <t>水産振興課</t>
    </r>
    <rPh sb="0" eb="2">
      <t>スイサン</t>
    </rPh>
    <rPh sb="2" eb="5">
      <t>シンコウカ</t>
    </rPh>
    <phoneticPr fontId="4"/>
  </si>
  <si>
    <r>
      <rPr>
        <sz val="10"/>
        <rFont val="ＭＳ 明朝"/>
        <family val="1"/>
        <charset val="128"/>
      </rPr>
      <t>水産振興課長</t>
    </r>
    <rPh sb="0" eb="2">
      <t>スイサン</t>
    </rPh>
    <rPh sb="2" eb="4">
      <t>シンコウ</t>
    </rPh>
    <rPh sb="4" eb="6">
      <t>カチョウ</t>
    </rPh>
    <phoneticPr fontId="4"/>
  </si>
  <si>
    <r>
      <rPr>
        <sz val="10"/>
        <rFont val="ＭＳ 明朝"/>
        <family val="1"/>
        <charset val="128"/>
      </rPr>
      <t>漁業調整､水産団体の許認可</t>
    </r>
  </si>
  <si>
    <t xml:space="preserve"> 023-630-3096</t>
  </si>
  <si>
    <r>
      <rPr>
        <sz val="10"/>
        <rFont val="ＭＳ 明朝"/>
        <family val="1"/>
        <charset val="128"/>
      </rPr>
      <t>　</t>
    </r>
    <phoneticPr fontId="4"/>
  </si>
  <si>
    <r>
      <rPr>
        <sz val="10"/>
        <rFont val="ＭＳ 明朝"/>
        <family val="1"/>
        <charset val="128"/>
      </rPr>
      <t>内水面漁業振興対策､さけ･ます増殖対策</t>
    </r>
  </si>
  <si>
    <t xml:space="preserve"> 023-630-2558</t>
    <phoneticPr fontId="4"/>
  </si>
  <si>
    <r>
      <rPr>
        <sz val="10"/>
        <rFont val="ＭＳ 明朝"/>
        <family val="1"/>
        <charset val="128"/>
      </rPr>
      <t>魚類防疫対策</t>
    </r>
  </si>
  <si>
    <r>
      <rPr>
        <sz val="10"/>
        <rFont val="ＭＳ 明朝"/>
        <family val="1"/>
        <charset val="128"/>
      </rPr>
      <t>漁業共済組合の指導</t>
    </r>
    <rPh sb="0" eb="2">
      <t>ギョギョウ</t>
    </rPh>
    <rPh sb="2" eb="4">
      <t>キョウサイ</t>
    </rPh>
    <rPh sb="4" eb="6">
      <t>クミアイ</t>
    </rPh>
    <rPh sb="7" eb="9">
      <t>シドウ</t>
    </rPh>
    <phoneticPr fontId="4"/>
  </si>
  <si>
    <t xml:space="preserve"> 023-630-3257</t>
    <phoneticPr fontId="4"/>
  </si>
  <si>
    <r>
      <rPr>
        <sz val="10"/>
        <rFont val="ＭＳ 明朝"/>
        <family val="1"/>
        <charset val="128"/>
      </rPr>
      <t>漁港･漁場･海岸の整備管理</t>
    </r>
    <phoneticPr fontId="4"/>
  </si>
  <si>
    <r>
      <rPr>
        <sz val="10"/>
        <rFont val="ＭＳ 明朝"/>
        <family val="1"/>
        <charset val="128"/>
      </rPr>
      <t>人事､予算､決算､財産､物品</t>
    </r>
    <phoneticPr fontId="4"/>
  </si>
  <si>
    <r>
      <rPr>
        <sz val="10"/>
        <rFont val="ＭＳ 明朝"/>
        <family val="1"/>
        <charset val="128"/>
      </rPr>
      <t>水産業協同組合･団体指導､水産金融､常例検査､漁港施設･漁港海岸施設の管理､国有海浜地処理</t>
    </r>
  </si>
  <si>
    <r>
      <rPr>
        <sz val="10"/>
        <rFont val="ＭＳ 明朝"/>
        <family val="1"/>
        <charset val="128"/>
      </rPr>
      <t>庄内総合支庁産業経済部</t>
    </r>
    <rPh sb="6" eb="8">
      <t>サンギョウ</t>
    </rPh>
    <rPh sb="8" eb="10">
      <t>ケイザイ</t>
    </rPh>
    <rPh sb="10" eb="11">
      <t>ブ</t>
    </rPh>
    <phoneticPr fontId="4"/>
  </si>
  <si>
    <r>
      <rPr>
        <sz val="10"/>
        <rFont val="ＭＳ 明朝"/>
        <family val="1"/>
        <charset val="128"/>
      </rPr>
      <t>振興普及担当</t>
    </r>
  </si>
  <si>
    <r>
      <rPr>
        <sz val="10"/>
        <rFont val="ＭＳ 明朝"/>
        <family val="1"/>
        <charset val="128"/>
      </rPr>
      <t>水産振興課</t>
    </r>
    <rPh sb="0" eb="1">
      <t>ミズ</t>
    </rPh>
    <rPh sb="2" eb="4">
      <t>シンコウ</t>
    </rPh>
    <phoneticPr fontId="4"/>
  </si>
  <si>
    <r>
      <rPr>
        <sz val="10"/>
        <rFont val="ＭＳ 明朝"/>
        <family val="1"/>
        <charset val="128"/>
      </rPr>
      <t>漁港整備主幹</t>
    </r>
    <rPh sb="0" eb="2">
      <t>ギョコウ</t>
    </rPh>
    <rPh sb="2" eb="4">
      <t>セイビ</t>
    </rPh>
    <rPh sb="4" eb="6">
      <t>シュカン</t>
    </rPh>
    <phoneticPr fontId="4"/>
  </si>
  <si>
    <r>
      <rPr>
        <sz val="10"/>
        <rFont val="ＭＳ 明朝"/>
        <family val="1"/>
        <charset val="128"/>
      </rPr>
      <t>漁港整備担当</t>
    </r>
  </si>
  <si>
    <r>
      <rPr>
        <sz val="10"/>
        <rFont val="ＭＳ 明朝"/>
        <family val="1"/>
        <charset val="128"/>
      </rPr>
      <t>漁業調整担当</t>
    </r>
  </si>
  <si>
    <r>
      <rPr>
        <sz val="10"/>
        <rFont val="ＭＳ 明朝"/>
        <family val="1"/>
        <charset val="128"/>
      </rPr>
      <t>漁業調整､海面漁業許可､漁業取締､漁船登録､遊漁対策､資源管理､漁場環境保全</t>
    </r>
  </si>
  <si>
    <t xml:space="preserve"> Fax </t>
    <phoneticPr fontId="4"/>
  </si>
  <si>
    <t>0234-24-6164</t>
  </si>
  <si>
    <r>
      <rPr>
        <sz val="10"/>
        <rFont val="ＭＳ 明朝"/>
        <family val="1"/>
        <charset val="128"/>
      </rPr>
      <t>漁業指導監督通信､漁業無線通信､海上気象に関する通信</t>
    </r>
  </si>
  <si>
    <r>
      <rPr>
        <sz val="10"/>
        <rFont val="ＭＳ 明朝"/>
        <family val="1"/>
        <charset val="128"/>
      </rPr>
      <t>総務課</t>
    </r>
  </si>
  <si>
    <r>
      <rPr>
        <sz val="10"/>
        <rFont val="ＭＳ 明朝"/>
        <family val="1"/>
        <charset val="128"/>
      </rPr>
      <t>庶務係</t>
    </r>
    <r>
      <rPr>
        <sz val="10"/>
        <rFont val="Century"/>
        <family val="1"/>
      </rPr>
      <t xml:space="preserve">  </t>
    </r>
    <r>
      <rPr>
        <sz val="10"/>
        <rFont val="ＭＳ 明朝"/>
        <family val="1"/>
        <charset val="128"/>
      </rPr>
      <t>人事､予算､決算､財産､物品</t>
    </r>
  </si>
  <si>
    <r>
      <rPr>
        <sz val="10"/>
        <rFont val="ＭＳ 明朝"/>
        <family val="1"/>
        <charset val="128"/>
      </rPr>
      <t>場長</t>
    </r>
  </si>
  <si>
    <r>
      <rPr>
        <sz val="10"/>
        <rFont val="ＭＳ 明朝"/>
        <family val="1"/>
        <charset val="128"/>
      </rPr>
      <t>副場長</t>
    </r>
  </si>
  <si>
    <t xml:space="preserve"> Fax</t>
    <phoneticPr fontId="4"/>
  </si>
  <si>
    <t>0235-33-0379</t>
  </si>
  <si>
    <r>
      <rPr>
        <sz val="10"/>
        <rFont val="ＭＳ 明朝"/>
        <family val="1"/>
        <charset val="128"/>
      </rPr>
      <t>浅海増殖部</t>
    </r>
  </si>
  <si>
    <r>
      <rPr>
        <sz val="10"/>
        <rFont val="ＭＳ 明朝"/>
        <family val="1"/>
        <charset val="128"/>
      </rPr>
      <t>種苗生産技術開発研究､放流効果調査､増養殖研究､沿岸漁場整備関係調査</t>
    </r>
  </si>
  <si>
    <r>
      <rPr>
        <sz val="10"/>
        <rFont val="ＭＳ 明朝"/>
        <family val="1"/>
        <charset val="128"/>
      </rPr>
      <t>庶務係</t>
    </r>
  </si>
  <si>
    <r>
      <rPr>
        <sz val="10"/>
        <rFont val="ＭＳ 明朝"/>
        <family val="1"/>
        <charset val="128"/>
      </rPr>
      <t>人事､予算､決算､財産､物品</t>
    </r>
  </si>
  <si>
    <t xml:space="preserve"> 0238-38-3214</t>
  </si>
  <si>
    <t xml:space="preserve"> Fax</t>
  </si>
  <si>
    <r>
      <rPr>
        <sz val="10"/>
        <rFont val="ＭＳ 明朝"/>
        <family val="1"/>
        <charset val="128"/>
      </rPr>
      <t>資源調査部</t>
    </r>
  </si>
  <si>
    <r>
      <rPr>
        <sz val="10"/>
        <rFont val="ＭＳ 明朝"/>
        <family val="1"/>
        <charset val="128"/>
      </rPr>
      <t>水産資源の増殖､生態･環境調査研究</t>
    </r>
  </si>
  <si>
    <t xml:space="preserve"> 0238-38-3216</t>
  </si>
  <si>
    <r>
      <t xml:space="preserve">     </t>
    </r>
    <r>
      <rPr>
        <sz val="10"/>
        <rFont val="ＭＳ 明朝"/>
        <family val="1"/>
        <charset val="128"/>
      </rPr>
      <t>　　　　　　　　　</t>
    </r>
    <r>
      <rPr>
        <sz val="10"/>
        <rFont val="Century"/>
        <family val="1"/>
      </rPr>
      <t xml:space="preserve"> </t>
    </r>
    <r>
      <rPr>
        <sz val="10"/>
        <rFont val="ＭＳ 明朝"/>
        <family val="1"/>
        <charset val="128"/>
      </rPr>
      <t>副場長</t>
    </r>
    <phoneticPr fontId="4"/>
  </si>
  <si>
    <r>
      <t xml:space="preserve">     </t>
    </r>
    <r>
      <rPr>
        <sz val="10"/>
        <rFont val="ＭＳ 明朝"/>
        <family val="1"/>
        <charset val="128"/>
      </rPr>
      <t>　　　　　　　　　</t>
    </r>
    <r>
      <rPr>
        <sz val="10"/>
        <rFont val="Century"/>
        <family val="1"/>
      </rPr>
      <t xml:space="preserve"> </t>
    </r>
    <phoneticPr fontId="4"/>
  </si>
  <si>
    <r>
      <rPr>
        <sz val="10"/>
        <rFont val="ＭＳ 明朝"/>
        <family val="1"/>
        <charset val="128"/>
      </rPr>
      <t>生産開発部</t>
    </r>
  </si>
  <si>
    <r>
      <rPr>
        <sz val="10"/>
        <rFont val="ＭＳ 明朝"/>
        <family val="1"/>
        <charset val="128"/>
      </rPr>
      <t>増養殖技術開発､魚病･防疫研究､普及指導</t>
    </r>
  </si>
  <si>
    <r>
      <rPr>
        <sz val="10"/>
        <rFont val="ＭＳ 明朝"/>
        <family val="1"/>
        <charset val="128"/>
      </rPr>
      <t>事務局長</t>
    </r>
  </si>
  <si>
    <r>
      <rPr>
        <sz val="10"/>
        <rFont val="ＭＳ 明朝"/>
        <family val="1"/>
        <charset val="128"/>
      </rPr>
      <t>海面漁業の調整</t>
    </r>
  </si>
  <si>
    <t xml:space="preserve"> 0234-24-6046</t>
  </si>
  <si>
    <r>
      <t xml:space="preserve">   </t>
    </r>
    <r>
      <rPr>
        <sz val="10"/>
        <rFont val="ＭＳ 明朝"/>
        <family val="1"/>
        <charset val="128"/>
      </rPr>
      <t>次長</t>
    </r>
  </si>
  <si>
    <t xml:space="preserve"> 0234-24-6164</t>
  </si>
  <si>
    <r>
      <rPr>
        <sz val="10"/>
        <rFont val="ＭＳ 明朝"/>
        <family val="1"/>
        <charset val="128"/>
      </rPr>
      <t>内水面漁業の調整</t>
    </r>
  </si>
  <si>
    <t xml:space="preserve"> 023-630-3298</t>
    <phoneticPr fontId="4"/>
  </si>
  <si>
    <t xml:space="preserve">                     4382</t>
    <phoneticPr fontId="4"/>
  </si>
  <si>
    <r>
      <rPr>
        <sz val="11"/>
        <color theme="1"/>
        <rFont val="ＭＳ 明朝"/>
        <family val="1"/>
        <charset val="128"/>
      </rPr>
      <t>知事選任</t>
    </r>
    <r>
      <rPr>
        <sz val="11"/>
        <color theme="1"/>
        <rFont val="Century"/>
        <family val="1"/>
      </rPr>
      <t xml:space="preserve"> 19</t>
    </r>
    <r>
      <rPr>
        <sz val="11"/>
        <color theme="1"/>
        <rFont val="ＭＳ 明朝"/>
        <family val="1"/>
        <charset val="128"/>
      </rPr>
      <t>名</t>
    </r>
    <phoneticPr fontId="16"/>
  </si>
  <si>
    <r>
      <rPr>
        <sz val="11"/>
        <color theme="1"/>
        <rFont val="ＭＳ 明朝"/>
        <family val="1"/>
        <charset val="128"/>
      </rPr>
      <t>知事選任</t>
    </r>
    <r>
      <rPr>
        <sz val="11"/>
        <color theme="1"/>
        <rFont val="Century"/>
        <family val="1"/>
      </rPr>
      <t xml:space="preserve"> 10</t>
    </r>
    <r>
      <rPr>
        <sz val="11"/>
        <color theme="1"/>
        <rFont val="ＭＳ 明朝"/>
        <family val="1"/>
        <charset val="128"/>
      </rPr>
      <t>名</t>
    </r>
    <phoneticPr fontId="16"/>
  </si>
  <si>
    <t>令和元年８月</t>
    <rPh sb="0" eb="2">
      <t>レイワ</t>
    </rPh>
    <rPh sb="2" eb="3">
      <t>モト</t>
    </rPh>
    <rPh sb="3" eb="4">
      <t>ネン</t>
    </rPh>
    <rPh sb="5" eb="6">
      <t>ガツ</t>
    </rPh>
    <phoneticPr fontId="16"/>
  </si>
  <si>
    <t>平成30年度</t>
    <rPh sb="0" eb="2">
      <t>ヘイセイ</t>
    </rPh>
    <rPh sb="4" eb="6">
      <t>ネンド</t>
    </rPh>
    <phoneticPr fontId="16"/>
  </si>
  <si>
    <r>
      <t>3297</t>
    </r>
    <r>
      <rPr>
        <sz val="8"/>
        <rFont val="ＭＳ 明朝"/>
        <family val="1"/>
        <charset val="128"/>
      </rPr>
      <t>・</t>
    </r>
    <r>
      <rPr>
        <sz val="8"/>
        <rFont val="Century"/>
        <family val="1"/>
      </rPr>
      <t>3298</t>
    </r>
    <r>
      <rPr>
        <sz val="8"/>
        <rFont val="ＭＳ 明朝"/>
        <family val="1"/>
        <charset val="128"/>
      </rPr>
      <t>・</t>
    </r>
    <r>
      <rPr>
        <sz val="8"/>
        <rFont val="Century"/>
        <family val="1"/>
      </rPr>
      <t>3299</t>
    </r>
    <r>
      <rPr>
        <sz val="8"/>
        <rFont val="ＭＳ 明朝"/>
        <family val="1"/>
        <charset val="128"/>
      </rPr>
      <t>･</t>
    </r>
    <r>
      <rPr>
        <sz val="8"/>
        <rFont val="Century"/>
        <family val="1"/>
      </rPr>
      <t>3330</t>
    </r>
    <phoneticPr fontId="4"/>
  </si>
  <si>
    <r>
      <rPr>
        <sz val="10"/>
        <rFont val="ＭＳ 明朝"/>
        <family val="1"/>
        <charset val="128"/>
      </rPr>
      <t>海面漁業振興対策、加工・流通対策</t>
    </r>
    <rPh sb="0" eb="2">
      <t>カイメン</t>
    </rPh>
    <rPh sb="9" eb="11">
      <t>カコウ</t>
    </rPh>
    <rPh sb="12" eb="14">
      <t>リュウツウ</t>
    </rPh>
    <rPh sb="14" eb="16">
      <t>タイサク</t>
    </rPh>
    <phoneticPr fontId="4"/>
  </si>
  <si>
    <r>
      <rPr>
        <sz val="10"/>
        <rFont val="ＭＳ 明朝"/>
        <family val="1"/>
        <charset val="128"/>
      </rPr>
      <t>水産振興策実施､水産業技術普及指導､漁業生産担い手育成､栽培漁業推進指導､流通･魚価対策</t>
    </r>
    <phoneticPr fontId="4"/>
  </si>
  <si>
    <r>
      <rPr>
        <sz val="10"/>
        <rFont val="ＭＳ 明朝"/>
        <family val="1"/>
        <charset val="128"/>
      </rPr>
      <t>都市漁村交流</t>
    </r>
    <phoneticPr fontId="4"/>
  </si>
  <si>
    <r>
      <rPr>
        <sz val="10"/>
        <rFont val="ＭＳ 明朝"/>
        <family val="1"/>
        <charset val="128"/>
      </rPr>
      <t>海洋資源調査部</t>
    </r>
    <rPh sb="4" eb="6">
      <t>チョウサ</t>
    </rPh>
    <phoneticPr fontId="4"/>
  </si>
  <si>
    <r>
      <rPr>
        <sz val="10"/>
        <rFont val="ＭＳ 明朝"/>
        <family val="1"/>
        <charset val="128"/>
      </rPr>
      <t>資源利用部</t>
    </r>
    <rPh sb="0" eb="2">
      <t>シゲン</t>
    </rPh>
    <rPh sb="2" eb="5">
      <t>リヨウブ</t>
    </rPh>
    <phoneticPr fontId="4"/>
  </si>
  <si>
    <r>
      <rPr>
        <sz val="10"/>
        <rFont val="ＭＳ 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4"/>
  </si>
  <si>
    <r>
      <rPr>
        <sz val="11"/>
        <color theme="1"/>
        <rFont val="ＭＳ 明朝"/>
        <family val="1"/>
        <charset val="128"/>
      </rPr>
      <t>公選　　</t>
    </r>
    <r>
      <rPr>
        <sz val="11"/>
        <color theme="1"/>
        <rFont val="Century"/>
        <family val="1"/>
      </rPr>
      <t xml:space="preserve">   6</t>
    </r>
    <r>
      <rPr>
        <sz val="11"/>
        <color theme="1"/>
        <rFont val="ＭＳ 明朝"/>
        <family val="1"/>
        <charset val="128"/>
      </rPr>
      <t>名</t>
    </r>
    <phoneticPr fontId="16"/>
  </si>
  <si>
    <r>
      <rPr>
        <sz val="11"/>
        <color theme="1"/>
        <rFont val="ＭＳ 明朝"/>
        <family val="1"/>
        <charset val="128"/>
      </rPr>
      <t>知事選任</t>
    </r>
    <r>
      <rPr>
        <sz val="11"/>
        <color theme="1"/>
        <rFont val="Century"/>
        <family val="1"/>
      </rPr>
      <t xml:space="preserve">   4</t>
    </r>
    <r>
      <rPr>
        <sz val="11"/>
        <color theme="1"/>
        <rFont val="ＭＳ 明朝"/>
        <family val="1"/>
        <charset val="128"/>
      </rPr>
      <t>名</t>
    </r>
    <phoneticPr fontId="16"/>
  </si>
  <si>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</si>
  <si>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</si>
  <si>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</si>
  <si>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</si>
  <si>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</si>
  <si>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4"/>
  </si>
  <si>
    <r>
      <rPr>
        <sz val="11"/>
        <color indexed="8"/>
        <rFont val="ＭＳ 明朝"/>
        <family val="1"/>
        <charset val="128"/>
      </rPr>
      <t>小型定置</t>
    </r>
  </si>
  <si>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</si>
  <si>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</si>
  <si>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</si>
  <si>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</si>
  <si>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ぶり･いなだ</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</si>
  <si>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</si>
  <si>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</si>
  <si>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</si>
  <si>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</si>
  <si>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</si>
  <si>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</si>
  <si>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沿岸天然礁･人工魚礁</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</si>
  <si>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</si>
  <si>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</si>
  <si>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</si>
  <si>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</si>
  <si>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t>80</t>
    </r>
    <r>
      <rPr>
        <sz val="11"/>
        <color indexed="8"/>
        <rFont val="ＭＳ 明朝"/>
        <family val="1"/>
        <charset val="128"/>
      </rPr>
      <t>～</t>
    </r>
    <r>
      <rPr>
        <sz val="11"/>
        <color indexed="8"/>
        <rFont val="Century"/>
        <family val="1"/>
      </rPr>
      <t>200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</si>
  <si>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</si>
  <si>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</si>
  <si>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</si>
  <si>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</si>
  <si>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</si>
  <si>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</si>
  <si>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</si>
  <si>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</si>
  <si>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</si>
  <si>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</si>
  <si>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</si>
  <si>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</si>
  <si>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</si>
  <si>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</si>
  <si>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</si>
  <si>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</si>
  <si>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たい</t>
    </r>
  </si>
  <si>
    <r>
      <t>9</t>
    </r>
    <r>
      <rPr>
        <sz val="11"/>
        <color indexed="8"/>
        <rFont val="ＭＳ 明朝"/>
        <family val="1"/>
        <charset val="128"/>
      </rPr>
      <t>～</t>
    </r>
    <r>
      <rPr>
        <sz val="11"/>
        <color indexed="8"/>
        <rFont val="Century"/>
        <family val="1"/>
      </rPr>
      <t>5</t>
    </r>
    <r>
      <rPr>
        <sz val="11"/>
        <color indexed="8"/>
        <rFont val="ＭＳ 明朝"/>
        <family val="1"/>
        <charset val="128"/>
      </rPr>
      <t>月</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</si>
  <si>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</si>
  <si>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</si>
  <si>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</si>
  <si>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</si>
  <si>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</si>
  <si>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</si>
  <si>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</si>
  <si>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rPr>
        <sz val="11"/>
        <color indexed="8"/>
        <rFont val="ＭＳ 明朝"/>
        <family val="1"/>
        <charset val="128"/>
      </rPr>
      <t>するめいか</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</si>
  <si>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</si>
  <si>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</si>
  <si>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</si>
  <si>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</si>
  <si>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</si>
  <si>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rPr>
        <sz val="11"/>
        <color indexed="8"/>
        <rFont val="ＭＳ 明朝"/>
        <family val="1"/>
        <charset val="128"/>
      </rPr>
      <t>やりいか</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</si>
  <si>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</si>
  <si>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</si>
  <si>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</si>
  <si>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</si>
  <si>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</si>
  <si>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</si>
  <si>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</si>
  <si>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</si>
  <si>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</si>
  <si>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</si>
  <si>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</si>
  <si>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</si>
  <si>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</si>
  <si>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</si>
  <si>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</si>
  <si>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</si>
  <si>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</si>
  <si>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</si>
  <si>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</si>
  <si>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</si>
  <si>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</si>
  <si>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</si>
  <si>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</si>
  <si>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</si>
  <si>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</si>
  <si>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ほっこくあかえび</t>
    </r>
    <phoneticPr fontId="4"/>
  </si>
  <si>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</si>
  <si>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</si>
  <si>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</si>
  <si>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rPr>
        <sz val="11"/>
        <color indexed="8"/>
        <rFont val="ＭＳ 明朝"/>
        <family val="1"/>
        <charset val="128"/>
      </rPr>
      <t>くるまえび</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</si>
  <si>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</si>
  <si>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</si>
  <si>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rPr>
        <sz val="11"/>
        <color indexed="8"/>
        <rFont val="ＭＳ 明朝"/>
        <family val="1"/>
        <charset val="128"/>
      </rPr>
      <t>ずわいがに</t>
    </r>
  </si>
  <si>
    <r>
      <t>12</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</si>
  <si>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べにずわい</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</si>
  <si>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4"/>
  </si>
  <si>
    <r>
      <rPr>
        <sz val="11"/>
        <color indexed="8"/>
        <rFont val="ＭＳ 明朝"/>
        <family val="1"/>
        <charset val="128"/>
      </rPr>
      <t>かご</t>
    </r>
  </si>
  <si>
    <r>
      <t>800</t>
    </r>
    <r>
      <rPr>
        <sz val="11"/>
        <color indexed="8"/>
        <rFont val="ＭＳ 明朝"/>
        <family val="1"/>
        <charset val="128"/>
      </rPr>
      <t>以深</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</si>
  <si>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</si>
  <si>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</si>
  <si>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rPr>
        <sz val="11"/>
        <color indexed="8"/>
        <rFont val="ＭＳ 明朝"/>
        <family val="1"/>
        <charset val="128"/>
      </rPr>
      <t>がざみ</t>
    </r>
  </si>
  <si>
    <r>
      <t>10</t>
    </r>
    <r>
      <rPr>
        <sz val="11"/>
        <color indexed="8"/>
        <rFont val="ＭＳ 明朝"/>
        <family val="1"/>
        <charset val="128"/>
      </rPr>
      <t>～</t>
    </r>
    <r>
      <rPr>
        <sz val="11"/>
        <color indexed="8"/>
        <rFont val="Century"/>
        <family val="1"/>
      </rPr>
      <t>30</t>
    </r>
  </si>
  <si>
    <r>
      <rPr>
        <sz val="11"/>
        <color indexed="8"/>
        <rFont val="ＭＳ 明朝"/>
        <family val="1"/>
        <charset val="128"/>
      </rPr>
      <t>さわら</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</si>
  <si>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</si>
  <si>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</si>
  <si>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</si>
  <si>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</si>
  <si>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</si>
  <si>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</si>
  <si>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地先</t>
    </r>
  </si>
  <si>
    <r>
      <rPr>
        <sz val="11"/>
        <color indexed="8"/>
        <rFont val="ＭＳ 明朝"/>
        <family val="1"/>
        <charset val="128"/>
      </rPr>
      <t>いわがき</t>
    </r>
  </si>
  <si>
    <r>
      <rPr>
        <sz val="11"/>
        <color indexed="8"/>
        <rFont val="ＭＳ 明朝"/>
        <family val="1"/>
        <charset val="128"/>
      </rPr>
      <t>採貝藻</t>
    </r>
  </si>
  <si>
    <r>
      <rPr>
        <sz val="11"/>
        <color indexed="8"/>
        <rFont val="ＭＳ 明朝"/>
        <family val="1"/>
        <charset val="128"/>
      </rPr>
      <t>総数</t>
    </r>
    <phoneticPr fontId="4"/>
  </si>
  <si>
    <r>
      <rPr>
        <sz val="11"/>
        <color indexed="8"/>
        <rFont val="ＭＳ 明朝"/>
        <family val="1"/>
        <charset val="128"/>
      </rPr>
      <t>小型定置</t>
    </r>
    <phoneticPr fontId="4"/>
  </si>
  <si>
    <r>
      <rPr>
        <sz val="11"/>
        <color indexed="8"/>
        <rFont val="ＭＳ 明朝"/>
        <family val="1"/>
        <charset val="128"/>
      </rPr>
      <t>酒田</t>
    </r>
    <phoneticPr fontId="4"/>
  </si>
  <si>
    <r>
      <rPr>
        <sz val="11"/>
        <color indexed="8"/>
        <rFont val="ＭＳ 明朝"/>
        <family val="1"/>
        <charset val="128"/>
      </rPr>
      <t>男　女　年　齢　別</t>
    </r>
    <phoneticPr fontId="4"/>
  </si>
  <si>
    <r>
      <rPr>
        <sz val="11"/>
        <color indexed="8"/>
        <rFont val="ＭＳ 明朝"/>
        <family val="1"/>
        <charset val="128"/>
      </rPr>
      <t>　自営漁業就業者</t>
    </r>
    <phoneticPr fontId="4"/>
  </si>
  <si>
    <r>
      <rPr>
        <sz val="11"/>
        <color indexed="8"/>
        <rFont val="ＭＳ 明朝"/>
        <family val="1"/>
        <charset val="128"/>
      </rPr>
      <t>　及び</t>
    </r>
    <phoneticPr fontId="4"/>
  </si>
  <si>
    <r>
      <rPr>
        <sz val="11"/>
        <color indexed="8"/>
        <rFont val="ＭＳ 明朝"/>
        <family val="1"/>
        <charset val="128"/>
      </rPr>
      <t>　漁業雇われ就業者</t>
    </r>
    <phoneticPr fontId="4"/>
  </si>
  <si>
    <r>
      <rPr>
        <sz val="11"/>
        <rFont val="ＭＳ 明朝"/>
        <family val="1"/>
        <charset val="128"/>
      </rPr>
      <t>船質</t>
    </r>
    <phoneticPr fontId="4"/>
  </si>
  <si>
    <r>
      <rPr>
        <sz val="11"/>
        <rFont val="ＭＳ 明朝"/>
        <family val="1"/>
        <charset val="128"/>
      </rPr>
      <t>木</t>
    </r>
    <phoneticPr fontId="4"/>
  </si>
  <si>
    <r>
      <rPr>
        <sz val="11"/>
        <rFont val="ＭＳ 明朝"/>
        <family val="1"/>
        <charset val="128"/>
      </rPr>
      <t>隻　数</t>
    </r>
    <phoneticPr fontId="4"/>
  </si>
  <si>
    <r>
      <rPr>
        <sz val="11"/>
        <rFont val="ＭＳ 明朝"/>
        <family val="1"/>
        <charset val="128"/>
      </rPr>
      <t>トン数</t>
    </r>
    <phoneticPr fontId="4"/>
  </si>
  <si>
    <r>
      <rPr>
        <sz val="11"/>
        <rFont val="ＭＳ 明朝"/>
        <family val="1"/>
        <charset val="128"/>
      </rPr>
      <t>鋼</t>
    </r>
    <phoneticPr fontId="4"/>
  </si>
  <si>
    <r>
      <rPr>
        <sz val="11"/>
        <rFont val="ＭＳ 明朝"/>
        <family val="1"/>
        <charset val="128"/>
      </rPr>
      <t>計</t>
    </r>
    <phoneticPr fontId="4"/>
  </si>
  <si>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4"/>
  </si>
  <si>
    <r>
      <rPr>
        <sz val="12"/>
        <rFont val="ＭＳ 明朝"/>
        <family val="1"/>
        <charset val="128"/>
      </rPr>
      <t>　ア　魚種別漁獲量</t>
    </r>
    <r>
      <rPr>
        <sz val="12"/>
        <rFont val="Century"/>
        <family val="1"/>
      </rPr>
      <t xml:space="preserve"> </t>
    </r>
    <phoneticPr fontId="4"/>
  </si>
  <si>
    <r>
      <rPr>
        <sz val="11"/>
        <rFont val="ＭＳ 明朝"/>
        <family val="1"/>
        <charset val="128"/>
      </rPr>
      <t>　　県内の漁獲量は全体で前年より</t>
    </r>
    <r>
      <rPr>
        <sz val="11"/>
        <rFont val="Century"/>
        <family val="1"/>
      </rPr>
      <t>695</t>
    </r>
    <r>
      <rPr>
        <sz val="11"/>
        <rFont val="ＭＳ 明朝"/>
        <family val="1"/>
        <charset val="128"/>
      </rPr>
      <t>トン減の</t>
    </r>
    <r>
      <rPr>
        <sz val="11"/>
        <rFont val="Century"/>
        <family val="1"/>
      </rPr>
      <t>5,045</t>
    </r>
    <r>
      <rPr>
        <sz val="11"/>
        <rFont val="ＭＳ 明朝"/>
        <family val="1"/>
        <charset val="128"/>
      </rPr>
      <t>トン、前年比</t>
    </r>
    <r>
      <rPr>
        <sz val="11"/>
        <rFont val="Century"/>
        <family val="1"/>
      </rPr>
      <t>88</t>
    </r>
    <r>
      <rPr>
        <sz val="11"/>
        <rFont val="ＭＳ 明朝"/>
        <family val="1"/>
        <charset val="128"/>
      </rPr>
      <t>％となった。</t>
    </r>
    <rPh sb="2" eb="4">
      <t>ケンナイ</t>
    </rPh>
    <rPh sb="5" eb="7">
      <t>ギョカク</t>
    </rPh>
    <rPh sb="7" eb="8">
      <t>リョウ</t>
    </rPh>
    <rPh sb="9" eb="11">
      <t>ゼンタイ</t>
    </rPh>
    <rPh sb="12" eb="14">
      <t>ゼンネン</t>
    </rPh>
    <rPh sb="21" eb="22">
      <t>ゲン</t>
    </rPh>
    <rPh sb="31" eb="34">
      <t>ゼンネンヒ</t>
    </rPh>
    <phoneticPr fontId="0"/>
  </si>
  <si>
    <r>
      <rPr>
        <sz val="11"/>
        <rFont val="ＭＳ 明朝"/>
        <family val="1"/>
        <charset val="128"/>
      </rPr>
      <t>平成</t>
    </r>
    <r>
      <rPr>
        <sz val="11"/>
        <rFont val="Century"/>
        <family val="1"/>
      </rPr>
      <t>30</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</si>
  <si>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4"/>
  </si>
  <si>
    <r>
      <t xml:space="preserve">1  </t>
    </r>
    <r>
      <rPr>
        <sz val="11"/>
        <color indexed="8"/>
        <rFont val="ＭＳ 明朝"/>
        <family val="1"/>
        <charset val="128"/>
      </rPr>
      <t>月</t>
    </r>
    <phoneticPr fontId="4"/>
  </si>
  <si>
    <r>
      <t xml:space="preserve">2  </t>
    </r>
    <r>
      <rPr>
        <sz val="11"/>
        <color indexed="8"/>
        <rFont val="ＭＳ 明朝"/>
        <family val="1"/>
        <charset val="128"/>
      </rPr>
      <t>月</t>
    </r>
    <phoneticPr fontId="4"/>
  </si>
  <si>
    <r>
      <t xml:space="preserve">3  </t>
    </r>
    <r>
      <rPr>
        <sz val="11"/>
        <color indexed="8"/>
        <rFont val="ＭＳ 明朝"/>
        <family val="1"/>
        <charset val="128"/>
      </rPr>
      <t>月</t>
    </r>
    <phoneticPr fontId="4"/>
  </si>
  <si>
    <r>
      <t xml:space="preserve">4  </t>
    </r>
    <r>
      <rPr>
        <sz val="11"/>
        <color indexed="8"/>
        <rFont val="ＭＳ 明朝"/>
        <family val="1"/>
        <charset val="128"/>
      </rPr>
      <t>月</t>
    </r>
    <phoneticPr fontId="4"/>
  </si>
  <si>
    <r>
      <t xml:space="preserve">5  </t>
    </r>
    <r>
      <rPr>
        <sz val="11"/>
        <color indexed="8"/>
        <rFont val="ＭＳ 明朝"/>
        <family val="1"/>
        <charset val="128"/>
      </rPr>
      <t>月</t>
    </r>
    <phoneticPr fontId="4"/>
  </si>
  <si>
    <r>
      <t xml:space="preserve">6  </t>
    </r>
    <r>
      <rPr>
        <sz val="11"/>
        <color indexed="8"/>
        <rFont val="ＭＳ 明朝"/>
        <family val="1"/>
        <charset val="128"/>
      </rPr>
      <t>月</t>
    </r>
    <phoneticPr fontId="4"/>
  </si>
  <si>
    <r>
      <t xml:space="preserve">7  </t>
    </r>
    <r>
      <rPr>
        <sz val="11"/>
        <color indexed="8"/>
        <rFont val="ＭＳ 明朝"/>
        <family val="1"/>
        <charset val="128"/>
      </rPr>
      <t>月</t>
    </r>
    <phoneticPr fontId="4"/>
  </si>
  <si>
    <r>
      <t xml:space="preserve">8  </t>
    </r>
    <r>
      <rPr>
        <sz val="11"/>
        <color indexed="8"/>
        <rFont val="ＭＳ 明朝"/>
        <family val="1"/>
        <charset val="128"/>
      </rPr>
      <t>月</t>
    </r>
    <phoneticPr fontId="4"/>
  </si>
  <si>
    <r>
      <t xml:space="preserve">9  </t>
    </r>
    <r>
      <rPr>
        <sz val="11"/>
        <color indexed="8"/>
        <rFont val="ＭＳ 明朝"/>
        <family val="1"/>
        <charset val="128"/>
      </rPr>
      <t>月</t>
    </r>
    <phoneticPr fontId="4"/>
  </si>
  <si>
    <r>
      <t xml:space="preserve">10  </t>
    </r>
    <r>
      <rPr>
        <sz val="11"/>
        <color indexed="8"/>
        <rFont val="ＭＳ 明朝"/>
        <family val="1"/>
        <charset val="128"/>
      </rPr>
      <t>月</t>
    </r>
    <phoneticPr fontId="4"/>
  </si>
  <si>
    <r>
      <t xml:space="preserve">11  </t>
    </r>
    <r>
      <rPr>
        <sz val="11"/>
        <color indexed="8"/>
        <rFont val="ＭＳ 明朝"/>
        <family val="1"/>
        <charset val="128"/>
      </rPr>
      <t>月</t>
    </r>
    <phoneticPr fontId="4"/>
  </si>
  <si>
    <r>
      <t xml:space="preserve">12  </t>
    </r>
    <r>
      <rPr>
        <sz val="11"/>
        <color indexed="8"/>
        <rFont val="ＭＳ 明朝"/>
        <family val="1"/>
        <charset val="128"/>
      </rPr>
      <t>月</t>
    </r>
    <phoneticPr fontId="4"/>
  </si>
  <si>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</si>
  <si>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29 </t>
    </r>
    <r>
      <rPr>
        <sz val="11"/>
        <rFont val="ＭＳ 明朝"/>
        <family val="1"/>
        <charset val="128"/>
      </rPr>
      <t>年</t>
    </r>
    <phoneticPr fontId="4"/>
  </si>
  <si>
    <r>
      <rPr>
        <sz val="11"/>
        <color indexed="8"/>
        <rFont val="ＭＳ 明朝"/>
        <family val="1"/>
        <charset val="128"/>
      </rPr>
      <t>前年比</t>
    </r>
  </si>
  <si>
    <t>1</t>
  </si>
  <si>
    <t>2</t>
  </si>
  <si>
    <t>3</t>
  </si>
  <si>
    <r>
      <rPr>
        <sz val="11"/>
        <rFont val="ＭＳ 明朝"/>
        <family val="1"/>
        <charset val="128"/>
      </rPr>
      <t>たい類</t>
    </r>
    <rPh sb="2" eb="3">
      <t>ルイ</t>
    </rPh>
    <phoneticPr fontId="3"/>
  </si>
  <si>
    <t>4</t>
  </si>
  <si>
    <r>
      <rPr>
        <sz val="11"/>
        <color indexed="8"/>
        <rFont val="ＭＳ 明朝"/>
        <family val="1"/>
        <charset val="128"/>
      </rPr>
      <t>まがれい</t>
    </r>
  </si>
  <si>
    <t>5</t>
  </si>
  <si>
    <r>
      <rPr>
        <sz val="11"/>
        <rFont val="ＭＳ 明朝"/>
        <family val="1"/>
        <charset val="128"/>
      </rPr>
      <t>その他のかれい類</t>
    </r>
    <rPh sb="2" eb="3">
      <t>ホカ</t>
    </rPh>
    <rPh sb="7" eb="8">
      <t>ルイ</t>
    </rPh>
    <phoneticPr fontId="3"/>
  </si>
  <si>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</si>
  <si>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</si>
  <si>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</si>
  <si>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</si>
  <si>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</si>
  <si>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</si>
  <si>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</si>
  <si>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t>10</t>
  </si>
  <si>
    <t>11</t>
  </si>
  <si>
    <r>
      <rPr>
        <sz val="11"/>
        <color indexed="8"/>
        <rFont val="ＭＳ 明朝"/>
        <family val="1"/>
        <charset val="128"/>
      </rPr>
      <t>さめ</t>
    </r>
  </si>
  <si>
    <t>12</t>
  </si>
  <si>
    <t>13</t>
  </si>
  <si>
    <t>14</t>
  </si>
  <si>
    <r>
      <rPr>
        <sz val="11"/>
        <color indexed="8"/>
        <rFont val="ＭＳ 明朝"/>
        <family val="1"/>
        <charset val="128"/>
      </rPr>
      <t>いわし</t>
    </r>
  </si>
  <si>
    <t>15</t>
  </si>
  <si>
    <r>
      <rPr>
        <sz val="11"/>
        <color indexed="8"/>
        <rFont val="ＭＳ 明朝"/>
        <family val="1"/>
        <charset val="128"/>
      </rPr>
      <t>ぶり・いなだ</t>
    </r>
  </si>
  <si>
    <t>16</t>
  </si>
  <si>
    <r>
      <rPr>
        <sz val="11"/>
        <rFont val="ＭＳ 明朝"/>
        <family val="1"/>
        <charset val="128"/>
      </rPr>
      <t>めばる類</t>
    </r>
    <rPh sb="3" eb="4">
      <t>ルイ</t>
    </rPh>
    <phoneticPr fontId="3"/>
  </si>
  <si>
    <t>17</t>
  </si>
  <si>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</si>
  <si>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4"/>
  </si>
  <si>
    <r>
      <t xml:space="preserve">29  </t>
    </r>
    <r>
      <rPr>
        <sz val="11"/>
        <rFont val="ＭＳ 明朝"/>
        <family val="1"/>
        <charset val="128"/>
      </rPr>
      <t>年</t>
    </r>
    <phoneticPr fontId="4"/>
  </si>
  <si>
    <t>18</t>
    <phoneticPr fontId="4"/>
  </si>
  <si>
    <r>
      <rPr>
        <sz val="11"/>
        <color indexed="8"/>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</si>
  <si>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</si>
  <si>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</si>
  <si>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</si>
  <si>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3"/>
  </si>
  <si>
    <t>21</t>
  </si>
  <si>
    <r>
      <rPr>
        <sz val="11"/>
        <rFont val="ＭＳ 明朝"/>
        <family val="1"/>
        <charset val="128"/>
      </rPr>
      <t>さわら</t>
    </r>
  </si>
  <si>
    <t>22</t>
  </si>
  <si>
    <r>
      <rPr>
        <sz val="11"/>
        <rFont val="ＭＳ 明朝"/>
        <family val="1"/>
        <charset val="128"/>
      </rPr>
      <t>その他の魚類</t>
    </r>
    <rPh sb="2" eb="3">
      <t>タ</t>
    </rPh>
    <rPh sb="4" eb="6">
      <t>ギョルイ</t>
    </rPh>
    <phoneticPr fontId="3"/>
  </si>
  <si>
    <t>23</t>
  </si>
  <si>
    <r>
      <rPr>
        <sz val="11"/>
        <rFont val="ＭＳ 明朝"/>
        <family val="1"/>
        <charset val="128"/>
      </rPr>
      <t>するめいか</t>
    </r>
  </si>
  <si>
    <t>24</t>
  </si>
  <si>
    <r>
      <rPr>
        <sz val="11"/>
        <rFont val="ＭＳ 明朝"/>
        <family val="1"/>
        <charset val="128"/>
      </rPr>
      <t>やりいか</t>
    </r>
  </si>
  <si>
    <t>25</t>
  </si>
  <si>
    <r>
      <rPr>
        <sz val="11"/>
        <rFont val="ＭＳ 明朝"/>
        <family val="1"/>
        <charset val="128"/>
      </rPr>
      <t>その他のいか類</t>
    </r>
    <rPh sb="2" eb="3">
      <t>タ</t>
    </rPh>
    <rPh sb="6" eb="7">
      <t>ルイ</t>
    </rPh>
    <phoneticPr fontId="3"/>
  </si>
  <si>
    <t>26</t>
  </si>
  <si>
    <r>
      <rPr>
        <sz val="11"/>
        <rFont val="ＭＳ 明朝"/>
        <family val="1"/>
        <charset val="128"/>
      </rPr>
      <t>くるまえび</t>
    </r>
  </si>
  <si>
    <t>27</t>
  </si>
  <si>
    <r>
      <rPr>
        <sz val="11"/>
        <rFont val="ＭＳ 明朝"/>
        <family val="1"/>
        <charset val="128"/>
      </rPr>
      <t>ほっこくあかえび</t>
    </r>
  </si>
  <si>
    <t>28</t>
  </si>
  <si>
    <r>
      <rPr>
        <sz val="11"/>
        <rFont val="ＭＳ 明朝"/>
        <family val="1"/>
        <charset val="128"/>
      </rPr>
      <t>その他のえび</t>
    </r>
    <rPh sb="2" eb="3">
      <t>タ</t>
    </rPh>
    <phoneticPr fontId="3"/>
  </si>
  <si>
    <t>29</t>
  </si>
  <si>
    <r>
      <rPr>
        <sz val="11"/>
        <rFont val="ＭＳ 明朝"/>
        <family val="1"/>
        <charset val="128"/>
      </rPr>
      <t>ずわいがに</t>
    </r>
  </si>
  <si>
    <t>30</t>
  </si>
  <si>
    <r>
      <rPr>
        <sz val="11"/>
        <rFont val="ＭＳ 明朝"/>
        <family val="1"/>
        <charset val="128"/>
      </rPr>
      <t>べにずわい</t>
    </r>
  </si>
  <si>
    <t>31</t>
  </si>
  <si>
    <r>
      <rPr>
        <sz val="11"/>
        <rFont val="ＭＳ 明朝"/>
        <family val="1"/>
        <charset val="128"/>
      </rPr>
      <t>がざみ</t>
    </r>
  </si>
  <si>
    <t>32</t>
  </si>
  <si>
    <r>
      <rPr>
        <sz val="11"/>
        <rFont val="ＭＳ 明朝"/>
        <family val="1"/>
        <charset val="128"/>
      </rPr>
      <t>その他の水産動物</t>
    </r>
    <rPh sb="2" eb="3">
      <t>タ</t>
    </rPh>
    <rPh sb="4" eb="6">
      <t>スイサン</t>
    </rPh>
    <rPh sb="6" eb="8">
      <t>ドウブツ</t>
    </rPh>
    <phoneticPr fontId="3"/>
  </si>
  <si>
    <t>33</t>
  </si>
  <si>
    <r>
      <rPr>
        <sz val="11"/>
        <rFont val="ＭＳ 明朝"/>
        <family val="1"/>
        <charset val="128"/>
      </rPr>
      <t>あわび</t>
    </r>
  </si>
  <si>
    <t>34</t>
  </si>
  <si>
    <r>
      <rPr>
        <sz val="11"/>
        <rFont val="ＭＳ 明朝"/>
        <family val="1"/>
        <charset val="128"/>
      </rPr>
      <t>さざえ</t>
    </r>
  </si>
  <si>
    <t>35</t>
  </si>
  <si>
    <r>
      <rPr>
        <sz val="11"/>
        <rFont val="ＭＳ 明朝"/>
        <family val="1"/>
        <charset val="128"/>
      </rPr>
      <t>いわがき</t>
    </r>
  </si>
  <si>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</si>
  <si>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</si>
  <si>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</si>
  <si>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3"/>
  </si>
  <si>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</si>
  <si>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</si>
  <si>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</si>
  <si>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</si>
  <si>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</si>
  <si>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3"/>
  </si>
  <si>
    <r>
      <rPr>
        <sz val="11"/>
        <rFont val="ＭＳ 明朝"/>
        <family val="1"/>
        <charset val="128"/>
      </rPr>
      <t>合</t>
    </r>
    <r>
      <rPr>
        <sz val="11"/>
        <rFont val="Century"/>
        <family val="1"/>
      </rPr>
      <t xml:space="preserve"> </t>
    </r>
    <r>
      <rPr>
        <sz val="11"/>
        <rFont val="ＭＳ 明朝"/>
        <family val="1"/>
        <charset val="128"/>
      </rPr>
      <t>計</t>
    </r>
    <rPh sb="0" eb="1">
      <t>ゴウ</t>
    </rPh>
    <rPh sb="2" eb="3">
      <t>ケイ</t>
    </rPh>
    <phoneticPr fontId="3"/>
  </si>
  <si>
    <r>
      <rPr>
        <sz val="11"/>
        <rFont val="ＭＳ 明朝"/>
        <family val="1"/>
        <charset val="128"/>
      </rPr>
      <t>２９年</t>
    </r>
    <rPh sb="2" eb="3">
      <t>ネン</t>
    </rPh>
    <phoneticPr fontId="3"/>
  </si>
  <si>
    <r>
      <rPr>
        <sz val="11"/>
        <color indexed="8"/>
        <rFont val="ＭＳ 明朝"/>
        <family val="1"/>
        <charset val="128"/>
      </rPr>
      <t>前年比</t>
    </r>
    <rPh sb="0" eb="1">
      <t>マエ</t>
    </rPh>
    <rPh sb="1" eb="2">
      <t>トシ</t>
    </rPh>
    <rPh sb="2" eb="3">
      <t>ヒ</t>
    </rPh>
    <phoneticPr fontId="3"/>
  </si>
  <si>
    <r>
      <rPr>
        <sz val="12"/>
        <color indexed="8"/>
        <rFont val="ＭＳ 明朝"/>
        <family val="1"/>
        <charset val="128"/>
      </rPr>
      <t>イ　魚種別生産額</t>
    </r>
  </si>
  <si>
    <r>
      <rPr>
        <sz val="11"/>
        <rFont val="ＭＳ 明朝"/>
        <family val="1"/>
        <charset val="128"/>
      </rPr>
      <t>　　県内の生産額は全体で前年より</t>
    </r>
    <r>
      <rPr>
        <sz val="11"/>
        <rFont val="Century"/>
        <family val="1"/>
      </rPr>
      <t>428</t>
    </r>
    <r>
      <rPr>
        <sz val="11"/>
        <rFont val="ＭＳ 明朝"/>
        <family val="1"/>
        <charset val="128"/>
      </rPr>
      <t>百万円減の</t>
    </r>
    <r>
      <rPr>
        <sz val="11"/>
        <rFont val="Century"/>
        <family val="1"/>
      </rPr>
      <t>2,810</t>
    </r>
    <r>
      <rPr>
        <sz val="11"/>
        <rFont val="ＭＳ 明朝"/>
        <family val="1"/>
        <charset val="128"/>
      </rPr>
      <t>百万円、前年比</t>
    </r>
    <r>
      <rPr>
        <sz val="11"/>
        <rFont val="Century"/>
        <family val="1"/>
      </rPr>
      <t>87</t>
    </r>
    <r>
      <rPr>
        <sz val="11"/>
        <rFont val="ＭＳ 明朝"/>
        <family val="1"/>
        <charset val="128"/>
      </rPr>
      <t>％となった。</t>
    </r>
    <rPh sb="2" eb="4">
      <t>ケンナイ</t>
    </rPh>
    <rPh sb="5" eb="8">
      <t>セイサンガク</t>
    </rPh>
    <rPh sb="9" eb="11">
      <t>ゼンタイ</t>
    </rPh>
    <rPh sb="12" eb="14">
      <t>ゼンネン</t>
    </rPh>
    <rPh sb="19" eb="20">
      <t>ヒャク</t>
    </rPh>
    <rPh sb="20" eb="22">
      <t>マンエン</t>
    </rPh>
    <rPh sb="22" eb="23">
      <t>ゲン</t>
    </rPh>
    <rPh sb="29" eb="31">
      <t>ヒャクマン</t>
    </rPh>
    <rPh sb="31" eb="32">
      <t>エン</t>
    </rPh>
    <rPh sb="33" eb="36">
      <t>ゼンネンヒ</t>
    </rPh>
    <phoneticPr fontId="0"/>
  </si>
  <si>
    <r>
      <rPr>
        <sz val="11"/>
        <rFont val="ＭＳ 明朝"/>
        <family val="1"/>
        <charset val="128"/>
      </rPr>
      <t>平成</t>
    </r>
    <r>
      <rPr>
        <sz val="11"/>
        <rFont val="Century"/>
        <family val="1"/>
      </rPr>
      <t>30</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</si>
  <si>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4"/>
  </si>
  <si>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</si>
  <si>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</si>
  <si>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</si>
  <si>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</si>
  <si>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</si>
  <si>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</si>
  <si>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</si>
  <si>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</si>
  <si>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</si>
  <si>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</si>
  <si>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</si>
  <si>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r>
      <rPr>
        <sz val="11"/>
        <color indexed="8"/>
        <rFont val="ＭＳ 明朝"/>
        <family val="1"/>
        <charset val="128"/>
      </rPr>
      <t>前年比</t>
    </r>
    <phoneticPr fontId="4"/>
  </si>
  <si>
    <r>
      <rPr>
        <sz val="11"/>
        <rFont val="ＭＳ 明朝"/>
        <family val="1"/>
        <charset val="128"/>
      </rPr>
      <t>さけ</t>
    </r>
  </si>
  <si>
    <r>
      <rPr>
        <sz val="11"/>
        <rFont val="ＭＳ 明朝"/>
        <family val="1"/>
        <charset val="128"/>
      </rPr>
      <t>ます</t>
    </r>
  </si>
  <si>
    <r>
      <rPr>
        <sz val="11"/>
        <rFont val="ＭＳ 明朝"/>
        <family val="1"/>
        <charset val="128"/>
      </rPr>
      <t>まがれい</t>
    </r>
  </si>
  <si>
    <r>
      <rPr>
        <sz val="11"/>
        <rFont val="ＭＳ 明朝"/>
        <family val="1"/>
        <charset val="128"/>
      </rPr>
      <t>ひらめ</t>
    </r>
  </si>
  <si>
    <r>
      <rPr>
        <sz val="11"/>
        <rFont val="ＭＳ 明朝"/>
        <family val="1"/>
        <charset val="128"/>
      </rPr>
      <t>にぎす</t>
    </r>
  </si>
  <si>
    <r>
      <rPr>
        <sz val="11"/>
        <rFont val="ＭＳ 明朝"/>
        <family val="1"/>
        <charset val="128"/>
      </rPr>
      <t>たら</t>
    </r>
  </si>
  <si>
    <r>
      <rPr>
        <sz val="11"/>
        <rFont val="ＭＳ 明朝"/>
        <family val="1"/>
        <charset val="128"/>
      </rPr>
      <t>すけとうだら</t>
    </r>
  </si>
  <si>
    <r>
      <rPr>
        <sz val="11"/>
        <rFont val="ＭＳ 明朝"/>
        <family val="1"/>
        <charset val="128"/>
      </rPr>
      <t>ほっけ</t>
    </r>
  </si>
  <si>
    <r>
      <rPr>
        <sz val="11"/>
        <rFont val="ＭＳ 明朝"/>
        <family val="1"/>
        <charset val="128"/>
      </rPr>
      <t>さめ</t>
    </r>
  </si>
  <si>
    <r>
      <rPr>
        <sz val="11"/>
        <rFont val="ＭＳ 明朝"/>
        <family val="1"/>
        <charset val="128"/>
      </rPr>
      <t>はたはた</t>
    </r>
  </si>
  <si>
    <r>
      <rPr>
        <sz val="11"/>
        <rFont val="ＭＳ 明朝"/>
        <family val="1"/>
        <charset val="128"/>
      </rPr>
      <t>あんこう</t>
    </r>
  </si>
  <si>
    <r>
      <rPr>
        <sz val="11"/>
        <rFont val="ＭＳ 明朝"/>
        <family val="1"/>
        <charset val="128"/>
      </rPr>
      <t>いわし</t>
    </r>
  </si>
  <si>
    <r>
      <rPr>
        <sz val="11"/>
        <rFont val="ＭＳ 明朝"/>
        <family val="1"/>
        <charset val="128"/>
      </rPr>
      <t>ぶり・いなだ</t>
    </r>
  </si>
  <si>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4"/>
  </si>
  <si>
    <r>
      <t xml:space="preserve">1  </t>
    </r>
    <r>
      <rPr>
        <sz val="11"/>
        <color indexed="8"/>
        <rFont val="ＭＳ 明朝"/>
        <family val="1"/>
        <charset val="128"/>
      </rPr>
      <t>月</t>
    </r>
  </si>
  <si>
    <r>
      <t xml:space="preserve"> </t>
    </r>
    <r>
      <rPr>
        <sz val="11"/>
        <color indexed="8"/>
        <rFont val="ＭＳ 明朝"/>
        <family val="1"/>
        <charset val="128"/>
      </rPr>
      <t>前年比</t>
    </r>
    <phoneticPr fontId="4"/>
  </si>
  <si>
    <t>18</t>
  </si>
  <si>
    <r>
      <rPr>
        <sz val="11"/>
        <rFont val="ＭＳ 明朝"/>
        <family val="1"/>
        <charset val="128"/>
      </rPr>
      <t>かながしら</t>
    </r>
  </si>
  <si>
    <r>
      <rPr>
        <sz val="11"/>
        <rFont val="ＭＳ 明朝"/>
        <family val="1"/>
        <charset val="128"/>
      </rPr>
      <t>合　計</t>
    </r>
    <rPh sb="0" eb="1">
      <t>ゴウ</t>
    </rPh>
    <rPh sb="2" eb="3">
      <t>ケイ</t>
    </rPh>
    <phoneticPr fontId="3"/>
  </si>
  <si>
    <r>
      <t>29</t>
    </r>
    <r>
      <rPr>
        <sz val="11"/>
        <rFont val="ＭＳ 明朝"/>
        <family val="1"/>
        <charset val="128"/>
      </rPr>
      <t>　年</t>
    </r>
    <phoneticPr fontId="4"/>
  </si>
  <si>
    <r>
      <rPr>
        <sz val="12"/>
        <rFont val="ＭＳ 明朝"/>
        <family val="1"/>
        <charset val="128"/>
      </rPr>
      <t>ウ　漁業種類別漁獲量</t>
    </r>
    <phoneticPr fontId="4"/>
  </si>
  <si>
    <r>
      <rPr>
        <sz val="11"/>
        <rFont val="ＭＳ 明朝"/>
        <family val="1"/>
        <charset val="128"/>
      </rPr>
      <t>平成</t>
    </r>
    <r>
      <rPr>
        <sz val="11"/>
        <rFont val="Century"/>
        <family val="1"/>
      </rPr>
      <t>30</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4"/>
  </si>
  <si>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4"/>
  </si>
  <si>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</si>
  <si>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</si>
  <si>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</si>
  <si>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</si>
  <si>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</si>
  <si>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</si>
  <si>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</si>
  <si>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</si>
  <si>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</si>
  <si>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</si>
  <si>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</si>
  <si>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</si>
  <si>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</si>
  <si>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phoneticPr fontId="4"/>
  </si>
  <si>
    <r>
      <rPr>
        <sz val="11"/>
        <rFont val="ＭＳ 明朝"/>
        <family val="1"/>
        <charset val="128"/>
      </rPr>
      <t>底びき網漁業</t>
    </r>
    <rPh sb="0" eb="1">
      <t>ソコ</t>
    </rPh>
    <rPh sb="3" eb="4">
      <t>アミ</t>
    </rPh>
    <rPh sb="4" eb="6">
      <t>ギョギョウ</t>
    </rPh>
    <phoneticPr fontId="4"/>
  </si>
  <si>
    <r>
      <rPr>
        <sz val="11"/>
        <rFont val="ＭＳ 明朝"/>
        <family val="1"/>
        <charset val="128"/>
      </rPr>
      <t>その他の底びき網漁業</t>
    </r>
    <rPh sb="2" eb="3">
      <t>ホカ</t>
    </rPh>
    <rPh sb="4" eb="5">
      <t>ソコ</t>
    </rPh>
    <rPh sb="7" eb="8">
      <t>アミ</t>
    </rPh>
    <rPh sb="8" eb="10">
      <t>ギョギョウ</t>
    </rPh>
    <phoneticPr fontId="4"/>
  </si>
  <si>
    <r>
      <rPr>
        <sz val="11"/>
        <rFont val="ＭＳ 明朝"/>
        <family val="1"/>
        <charset val="128"/>
      </rPr>
      <t>ごち網漁業</t>
    </r>
    <rPh sb="2" eb="3">
      <t>アミ</t>
    </rPh>
    <rPh sb="3" eb="5">
      <t>ギョギョウ</t>
    </rPh>
    <phoneticPr fontId="4"/>
  </si>
  <si>
    <r>
      <rPr>
        <sz val="11"/>
        <rFont val="ＭＳ 明朝"/>
        <family val="1"/>
        <charset val="128"/>
      </rPr>
      <t>ます流し網漁業</t>
    </r>
    <rPh sb="2" eb="3">
      <t>ナガ</t>
    </rPh>
    <rPh sb="4" eb="5">
      <t>アミ</t>
    </rPh>
    <rPh sb="5" eb="7">
      <t>ギョギョウ</t>
    </rPh>
    <phoneticPr fontId="4"/>
  </si>
  <si>
    <t>-</t>
    <phoneticPr fontId="4"/>
  </si>
  <si>
    <r>
      <rPr>
        <sz val="11"/>
        <rFont val="ＭＳ 明朝"/>
        <family val="1"/>
        <charset val="128"/>
      </rPr>
      <t>その他の流し網漁業</t>
    </r>
    <rPh sb="2" eb="3">
      <t>ホカ</t>
    </rPh>
    <rPh sb="4" eb="5">
      <t>ナガ</t>
    </rPh>
    <rPh sb="6" eb="7">
      <t>アミ</t>
    </rPh>
    <rPh sb="7" eb="9">
      <t>ギョギョウ</t>
    </rPh>
    <phoneticPr fontId="4"/>
  </si>
  <si>
    <r>
      <rPr>
        <sz val="11"/>
        <rFont val="ＭＳ 明朝"/>
        <family val="1"/>
        <charset val="128"/>
      </rPr>
      <t>さし網漁業</t>
    </r>
    <rPh sb="2" eb="3">
      <t>アミ</t>
    </rPh>
    <rPh sb="3" eb="5">
      <t>ギョギョウ</t>
    </rPh>
    <phoneticPr fontId="4"/>
  </si>
  <si>
    <r>
      <rPr>
        <sz val="11"/>
        <rFont val="ＭＳ 明朝"/>
        <family val="1"/>
        <charset val="128"/>
      </rPr>
      <t>ますはえなわ漁業</t>
    </r>
    <rPh sb="6" eb="8">
      <t>ギョギョウ</t>
    </rPh>
    <phoneticPr fontId="4"/>
  </si>
  <si>
    <r>
      <rPr>
        <sz val="11"/>
        <rFont val="ＭＳ 明朝"/>
        <family val="1"/>
        <charset val="128"/>
      </rPr>
      <t>その他のはえなわ漁業</t>
    </r>
    <rPh sb="2" eb="3">
      <t>ホカ</t>
    </rPh>
    <rPh sb="8" eb="10">
      <t>ギョギョウ</t>
    </rPh>
    <phoneticPr fontId="4"/>
  </si>
  <si>
    <r>
      <rPr>
        <sz val="11"/>
        <rFont val="ＭＳ 明朝"/>
        <family val="1"/>
        <charset val="128"/>
      </rPr>
      <t>いか一本釣漁業</t>
    </r>
    <rPh sb="2" eb="4">
      <t>イッポン</t>
    </rPh>
    <rPh sb="4" eb="5">
      <t>ツリ</t>
    </rPh>
    <rPh sb="5" eb="7">
      <t>ギョギョウ</t>
    </rPh>
    <phoneticPr fontId="4"/>
  </si>
  <si>
    <r>
      <rPr>
        <sz val="11"/>
        <rFont val="ＭＳ 明朝"/>
        <family val="1"/>
        <charset val="128"/>
      </rPr>
      <t>その他の一本釣漁業</t>
    </r>
    <rPh sb="2" eb="3">
      <t>ホカ</t>
    </rPh>
    <rPh sb="4" eb="6">
      <t>イッポン</t>
    </rPh>
    <rPh sb="6" eb="7">
      <t>ツリ</t>
    </rPh>
    <rPh sb="7" eb="9">
      <t>ギョギョウ</t>
    </rPh>
    <phoneticPr fontId="4"/>
  </si>
  <si>
    <r>
      <rPr>
        <sz val="11"/>
        <rFont val="ＭＳ 明朝"/>
        <family val="1"/>
        <charset val="128"/>
      </rPr>
      <t>かご漁業</t>
    </r>
    <rPh sb="2" eb="4">
      <t>ギョギョウ</t>
    </rPh>
    <phoneticPr fontId="4"/>
  </si>
  <si>
    <r>
      <rPr>
        <sz val="11"/>
        <rFont val="ＭＳ 明朝"/>
        <family val="1"/>
        <charset val="128"/>
      </rPr>
      <t>さけます定置網漁業</t>
    </r>
    <rPh sb="4" eb="6">
      <t>テイチ</t>
    </rPh>
    <rPh sb="6" eb="7">
      <t>アミ</t>
    </rPh>
    <rPh sb="7" eb="9">
      <t>ギョギョウ</t>
    </rPh>
    <phoneticPr fontId="4"/>
  </si>
  <si>
    <r>
      <rPr>
        <sz val="11"/>
        <rFont val="ＭＳ 明朝"/>
        <family val="1"/>
        <charset val="128"/>
      </rPr>
      <t>その他の定置網漁業</t>
    </r>
    <rPh sb="2" eb="3">
      <t>ホカ</t>
    </rPh>
    <rPh sb="4" eb="6">
      <t>テイチ</t>
    </rPh>
    <rPh sb="6" eb="7">
      <t>アミ</t>
    </rPh>
    <rPh sb="7" eb="9">
      <t>ギョギョウ</t>
    </rPh>
    <phoneticPr fontId="4"/>
  </si>
  <si>
    <r>
      <rPr>
        <sz val="11"/>
        <rFont val="ＭＳ 明朝"/>
        <family val="1"/>
        <charset val="128"/>
      </rPr>
      <t>採貝藻漁業</t>
    </r>
    <rPh sb="0" eb="1">
      <t>サイ</t>
    </rPh>
    <rPh sb="1" eb="2">
      <t>カイ</t>
    </rPh>
    <rPh sb="2" eb="3">
      <t>ソウ</t>
    </rPh>
    <rPh sb="3" eb="5">
      <t>ギョギョウ</t>
    </rPh>
    <phoneticPr fontId="4"/>
  </si>
  <si>
    <r>
      <rPr>
        <sz val="11"/>
        <rFont val="ＭＳ 明朝"/>
        <family val="1"/>
        <charset val="128"/>
      </rPr>
      <t>その他の漁業</t>
    </r>
    <rPh sb="2" eb="3">
      <t>ホカ</t>
    </rPh>
    <rPh sb="4" eb="6">
      <t>ギョギョウ</t>
    </rPh>
    <phoneticPr fontId="4"/>
  </si>
  <si>
    <t>合　　　計</t>
    <rPh sb="0" eb="1">
      <t>ゴウ</t>
    </rPh>
    <rPh sb="4" eb="5">
      <t>ケイ</t>
    </rPh>
    <phoneticPr fontId="4"/>
  </si>
  <si>
    <r>
      <t>29</t>
    </r>
    <r>
      <rPr>
        <sz val="11"/>
        <rFont val="ＭＳ Ｐ明朝"/>
        <family val="1"/>
        <charset val="128"/>
      </rPr>
      <t>　</t>
    </r>
    <r>
      <rPr>
        <sz val="11"/>
        <rFont val="Century"/>
        <family val="1"/>
      </rPr>
      <t xml:space="preserve"> </t>
    </r>
    <r>
      <rPr>
        <sz val="11"/>
        <rFont val="ＭＳ Ｐ明朝"/>
        <family val="1"/>
        <charset val="128"/>
      </rPr>
      <t>年</t>
    </r>
    <phoneticPr fontId="4"/>
  </si>
  <si>
    <t>前　年　比</t>
    <rPh sb="0" eb="1">
      <t>マエ</t>
    </rPh>
    <rPh sb="2" eb="3">
      <t>トシ</t>
    </rPh>
    <rPh sb="4" eb="5">
      <t>ヒ</t>
    </rPh>
    <phoneticPr fontId="4"/>
  </si>
  <si>
    <r>
      <rPr>
        <sz val="12"/>
        <rFont val="ＭＳ 明朝"/>
        <family val="1"/>
        <charset val="128"/>
      </rPr>
      <t>エ　漁業種類別生産額</t>
    </r>
  </si>
  <si>
    <r>
      <rPr>
        <sz val="11"/>
        <rFont val="ＭＳ 明朝"/>
        <family val="1"/>
        <charset val="128"/>
      </rPr>
      <t>漁業種</t>
    </r>
    <r>
      <rPr>
        <sz val="11"/>
        <rFont val="Century"/>
        <family val="1"/>
      </rPr>
      <t xml:space="preserve">                               </t>
    </r>
    <r>
      <rPr>
        <sz val="11"/>
        <rFont val="ＭＳ 明朝"/>
        <family val="1"/>
        <charset val="128"/>
      </rPr>
      <t>月</t>
    </r>
    <phoneticPr fontId="4"/>
  </si>
  <si>
    <r>
      <rPr>
        <sz val="11"/>
        <rFont val="ＭＳ 明朝"/>
        <family val="1"/>
        <charset val="128"/>
      </rPr>
      <t>前年比</t>
    </r>
  </si>
  <si>
    <r>
      <rPr>
        <sz val="11"/>
        <rFont val="ＭＳ 明朝"/>
        <family val="1"/>
        <charset val="128"/>
      </rPr>
      <t>合　　　計</t>
    </r>
    <rPh sb="0" eb="1">
      <t>ゴウ</t>
    </rPh>
    <rPh sb="4" eb="5">
      <t>ケイ</t>
    </rPh>
    <phoneticPr fontId="4"/>
  </si>
  <si>
    <r>
      <t>29</t>
    </r>
    <r>
      <rPr>
        <sz val="11"/>
        <rFont val="ＭＳ 明朝"/>
        <family val="1"/>
        <charset val="128"/>
      </rPr>
      <t>　</t>
    </r>
    <r>
      <rPr>
        <sz val="11"/>
        <rFont val="Century"/>
        <family val="1"/>
      </rPr>
      <t xml:space="preserve"> </t>
    </r>
    <r>
      <rPr>
        <sz val="11"/>
        <rFont val="ＭＳ 明朝"/>
        <family val="1"/>
        <charset val="128"/>
      </rPr>
      <t>年</t>
    </r>
    <phoneticPr fontId="4"/>
  </si>
  <si>
    <r>
      <rPr>
        <sz val="11"/>
        <rFont val="ＭＳ 明朝"/>
        <family val="1"/>
        <charset val="128"/>
      </rPr>
      <t>前　年　比</t>
    </r>
    <rPh sb="0" eb="1">
      <t>マエ</t>
    </rPh>
    <rPh sb="2" eb="3">
      <t>トシ</t>
    </rPh>
    <rPh sb="4" eb="5">
      <t>ヒ</t>
    </rPh>
    <phoneticPr fontId="4"/>
  </si>
  <si>
    <r>
      <t xml:space="preserve"> </t>
    </r>
    <r>
      <rPr>
        <sz val="12"/>
        <rFont val="ＭＳ 明朝"/>
        <family val="1"/>
        <charset val="128"/>
      </rPr>
      <t>オ　地区別漁獲量</t>
    </r>
  </si>
  <si>
    <r>
      <rPr>
        <sz val="11"/>
        <rFont val="ＭＳ 明朝"/>
        <family val="1"/>
        <charset val="128"/>
      </rPr>
      <t>平成</t>
    </r>
    <r>
      <rPr>
        <sz val="11"/>
        <rFont val="Century"/>
        <family val="1"/>
      </rPr>
      <t>30</t>
    </r>
    <r>
      <rPr>
        <sz val="11"/>
        <rFont val="ＭＳ 明朝"/>
        <family val="1"/>
        <charset val="128"/>
      </rPr>
      <t>年　単位：㎏</t>
    </r>
    <phoneticPr fontId="4"/>
  </si>
  <si>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</si>
  <si>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</si>
  <si>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</si>
  <si>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</si>
  <si>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</si>
  <si>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由良</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</si>
  <si>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</si>
  <si>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</si>
  <si>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</si>
  <si>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</si>
  <si>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１</t>
    </r>
  </si>
  <si>
    <r>
      <rPr>
        <sz val="11"/>
        <rFont val="ＭＳ 明朝"/>
        <family val="1"/>
        <charset val="128"/>
      </rPr>
      <t>２</t>
    </r>
  </si>
  <si>
    <r>
      <rPr>
        <sz val="11"/>
        <rFont val="ＭＳ 明朝"/>
        <family val="1"/>
        <charset val="128"/>
      </rPr>
      <t>３</t>
    </r>
  </si>
  <si>
    <r>
      <rPr>
        <sz val="11"/>
        <rFont val="ＭＳ 明朝"/>
        <family val="1"/>
        <charset val="128"/>
      </rPr>
      <t>４</t>
    </r>
  </si>
  <si>
    <r>
      <rPr>
        <sz val="11"/>
        <rFont val="ＭＳ 明朝"/>
        <family val="1"/>
        <charset val="128"/>
      </rPr>
      <t>５</t>
    </r>
  </si>
  <si>
    <r>
      <rPr>
        <sz val="11"/>
        <rFont val="ＭＳ 明朝"/>
        <family val="1"/>
        <charset val="128"/>
      </rPr>
      <t>６</t>
    </r>
  </si>
  <si>
    <r>
      <rPr>
        <sz val="11"/>
        <rFont val="ＭＳ 明朝"/>
        <family val="1"/>
        <charset val="128"/>
      </rPr>
      <t>７</t>
    </r>
  </si>
  <si>
    <r>
      <rPr>
        <sz val="11"/>
        <rFont val="ＭＳ 明朝"/>
        <family val="1"/>
        <charset val="128"/>
      </rPr>
      <t>８</t>
    </r>
  </si>
  <si>
    <r>
      <rPr>
        <sz val="11"/>
        <rFont val="ＭＳ 明朝"/>
        <family val="1"/>
        <charset val="128"/>
      </rPr>
      <t>９</t>
    </r>
  </si>
  <si>
    <r>
      <rPr>
        <sz val="11"/>
        <rFont val="ＭＳ 明朝"/>
        <family val="1"/>
        <charset val="128"/>
      </rPr>
      <t>１０</t>
    </r>
  </si>
  <si>
    <r>
      <rPr>
        <sz val="11"/>
        <rFont val="ＭＳ 明朝"/>
        <family val="1"/>
        <charset val="128"/>
      </rPr>
      <t>１１</t>
    </r>
  </si>
  <si>
    <r>
      <rPr>
        <sz val="11"/>
        <rFont val="ＭＳ 明朝"/>
        <family val="1"/>
        <charset val="128"/>
      </rPr>
      <t>１２</t>
    </r>
  </si>
  <si>
    <r>
      <rPr>
        <sz val="11"/>
        <rFont val="ＭＳ 明朝"/>
        <family val="1"/>
        <charset val="128"/>
      </rPr>
      <t>合　計</t>
    </r>
    <rPh sb="0" eb="1">
      <t>ゴウ</t>
    </rPh>
    <rPh sb="2" eb="3">
      <t>ケイ</t>
    </rPh>
    <phoneticPr fontId="9"/>
  </si>
  <si>
    <r>
      <rPr>
        <sz val="11"/>
        <rFont val="ＭＳ 明朝"/>
        <family val="1"/>
        <charset val="128"/>
      </rPr>
      <t>前年比</t>
    </r>
    <rPh sb="0" eb="3">
      <t>ゼンネンヒ</t>
    </rPh>
    <phoneticPr fontId="9"/>
  </si>
  <si>
    <r>
      <t xml:space="preserve"> </t>
    </r>
    <r>
      <rPr>
        <sz val="12"/>
        <rFont val="ＭＳ 明朝"/>
        <family val="1"/>
        <charset val="128"/>
      </rPr>
      <t>カ　地区別生産額</t>
    </r>
  </si>
  <si>
    <r>
      <rPr>
        <sz val="11"/>
        <rFont val="ＭＳ 明朝"/>
        <family val="1"/>
        <charset val="128"/>
      </rPr>
      <t>平成</t>
    </r>
    <r>
      <rPr>
        <sz val="11"/>
        <rFont val="Century"/>
        <family val="1"/>
      </rPr>
      <t>30</t>
    </r>
    <r>
      <rPr>
        <sz val="11"/>
        <rFont val="ＭＳ 明朝"/>
        <family val="1"/>
        <charset val="128"/>
      </rPr>
      <t>年　単位：千円</t>
    </r>
    <phoneticPr fontId="4"/>
  </si>
  <si>
    <r>
      <rPr>
        <sz val="11"/>
        <rFont val="ＭＳ 明朝"/>
        <family val="1"/>
        <charset val="128"/>
      </rPr>
      <t>　ア　漁業協同組合別、河川別漁獲量</t>
    </r>
    <phoneticPr fontId="4"/>
  </si>
  <si>
    <r>
      <rPr>
        <sz val="11"/>
        <rFont val="ＭＳ 明朝"/>
        <family val="1"/>
        <charset val="128"/>
      </rPr>
      <t>平成</t>
    </r>
    <r>
      <rPr>
        <sz val="11"/>
        <rFont val="Century"/>
        <family val="1"/>
      </rPr>
      <t>30</t>
    </r>
    <r>
      <rPr>
        <sz val="11"/>
        <rFont val="ＭＳ 明朝"/>
        <family val="1"/>
        <charset val="128"/>
      </rPr>
      <t>年　単位：</t>
    </r>
    <r>
      <rPr>
        <sz val="11"/>
        <rFont val="Century"/>
        <family val="1"/>
      </rPr>
      <t>kg</t>
    </r>
    <phoneticPr fontId="4"/>
  </si>
  <si>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</si>
  <si>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</si>
  <si>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魚種
河川名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</si>
  <si>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</si>
  <si>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</si>
  <si>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</si>
  <si>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</si>
  <si>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</si>
  <si>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</si>
  <si>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</si>
  <si>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</si>
  <si>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</si>
  <si>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</si>
  <si>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</si>
  <si>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</si>
  <si>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</si>
  <si>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</si>
  <si>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</si>
  <si>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</si>
  <si>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</si>
  <si>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</si>
  <si>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</si>
  <si>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</si>
  <si>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</si>
  <si>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</si>
  <si>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</si>
  <si>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</si>
  <si>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</si>
  <si>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</si>
  <si>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</si>
  <si>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</si>
  <si>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</si>
  <si>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</si>
  <si>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</si>
  <si>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</si>
  <si>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</si>
  <si>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</si>
  <si>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</si>
  <si>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</si>
  <si>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</si>
  <si>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</si>
  <si>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</si>
  <si>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</si>
  <si>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</si>
  <si>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</si>
  <si>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</si>
  <si>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</si>
  <si>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</si>
  <si>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</si>
  <si>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</si>
  <si>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</si>
  <si>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</si>
  <si>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</si>
  <si>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</si>
  <si>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</si>
  <si>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</si>
  <si>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</si>
  <si>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</si>
  <si>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</si>
  <si>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</si>
  <si>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</si>
  <si>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</si>
  <si>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</si>
  <si>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</si>
  <si>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</si>
  <si>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</si>
  <si>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</si>
  <si>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</si>
  <si>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漁協名</t>
    </r>
  </si>
  <si>
    <t>　　　　　魚種
河川名</t>
    <phoneticPr fontId="4"/>
  </si>
  <si>
    <r>
      <rPr>
        <sz val="14"/>
        <color theme="1"/>
        <rFont val="ＭＳ 明朝"/>
        <family val="1"/>
        <charset val="128"/>
      </rPr>
      <t>１０　免許・許可漁業</t>
    </r>
  </si>
  <si>
    <r>
      <rPr>
        <sz val="10"/>
        <rFont val="ＭＳ 明朝"/>
        <family val="1"/>
        <charset val="128"/>
      </rPr>
      <t>　知事許可漁業の許可件数は</t>
    </r>
    <r>
      <rPr>
        <sz val="10"/>
        <rFont val="Century"/>
        <family val="1"/>
      </rPr>
      <t>241</t>
    </r>
    <r>
      <rPr>
        <sz val="10"/>
        <rFont val="ＭＳ 明朝"/>
        <family val="1"/>
        <charset val="128"/>
      </rPr>
      <t>件で前年より</t>
    </r>
    <r>
      <rPr>
        <sz val="10"/>
        <rFont val="Century"/>
        <family val="1"/>
      </rPr>
      <t>45</t>
    </r>
    <r>
      <rPr>
        <sz val="10"/>
        <rFont val="ＭＳ 明朝"/>
        <family val="1"/>
        <charset val="128"/>
      </rPr>
      <t>件減少となった｡　こあみ・くろえびひき網漁業など</t>
    </r>
    <r>
      <rPr>
        <sz val="10"/>
        <rFont val="Century"/>
        <family val="1"/>
      </rPr>
      <t>10</t>
    </r>
    <r>
      <rPr>
        <sz val="10"/>
        <rFont val="ＭＳ 明朝"/>
        <family val="1"/>
        <charset val="128"/>
      </rPr>
      <t>の漁業種類で減少し、入会許可漁業については、</t>
    </r>
    <phoneticPr fontId="16"/>
  </si>
  <si>
    <r>
      <rPr>
        <sz val="10"/>
        <color theme="1"/>
        <rFont val="ＭＳ 明朝"/>
        <family val="1"/>
        <charset val="128"/>
      </rPr>
      <t>前年同数であった。</t>
    </r>
    <rPh sb="0" eb="2">
      <t>ゼンネン</t>
    </rPh>
    <rPh sb="2" eb="4">
      <t>ドウスウ</t>
    </rPh>
    <phoneticPr fontId="16"/>
  </si>
  <si>
    <r>
      <rPr>
        <sz val="10"/>
        <color theme="1"/>
        <rFont val="ＭＳ 明朝"/>
        <family val="1"/>
        <charset val="128"/>
      </rPr>
      <t>平成</t>
    </r>
    <r>
      <rPr>
        <sz val="10"/>
        <color theme="1"/>
        <rFont val="Century"/>
        <family val="1"/>
      </rPr>
      <t>31</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31</t>
    </r>
    <r>
      <rPr>
        <sz val="10"/>
        <color theme="1"/>
        <rFont val="ＭＳ 明朝"/>
        <family val="1"/>
        <charset val="128"/>
      </rPr>
      <t>日現在</t>
    </r>
    <phoneticPr fontId="16"/>
  </si>
  <si>
    <r>
      <rPr>
        <sz val="10"/>
        <color theme="1"/>
        <rFont val="ＭＳ 明朝"/>
        <family val="1"/>
        <charset val="128"/>
      </rPr>
      <t>区</t>
    </r>
    <r>
      <rPr>
        <sz val="10"/>
        <color theme="1"/>
        <rFont val="Century"/>
        <family val="1"/>
      </rPr>
      <t xml:space="preserve">      </t>
    </r>
    <r>
      <rPr>
        <sz val="10"/>
        <color theme="1"/>
        <rFont val="ＭＳ 明朝"/>
        <family val="1"/>
        <charset val="128"/>
      </rPr>
      <t>分</t>
    </r>
    <phoneticPr fontId="16"/>
  </si>
  <si>
    <r>
      <rPr>
        <sz val="10"/>
        <color theme="1"/>
        <rFont val="ＭＳ 明朝"/>
        <family val="1"/>
        <charset val="128"/>
      </rPr>
      <t>海</t>
    </r>
    <r>
      <rPr>
        <sz val="10"/>
        <color theme="1"/>
        <rFont val="Century"/>
        <family val="1"/>
      </rPr>
      <t xml:space="preserve">                  </t>
    </r>
    <r>
      <rPr>
        <sz val="10"/>
        <color theme="1"/>
        <rFont val="ＭＳ 明朝"/>
        <family val="1"/>
        <charset val="128"/>
      </rPr>
      <t>面</t>
    </r>
  </si>
  <si>
    <r>
      <rPr>
        <sz val="10"/>
        <color theme="1"/>
        <rFont val="ＭＳ 明朝"/>
        <family val="1"/>
        <charset val="128"/>
      </rPr>
      <t>内</t>
    </r>
    <r>
      <rPr>
        <sz val="10"/>
        <color theme="1"/>
        <rFont val="Century"/>
        <family val="1"/>
      </rPr>
      <t xml:space="preserve">    </t>
    </r>
    <r>
      <rPr>
        <sz val="10"/>
        <color theme="1"/>
        <rFont val="ＭＳ 明朝"/>
        <family val="1"/>
        <charset val="128"/>
      </rPr>
      <t>水</t>
    </r>
    <r>
      <rPr>
        <sz val="10"/>
        <color theme="1"/>
        <rFont val="Century"/>
        <family val="1"/>
      </rPr>
      <t xml:space="preserve">    </t>
    </r>
    <r>
      <rPr>
        <sz val="10"/>
        <color theme="1"/>
        <rFont val="ＭＳ 明朝"/>
        <family val="1"/>
        <charset val="128"/>
      </rPr>
      <t>面</t>
    </r>
  </si>
  <si>
    <r>
      <rPr>
        <sz val="10"/>
        <color theme="1"/>
        <rFont val="ＭＳ 明朝"/>
        <family val="1"/>
        <charset val="128"/>
      </rPr>
      <t>免許の種類</t>
    </r>
    <phoneticPr fontId="16"/>
  </si>
  <si>
    <r>
      <rPr>
        <sz val="10"/>
        <color theme="1"/>
        <rFont val="ＭＳ 明朝"/>
        <family val="1"/>
        <charset val="128"/>
      </rPr>
      <t>共　同　漁　業　権</t>
    </r>
    <phoneticPr fontId="16"/>
  </si>
  <si>
    <r>
      <rPr>
        <sz val="10"/>
        <color theme="1"/>
        <rFont val="ＭＳ 明朝"/>
        <family val="1"/>
        <charset val="128"/>
      </rPr>
      <t>定置漁業権</t>
    </r>
  </si>
  <si>
    <r>
      <rPr>
        <sz val="10"/>
        <color theme="1"/>
        <rFont val="ＭＳ 明朝"/>
        <family val="1"/>
        <charset val="128"/>
      </rPr>
      <t>共同漁業権</t>
    </r>
  </si>
  <si>
    <r>
      <rPr>
        <sz val="10"/>
        <color theme="1"/>
        <rFont val="ＭＳ 明朝"/>
        <family val="1"/>
        <charset val="128"/>
      </rPr>
      <t>区画漁業権</t>
    </r>
  </si>
  <si>
    <r>
      <rPr>
        <sz val="10"/>
        <color theme="1"/>
        <rFont val="ＭＳ 明朝"/>
        <family val="1"/>
        <charset val="128"/>
      </rPr>
      <t>第</t>
    </r>
    <r>
      <rPr>
        <sz val="10"/>
        <color theme="1"/>
        <rFont val="Century"/>
        <family val="1"/>
      </rPr>
      <t>1</t>
    </r>
    <r>
      <rPr>
        <sz val="10"/>
        <color theme="1"/>
        <rFont val="ＭＳ 明朝"/>
        <family val="1"/>
        <charset val="128"/>
      </rPr>
      <t>種・第</t>
    </r>
    <r>
      <rPr>
        <sz val="10"/>
        <color theme="1"/>
        <rFont val="Century"/>
        <family val="1"/>
      </rPr>
      <t>2</t>
    </r>
    <r>
      <rPr>
        <sz val="10"/>
        <color theme="1"/>
        <rFont val="ＭＳ 明朝"/>
        <family val="1"/>
        <charset val="128"/>
      </rPr>
      <t>種</t>
    </r>
  </si>
  <si>
    <r>
      <rPr>
        <sz val="10"/>
        <color theme="1"/>
        <rFont val="ＭＳ 明朝"/>
        <family val="1"/>
        <charset val="128"/>
      </rPr>
      <t>第</t>
    </r>
    <r>
      <rPr>
        <sz val="10"/>
        <color theme="1"/>
        <rFont val="Century"/>
        <family val="1"/>
      </rPr>
      <t>3</t>
    </r>
    <r>
      <rPr>
        <sz val="10"/>
        <color theme="1"/>
        <rFont val="ＭＳ 明朝"/>
        <family val="1"/>
        <charset val="128"/>
      </rPr>
      <t>種共同漁業</t>
    </r>
    <phoneticPr fontId="16"/>
  </si>
  <si>
    <r>
      <rPr>
        <sz val="10"/>
        <color theme="1"/>
        <rFont val="ＭＳ 明朝"/>
        <family val="1"/>
        <charset val="128"/>
      </rPr>
      <t>第</t>
    </r>
    <r>
      <rPr>
        <sz val="10"/>
        <color theme="1"/>
        <rFont val="Century"/>
        <family val="1"/>
      </rPr>
      <t>5</t>
    </r>
    <r>
      <rPr>
        <sz val="10"/>
        <color theme="1"/>
        <rFont val="ＭＳ 明朝"/>
        <family val="1"/>
        <charset val="128"/>
      </rPr>
      <t>種共同漁業</t>
    </r>
  </si>
  <si>
    <r>
      <rPr>
        <sz val="10"/>
        <color theme="1"/>
        <rFont val="ＭＳ 明朝"/>
        <family val="1"/>
        <charset val="128"/>
      </rPr>
      <t>第</t>
    </r>
    <r>
      <rPr>
        <sz val="10"/>
        <color theme="1"/>
        <rFont val="Century"/>
        <family val="1"/>
      </rPr>
      <t>2</t>
    </r>
    <r>
      <rPr>
        <sz val="10"/>
        <color theme="1"/>
        <rFont val="ＭＳ 明朝"/>
        <family val="1"/>
        <charset val="128"/>
      </rPr>
      <t>種区画漁業</t>
    </r>
  </si>
  <si>
    <r>
      <rPr>
        <sz val="10"/>
        <color theme="1"/>
        <rFont val="ＭＳ 明朝"/>
        <family val="1"/>
        <charset val="128"/>
      </rPr>
      <t>共</t>
    </r>
    <r>
      <rPr>
        <sz val="10"/>
        <color theme="1"/>
        <rFont val="Century"/>
        <family val="1"/>
      </rPr>
      <t xml:space="preserve">  </t>
    </r>
    <r>
      <rPr>
        <sz val="10"/>
        <color theme="1"/>
        <rFont val="ＭＳ 明朝"/>
        <family val="1"/>
        <charset val="128"/>
      </rPr>
      <t>同</t>
    </r>
    <r>
      <rPr>
        <sz val="10"/>
        <color theme="1"/>
        <rFont val="Century"/>
        <family val="1"/>
      </rPr>
      <t xml:space="preserve">  </t>
    </r>
    <r>
      <rPr>
        <sz val="10"/>
        <color theme="1"/>
        <rFont val="ＭＳ 明朝"/>
        <family val="1"/>
        <charset val="128"/>
      </rPr>
      <t>漁</t>
    </r>
    <r>
      <rPr>
        <sz val="10"/>
        <color theme="1"/>
        <rFont val="Century"/>
        <family val="1"/>
      </rPr>
      <t xml:space="preserve">  </t>
    </r>
    <r>
      <rPr>
        <sz val="10"/>
        <color theme="1"/>
        <rFont val="ＭＳ 明朝"/>
        <family val="1"/>
        <charset val="128"/>
      </rPr>
      <t>業</t>
    </r>
  </si>
  <si>
    <r>
      <rPr>
        <sz val="10"/>
        <color theme="1"/>
        <rFont val="ＭＳ 明朝"/>
        <family val="1"/>
        <charset val="128"/>
      </rPr>
      <t>対</t>
    </r>
    <r>
      <rPr>
        <sz val="10"/>
        <color theme="1"/>
        <rFont val="Century"/>
        <family val="1"/>
      </rPr>
      <t xml:space="preserve"> </t>
    </r>
    <r>
      <rPr>
        <sz val="10"/>
        <color theme="1"/>
        <rFont val="ＭＳ 明朝"/>
        <family val="1"/>
        <charset val="128"/>
      </rPr>
      <t>象</t>
    </r>
    <r>
      <rPr>
        <sz val="10"/>
        <color theme="1"/>
        <rFont val="Century"/>
        <family val="1"/>
      </rPr>
      <t xml:space="preserve"> </t>
    </r>
    <r>
      <rPr>
        <sz val="10"/>
        <color theme="1"/>
        <rFont val="ＭＳ 明朝"/>
        <family val="1"/>
        <charset val="128"/>
      </rPr>
      <t>魚</t>
    </r>
    <r>
      <rPr>
        <sz val="10"/>
        <color theme="1"/>
        <rFont val="Century"/>
        <family val="1"/>
      </rPr>
      <t xml:space="preserve"> </t>
    </r>
    <r>
      <rPr>
        <sz val="10"/>
        <color theme="1"/>
        <rFont val="ＭＳ 明朝"/>
        <family val="1"/>
        <charset val="128"/>
      </rPr>
      <t>種</t>
    </r>
  </si>
  <si>
    <r>
      <rPr>
        <sz val="10"/>
        <color theme="1"/>
        <rFont val="ＭＳ 明朝"/>
        <family val="1"/>
        <charset val="128"/>
      </rPr>
      <t>ぶ</t>
    </r>
    <r>
      <rPr>
        <sz val="10"/>
        <color theme="1"/>
        <rFont val="Century"/>
        <family val="1"/>
      </rPr>
      <t xml:space="preserve"> </t>
    </r>
    <r>
      <rPr>
        <sz val="10"/>
        <color theme="1"/>
        <rFont val="ＭＳ 明朝"/>
        <family val="1"/>
        <charset val="128"/>
      </rPr>
      <t>り</t>
    </r>
  </si>
  <si>
    <r>
      <rPr>
        <sz val="10"/>
        <color theme="1"/>
        <rFont val="ＭＳ 明朝"/>
        <family val="1"/>
        <charset val="128"/>
      </rPr>
      <t>こ</t>
    </r>
    <r>
      <rPr>
        <sz val="10"/>
        <color theme="1"/>
        <rFont val="Century"/>
        <family val="1"/>
      </rPr>
      <t xml:space="preserve"> </t>
    </r>
    <r>
      <rPr>
        <sz val="10"/>
        <color theme="1"/>
        <rFont val="ＭＳ 明朝"/>
        <family val="1"/>
        <charset val="128"/>
      </rPr>
      <t>い</t>
    </r>
  </si>
  <si>
    <r>
      <rPr>
        <sz val="10"/>
        <color theme="1"/>
        <rFont val="ＭＳ 明朝"/>
        <family val="1"/>
        <charset val="128"/>
      </rPr>
      <t>にじます</t>
    </r>
  </si>
  <si>
    <r>
      <rPr>
        <sz val="10"/>
        <color theme="1"/>
        <rFont val="ＭＳ 明朝"/>
        <family val="1"/>
        <charset val="128"/>
      </rPr>
      <t>じゅんさい</t>
    </r>
  </si>
  <si>
    <r>
      <rPr>
        <sz val="10"/>
        <color theme="1"/>
        <rFont val="ＭＳ 明朝"/>
        <family val="1"/>
        <charset val="128"/>
      </rPr>
      <t>件</t>
    </r>
    <r>
      <rPr>
        <sz val="10"/>
        <color theme="1"/>
        <rFont val="Century"/>
        <family val="1"/>
      </rPr>
      <t xml:space="preserve">      </t>
    </r>
    <r>
      <rPr>
        <sz val="10"/>
        <color theme="1"/>
        <rFont val="ＭＳ 明朝"/>
        <family val="1"/>
        <charset val="128"/>
      </rPr>
      <t>数</t>
    </r>
    <phoneticPr fontId="16"/>
  </si>
  <si>
    <r>
      <rPr>
        <sz val="10"/>
        <rFont val="ＭＳ 明朝"/>
        <family val="1"/>
        <charset val="128"/>
      </rPr>
      <t>漁業種類</t>
    </r>
  </si>
  <si>
    <r>
      <rPr>
        <sz val="10"/>
        <rFont val="ＭＳ 明朝"/>
        <family val="1"/>
        <charset val="128"/>
      </rPr>
      <t>許可の有効期間</t>
    </r>
  </si>
  <si>
    <r>
      <rPr>
        <sz val="10"/>
        <rFont val="ＭＳ 明朝"/>
        <family val="1"/>
        <charset val="128"/>
      </rPr>
      <t>操業期間</t>
    </r>
  </si>
  <si>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</si>
  <si>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</si>
  <si>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</si>
  <si>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</si>
  <si>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</si>
  <si>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</si>
  <si>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</si>
  <si>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</si>
  <si>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</si>
  <si>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</si>
  <si>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</si>
  <si>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</si>
  <si>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30.7.1</t>
    <phoneticPr fontId="16"/>
  </si>
  <si>
    <r>
      <rPr>
        <sz val="10"/>
        <rFont val="ＭＳ 明朝"/>
        <family val="1"/>
        <charset val="128"/>
      </rPr>
      <t>～</t>
    </r>
  </si>
  <si>
    <t>33.6.30</t>
    <phoneticPr fontId="16"/>
  </si>
  <si>
    <r>
      <rPr>
        <sz val="10"/>
        <rFont val="ＭＳ 明朝"/>
        <family val="1"/>
        <charset val="128"/>
      </rPr>
      <t>翌年</t>
    </r>
    <r>
      <rPr>
        <sz val="10"/>
        <rFont val="Century"/>
        <family val="1"/>
      </rPr>
      <t>6.30</t>
    </r>
  </si>
  <si>
    <r>
      <t>10</t>
    </r>
    <r>
      <rPr>
        <sz val="10"/>
        <rFont val="ＭＳ 明朝"/>
        <family val="1"/>
        <charset val="128"/>
      </rPr>
      <t>ﾄﾝ以上</t>
    </r>
  </si>
  <si>
    <r>
      <rPr>
        <sz val="10"/>
        <rFont val="ＭＳ 明朝"/>
        <family val="1"/>
        <charset val="128"/>
      </rPr>
      <t>〃</t>
    </r>
  </si>
  <si>
    <r>
      <t xml:space="preserve">             </t>
    </r>
    <r>
      <rPr>
        <sz val="10"/>
        <rFont val="ＭＳ 明朝"/>
        <family val="1"/>
        <charset val="128"/>
      </rPr>
      <t>〃</t>
    </r>
    <phoneticPr fontId="16"/>
  </si>
  <si>
    <r>
      <t>10</t>
    </r>
    <r>
      <rPr>
        <sz val="10"/>
        <rFont val="ＭＳ 明朝"/>
        <family val="1"/>
        <charset val="128"/>
      </rPr>
      <t>ﾄﾝ未満</t>
    </r>
  </si>
  <si>
    <r>
      <rPr>
        <sz val="10"/>
        <rFont val="ＭＳ 明朝"/>
        <family val="1"/>
        <charset val="128"/>
      </rPr>
      <t>手繰第三種</t>
    </r>
  </si>
  <si>
    <t>29.4.1</t>
  </si>
  <si>
    <t>32.3.31</t>
  </si>
  <si>
    <r>
      <rPr>
        <sz val="10"/>
        <rFont val="ＭＳ 明朝"/>
        <family val="1"/>
        <charset val="128"/>
      </rPr>
      <t>貝けた</t>
    </r>
  </si>
  <si>
    <r>
      <rPr>
        <sz val="10"/>
        <rFont val="ＭＳ 明朝"/>
        <family val="1"/>
        <charset val="128"/>
      </rPr>
      <t>その他の小型機船底びき網</t>
    </r>
  </si>
  <si>
    <r>
      <rPr>
        <sz val="10"/>
        <rFont val="ＭＳ 明朝"/>
        <family val="1"/>
        <charset val="128"/>
      </rPr>
      <t>こあみ､くろえび</t>
    </r>
  </si>
  <si>
    <t>30.5.1</t>
    <phoneticPr fontId="16"/>
  </si>
  <si>
    <t>33.4.30</t>
    <phoneticPr fontId="16"/>
  </si>
  <si>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</si>
  <si>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</si>
  <si>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</si>
  <si>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30.5.15</t>
    <phoneticPr fontId="16"/>
  </si>
  <si>
    <t>33.5.14</t>
    <phoneticPr fontId="16"/>
  </si>
  <si>
    <t>11.30</t>
    <phoneticPr fontId="16"/>
  </si>
  <si>
    <r>
      <rPr>
        <sz val="10"/>
        <rFont val="ＭＳ 明朝"/>
        <family val="1"/>
        <charset val="128"/>
      </rPr>
      <t>きすさし網</t>
    </r>
  </si>
  <si>
    <t>30.9.1</t>
    <phoneticPr fontId="16"/>
  </si>
  <si>
    <t>33.8.31</t>
    <phoneticPr fontId="16"/>
  </si>
  <si>
    <r>
      <rPr>
        <sz val="10"/>
        <rFont val="ＭＳ 明朝"/>
        <family val="1"/>
        <charset val="128"/>
      </rPr>
      <t>あまだいさし網</t>
    </r>
  </si>
  <si>
    <t>28.6.24</t>
  </si>
  <si>
    <t>31.6.30</t>
  </si>
  <si>
    <r>
      <rPr>
        <sz val="10"/>
        <rFont val="ＭＳ 明朝"/>
        <family val="1"/>
        <charset val="128"/>
      </rPr>
      <t>いわし流し網</t>
    </r>
  </si>
  <si>
    <t>6.30</t>
    <phoneticPr fontId="16"/>
  </si>
  <si>
    <r>
      <rPr>
        <sz val="10"/>
        <rFont val="ＭＳ 明朝"/>
        <family val="1"/>
        <charset val="128"/>
      </rPr>
      <t>たらはえなわ</t>
    </r>
  </si>
  <si>
    <t>28.12.1</t>
  </si>
  <si>
    <t>31.11.30</t>
  </si>
  <si>
    <r>
      <rPr>
        <sz val="10"/>
        <rFont val="ＭＳ 明朝"/>
        <family val="1"/>
        <charset val="128"/>
      </rPr>
      <t>ばいかご</t>
    </r>
  </si>
  <si>
    <t>28.5.30</t>
  </si>
  <si>
    <t>31.5.31</t>
  </si>
  <si>
    <r>
      <rPr>
        <sz val="10"/>
        <rFont val="ＭＳ 明朝"/>
        <family val="1"/>
        <charset val="128"/>
      </rPr>
      <t>べにずわいがにかご</t>
    </r>
  </si>
  <si>
    <t>31.1.1</t>
    <phoneticPr fontId="16"/>
  </si>
  <si>
    <t>33.12.31</t>
    <phoneticPr fontId="16"/>
  </si>
  <si>
    <r>
      <rPr>
        <sz val="10"/>
        <rFont val="ＭＳ 明朝"/>
        <family val="1"/>
        <charset val="128"/>
      </rPr>
      <t>翌年</t>
    </r>
    <r>
      <rPr>
        <sz val="10"/>
        <rFont val="Century"/>
        <family val="1"/>
      </rPr>
      <t>1.31</t>
    </r>
  </si>
  <si>
    <r>
      <rPr>
        <sz val="10"/>
        <rFont val="ＭＳ 明朝"/>
        <family val="1"/>
        <charset val="128"/>
      </rPr>
      <t>かれいさし網</t>
    </r>
  </si>
  <si>
    <t>31.3.1</t>
    <phoneticPr fontId="16"/>
  </si>
  <si>
    <r>
      <t>34.2.</t>
    </r>
    <r>
      <rPr>
        <sz val="10"/>
        <rFont val="ＭＳ 明朝"/>
        <family val="1"/>
        <charset val="128"/>
      </rPr>
      <t>末</t>
    </r>
    <phoneticPr fontId="16"/>
  </si>
  <si>
    <r>
      <rPr>
        <sz val="10"/>
        <rFont val="ＭＳ 明朝"/>
        <family val="1"/>
        <charset val="128"/>
      </rPr>
      <t>たらさし網</t>
    </r>
  </si>
  <si>
    <t>30.12.1</t>
    <phoneticPr fontId="16"/>
  </si>
  <si>
    <t>33.11.30</t>
    <phoneticPr fontId="16"/>
  </si>
  <si>
    <t>12.20</t>
    <phoneticPr fontId="16"/>
  </si>
  <si>
    <r>
      <rPr>
        <sz val="10"/>
        <rFont val="ＭＳ 明朝"/>
        <family val="1"/>
        <charset val="128"/>
      </rPr>
      <t>さめさし網</t>
    </r>
  </si>
  <si>
    <t>31.2.20</t>
    <phoneticPr fontId="16"/>
  </si>
  <si>
    <t>34.2.19</t>
    <phoneticPr fontId="16"/>
  </si>
  <si>
    <t>2.20</t>
    <phoneticPr fontId="16"/>
  </si>
  <si>
    <r>
      <rPr>
        <sz val="10"/>
        <rFont val="ＭＳ 明朝"/>
        <family val="1"/>
        <charset val="128"/>
      </rPr>
      <t>小型いかつり</t>
    </r>
  </si>
  <si>
    <t>31.4.30</t>
    <phoneticPr fontId="16"/>
  </si>
  <si>
    <r>
      <rPr>
        <sz val="10"/>
        <rFont val="ＭＳ 明朝"/>
        <family val="1"/>
        <charset val="128"/>
      </rPr>
      <t>翌年</t>
    </r>
    <r>
      <rPr>
        <sz val="10"/>
        <rFont val="Century"/>
        <family val="1"/>
      </rPr>
      <t>4</t>
    </r>
    <r>
      <rPr>
        <sz val="10"/>
        <rFont val="ＭＳ 明朝"/>
        <family val="1"/>
        <charset val="128"/>
      </rPr>
      <t>末</t>
    </r>
    <phoneticPr fontId="16"/>
  </si>
  <si>
    <r>
      <rPr>
        <sz val="10"/>
        <rFont val="ＭＳ 明朝"/>
        <family val="1"/>
        <charset val="128"/>
      </rPr>
      <t>張網</t>
    </r>
  </si>
  <si>
    <t>28.11.28</t>
  </si>
  <si>
    <r>
      <rPr>
        <sz val="10"/>
        <rFont val="ＭＳ 明朝"/>
        <family val="1"/>
        <charset val="128"/>
      </rPr>
      <t>翌年</t>
    </r>
    <r>
      <rPr>
        <sz val="10"/>
        <rFont val="Century"/>
        <family val="1"/>
      </rPr>
      <t>8.31</t>
    </r>
  </si>
  <si>
    <r>
      <rPr>
        <sz val="10"/>
        <rFont val="ＭＳ 明朝"/>
        <family val="1"/>
        <charset val="128"/>
      </rPr>
      <t>めばるさし網</t>
    </r>
  </si>
  <si>
    <t>9.30</t>
    <phoneticPr fontId="16"/>
  </si>
  <si>
    <r>
      <rPr>
        <sz val="12"/>
        <color rgb="FF000000"/>
        <rFont val="ＭＳ 明朝"/>
        <family val="1"/>
        <charset val="128"/>
      </rPr>
      <t>平成</t>
    </r>
    <r>
      <rPr>
        <sz val="12"/>
        <color rgb="FF000000"/>
        <rFont val="Century"/>
        <family val="1"/>
      </rPr>
      <t>31</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16"/>
  </si>
  <si>
    <r>
      <rPr>
        <sz val="11"/>
        <rFont val="ＭＳ 明朝"/>
        <family val="1"/>
        <charset val="128"/>
      </rPr>
      <t>業種類</t>
    </r>
  </si>
  <si>
    <r>
      <rPr>
        <sz val="11"/>
        <rFont val="ＭＳ 明朝"/>
        <family val="1"/>
        <charset val="128"/>
      </rPr>
      <t>許可の有効期間</t>
    </r>
  </si>
  <si>
    <r>
      <rPr>
        <sz val="11"/>
        <rFont val="ＭＳ 明朝"/>
        <family val="1"/>
        <charset val="128"/>
      </rPr>
      <t>操　業　期　間</t>
    </r>
    <phoneticPr fontId="16"/>
  </si>
  <si>
    <r>
      <rPr>
        <sz val="11"/>
        <rFont val="ＭＳ 明朝"/>
        <family val="1"/>
        <charset val="128"/>
      </rPr>
      <t>入　会　内　容</t>
    </r>
    <phoneticPr fontId="16"/>
  </si>
  <si>
    <r>
      <rPr>
        <sz val="11"/>
        <rFont val="ＭＳ 明朝"/>
        <family val="1"/>
        <charset val="128"/>
      </rPr>
      <t>許　可　隻　数</t>
    </r>
    <phoneticPr fontId="16"/>
  </si>
  <si>
    <r>
      <rPr>
        <sz val="11"/>
        <rFont val="ＭＳ 明朝"/>
        <family val="1"/>
        <charset val="128"/>
      </rPr>
      <t>手繰第一種</t>
    </r>
  </si>
  <si>
    <r>
      <t>30. 9. 1</t>
    </r>
    <r>
      <rPr>
        <sz val="11"/>
        <rFont val="ＭＳ 明朝"/>
        <family val="1"/>
        <charset val="128"/>
      </rPr>
      <t>～</t>
    </r>
    <r>
      <rPr>
        <sz val="11"/>
        <rFont val="Century"/>
        <family val="1"/>
      </rPr>
      <t>31. 6.30</t>
    </r>
    <phoneticPr fontId="16"/>
  </si>
  <si>
    <r>
      <t>9. 1</t>
    </r>
    <r>
      <rPr>
        <sz val="11"/>
        <rFont val="ＭＳ 明朝"/>
        <family val="1"/>
        <charset val="128"/>
      </rPr>
      <t>～翌年</t>
    </r>
    <r>
      <rPr>
        <sz val="11"/>
        <rFont val="Century"/>
        <family val="1"/>
      </rPr>
      <t>6.30</t>
    </r>
    <phoneticPr fontId="16"/>
  </si>
  <si>
    <r>
      <rPr>
        <sz val="11"/>
        <rFont val="ＭＳ 明朝"/>
        <family val="1"/>
        <charset val="128"/>
      </rPr>
      <t>新潟県との知事協定</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</si>
  <si>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16"/>
  </si>
  <si>
    <t>10</t>
    <phoneticPr fontId="16"/>
  </si>
  <si>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16"/>
  </si>
  <si>
    <t>12</t>
    <phoneticPr fontId="16"/>
  </si>
  <si>
    <r>
      <rPr>
        <sz val="11"/>
        <rFont val="ＭＳ 明朝"/>
        <family val="1"/>
        <charset val="128"/>
      </rPr>
      <t>〃</t>
    </r>
  </si>
  <si>
    <r>
      <rPr>
        <sz val="11"/>
        <rFont val="ＭＳ 明朝"/>
        <family val="1"/>
        <charset val="128"/>
      </rPr>
      <t>〃</t>
    </r>
    <phoneticPr fontId="16"/>
  </si>
  <si>
    <t>11</t>
    <phoneticPr fontId="16"/>
  </si>
  <si>
    <t xml:space="preserve">  1</t>
    <phoneticPr fontId="16"/>
  </si>
  <si>
    <t xml:space="preserve">  0</t>
    <phoneticPr fontId="16"/>
  </si>
  <si>
    <r>
      <rPr>
        <sz val="11"/>
        <rFont val="ＭＳ 明朝"/>
        <family val="1"/>
        <charset val="128"/>
      </rPr>
      <t>えびかご</t>
    </r>
    <phoneticPr fontId="16"/>
  </si>
  <si>
    <r>
      <t>30. 5.10</t>
    </r>
    <r>
      <rPr>
        <sz val="11"/>
        <rFont val="ＭＳ 明朝"/>
        <family val="1"/>
        <charset val="128"/>
      </rPr>
      <t>～</t>
    </r>
    <r>
      <rPr>
        <sz val="11"/>
        <rFont val="Century"/>
        <family val="1"/>
      </rPr>
      <t>31. 4.30</t>
    </r>
    <phoneticPr fontId="16"/>
  </si>
  <si>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16"/>
  </si>
  <si>
    <t xml:space="preserve">  3</t>
    <phoneticPr fontId="16"/>
  </si>
  <si>
    <t xml:space="preserve">  -</t>
    <phoneticPr fontId="16"/>
  </si>
  <si>
    <r>
      <rPr>
        <sz val="11"/>
        <rFont val="ＭＳ 明朝"/>
        <family val="1"/>
        <charset val="128"/>
      </rPr>
      <t>ごち網</t>
    </r>
    <phoneticPr fontId="16"/>
  </si>
  <si>
    <r>
      <t>6. 1</t>
    </r>
    <r>
      <rPr>
        <sz val="11"/>
        <rFont val="ＭＳ 明朝"/>
        <family val="1"/>
        <charset val="128"/>
      </rPr>
      <t>～</t>
    </r>
    <r>
      <rPr>
        <sz val="11"/>
        <rFont val="Century"/>
        <family val="1"/>
      </rPr>
      <t>10.31</t>
    </r>
    <phoneticPr fontId="16"/>
  </si>
  <si>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</si>
  <si>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16"/>
  </si>
  <si>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</si>
  <si>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</si>
  <si>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16"/>
  </si>
  <si>
    <r>
      <t>15</t>
    </r>
    <r>
      <rPr>
        <sz val="11"/>
        <rFont val="ＭＳ 明朝"/>
        <family val="1"/>
        <charset val="128"/>
      </rPr>
      <t>ﾄﾝ以上</t>
    </r>
    <r>
      <rPr>
        <sz val="11"/>
        <rFont val="Century"/>
        <family val="1"/>
      </rPr>
      <t>20</t>
    </r>
    <r>
      <rPr>
        <sz val="11"/>
        <rFont val="ＭＳ 明朝"/>
        <family val="1"/>
        <charset val="128"/>
      </rPr>
      <t>ﾄﾝ未満</t>
    </r>
    <phoneticPr fontId="16"/>
  </si>
  <si>
    <r>
      <t>20</t>
    </r>
    <r>
      <rPr>
        <sz val="11"/>
        <rFont val="ＭＳ 明朝"/>
        <family val="1"/>
        <charset val="128"/>
      </rPr>
      <t>ﾄﾝ以上</t>
    </r>
    <r>
      <rPr>
        <sz val="11"/>
        <rFont val="Century"/>
        <family val="1"/>
      </rPr>
      <t>30</t>
    </r>
    <r>
      <rPr>
        <sz val="11"/>
        <rFont val="ＭＳ 明朝"/>
        <family val="1"/>
        <charset val="128"/>
      </rPr>
      <t>ﾄﾝ未満</t>
    </r>
    <phoneticPr fontId="16"/>
  </si>
  <si>
    <r>
      <rPr>
        <sz val="11"/>
        <rFont val="ＭＳ 明朝"/>
        <family val="1"/>
        <charset val="128"/>
      </rPr>
      <t>合　　　計</t>
    </r>
    <phoneticPr fontId="16"/>
  </si>
  <si>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</si>
  <si>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t>37</t>
    <phoneticPr fontId="16"/>
  </si>
  <si>
    <t>17</t>
    <phoneticPr fontId="16"/>
  </si>
  <si>
    <t>52</t>
    <phoneticPr fontId="16"/>
  </si>
  <si>
    <t>106</t>
    <phoneticPr fontId="16"/>
  </si>
  <si>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</si>
  <si>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t>32</t>
    <phoneticPr fontId="16"/>
  </si>
  <si>
    <t>27</t>
    <phoneticPr fontId="16"/>
  </si>
  <si>
    <t>54</t>
    <phoneticPr fontId="16"/>
  </si>
  <si>
    <t>1</t>
    <phoneticPr fontId="16"/>
  </si>
  <si>
    <t>114</t>
    <phoneticPr fontId="16"/>
  </si>
  <si>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</si>
  <si>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</si>
  <si>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t>6</t>
    <phoneticPr fontId="16"/>
  </si>
  <si>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</si>
  <si>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</si>
  <si>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</si>
  <si>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</si>
  <si>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t>4</t>
    <phoneticPr fontId="16"/>
  </si>
  <si>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</si>
  <si>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t>3</t>
    <phoneticPr fontId="16"/>
  </si>
  <si>
    <t>8</t>
    <phoneticPr fontId="16"/>
  </si>
  <si>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</si>
  <si>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</si>
  <si>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t>7</t>
    <phoneticPr fontId="16"/>
  </si>
  <si>
    <r>
      <rPr>
        <sz val="11"/>
        <rFont val="ＭＳ 明朝"/>
        <family val="1"/>
        <charset val="128"/>
      </rPr>
      <t>佐</t>
    </r>
    <r>
      <rPr>
        <sz val="11"/>
        <rFont val="Century"/>
        <family val="1"/>
      </rPr>
      <t xml:space="preserve">  </t>
    </r>
    <r>
      <rPr>
        <sz val="11"/>
        <rFont val="ＭＳ 明朝"/>
        <family val="1"/>
        <charset val="128"/>
      </rPr>
      <t>賀</t>
    </r>
    <r>
      <rPr>
        <sz val="11"/>
        <rFont val="Century"/>
        <family val="1"/>
      </rPr>
      <t xml:space="preserve"> </t>
    </r>
    <r>
      <rPr>
        <sz val="11"/>
        <rFont val="ＭＳ 明朝"/>
        <family val="1"/>
        <charset val="128"/>
      </rPr>
      <t>県</t>
    </r>
    <rPh sb="0" eb="1">
      <t>タスク</t>
    </rPh>
    <rPh sb="3" eb="4">
      <t>ガ</t>
    </rPh>
    <phoneticPr fontId="16"/>
  </si>
  <si>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16"/>
  </si>
  <si>
    <r>
      <rPr>
        <sz val="11"/>
        <rFont val="ＭＳ 明朝"/>
        <family val="1"/>
        <charset val="128"/>
      </rPr>
      <t>合</t>
    </r>
    <r>
      <rPr>
        <sz val="11"/>
        <rFont val="Century"/>
        <family val="1"/>
      </rPr>
      <t xml:space="preserve">   </t>
    </r>
    <r>
      <rPr>
        <sz val="11"/>
        <rFont val="ＭＳ 明朝"/>
        <family val="1"/>
        <charset val="128"/>
      </rPr>
      <t>計</t>
    </r>
  </si>
  <si>
    <r>
      <rPr>
        <sz val="11"/>
        <color theme="1"/>
        <rFont val="ＭＳ 明朝"/>
        <family val="1"/>
        <charset val="128"/>
      </rPr>
      <t>漁　　業　　種　　類</t>
    </r>
    <rPh sb="0" eb="1">
      <t>リョウ</t>
    </rPh>
    <rPh sb="3" eb="4">
      <t>ギョウ</t>
    </rPh>
    <rPh sb="6" eb="7">
      <t>シュ</t>
    </rPh>
    <rPh sb="9" eb="10">
      <t>ルイ</t>
    </rPh>
    <phoneticPr fontId="16"/>
  </si>
  <si>
    <r>
      <rPr>
        <sz val="11"/>
        <color theme="1"/>
        <rFont val="ＭＳ 明朝"/>
        <family val="1"/>
        <charset val="128"/>
      </rPr>
      <t>隻　　数</t>
    </r>
    <rPh sb="0" eb="1">
      <t>セキ</t>
    </rPh>
    <rPh sb="3" eb="4">
      <t>スウ</t>
    </rPh>
    <phoneticPr fontId="16"/>
  </si>
  <si>
    <r>
      <rPr>
        <sz val="11"/>
        <color theme="1"/>
        <rFont val="ＭＳ 明朝"/>
        <family val="1"/>
        <charset val="128"/>
      </rPr>
      <t>操　業　期　間</t>
    </r>
    <rPh sb="0" eb="1">
      <t>ミサオ</t>
    </rPh>
    <rPh sb="2" eb="3">
      <t>ギョウ</t>
    </rPh>
    <rPh sb="4" eb="5">
      <t>キ</t>
    </rPh>
    <rPh sb="6" eb="7">
      <t>アイダ</t>
    </rPh>
    <phoneticPr fontId="16"/>
  </si>
  <si>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　域</t>
    </r>
    <phoneticPr fontId="16"/>
  </si>
  <si>
    <r>
      <rPr>
        <sz val="11"/>
        <color theme="1"/>
        <rFont val="ＭＳ 明朝"/>
        <family val="1"/>
        <charset val="128"/>
      </rPr>
      <t>指　定　漁　業</t>
    </r>
    <rPh sb="0" eb="1">
      <t>ユビ</t>
    </rPh>
    <rPh sb="2" eb="3">
      <t>サダム</t>
    </rPh>
    <rPh sb="4" eb="5">
      <t>リョウ</t>
    </rPh>
    <rPh sb="6" eb="7">
      <t>ギョウ</t>
    </rPh>
    <phoneticPr fontId="16"/>
  </si>
  <si>
    <r>
      <rPr>
        <sz val="11"/>
        <color theme="1"/>
        <rFont val="ＭＳ 明朝"/>
        <family val="1"/>
        <charset val="128"/>
      </rPr>
      <t>沖合底びき網</t>
    </r>
  </si>
  <si>
    <r>
      <rPr>
        <sz val="11"/>
        <color theme="1"/>
        <rFont val="ＭＳ 明朝"/>
        <family val="1"/>
        <charset val="128"/>
      </rPr>
      <t>周年</t>
    </r>
    <rPh sb="0" eb="2">
      <t>シュウネン</t>
    </rPh>
    <phoneticPr fontId="16"/>
  </si>
  <si>
    <r>
      <rPr>
        <sz val="11"/>
        <color theme="1"/>
        <rFont val="ＭＳ 明朝"/>
        <family val="1"/>
        <charset val="128"/>
      </rPr>
      <t>青森県から新潟県までの沖合</t>
    </r>
  </si>
  <si>
    <r>
      <rPr>
        <sz val="11"/>
        <color theme="1"/>
        <rFont val="ＭＳ 明朝"/>
        <family val="1"/>
        <charset val="128"/>
      </rPr>
      <t>中型さけ･ます流し網</t>
    </r>
  </si>
  <si>
    <r>
      <t>3.20</t>
    </r>
    <r>
      <rPr>
        <sz val="11"/>
        <color theme="1"/>
        <rFont val="ＭＳ 明朝"/>
        <family val="1"/>
        <charset val="128"/>
      </rPr>
      <t>～</t>
    </r>
    <r>
      <rPr>
        <sz val="11"/>
        <color theme="1"/>
        <rFont val="Century"/>
        <family val="1"/>
      </rPr>
      <t xml:space="preserve"> 7.10</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</si>
  <si>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</si>
  <si>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rPr>
        <sz val="11"/>
        <color theme="1"/>
        <rFont val="ＭＳ 明朝"/>
        <family val="1"/>
        <charset val="128"/>
      </rPr>
      <t>いか釣り</t>
    </r>
  </si>
  <si>
    <r>
      <rPr>
        <sz val="11"/>
        <color theme="1"/>
        <rFont val="ＭＳ 明朝"/>
        <family val="1"/>
        <charset val="128"/>
      </rPr>
      <t>周年</t>
    </r>
    <phoneticPr fontId="16"/>
  </si>
  <si>
    <r>
      <rPr>
        <sz val="11"/>
        <color theme="1"/>
        <rFont val="ＭＳ 明朝"/>
        <family val="1"/>
        <charset val="128"/>
      </rPr>
      <t>日本海･太平洋</t>
    </r>
  </si>
  <si>
    <r>
      <rPr>
        <sz val="11"/>
        <color theme="1"/>
        <rFont val="ＭＳ 明朝"/>
        <family val="1"/>
        <charset val="128"/>
      </rPr>
      <t>届　出　漁　業</t>
    </r>
    <phoneticPr fontId="16"/>
  </si>
  <si>
    <r>
      <rPr>
        <sz val="11"/>
        <color theme="1"/>
        <rFont val="ＭＳ 明朝"/>
        <family val="1"/>
        <charset val="128"/>
      </rPr>
      <t>小型するめいか釣り</t>
    </r>
  </si>
  <si>
    <r>
      <rPr>
        <sz val="11"/>
        <color theme="1"/>
        <rFont val="ＭＳ 明朝"/>
        <family val="1"/>
        <charset val="128"/>
      </rPr>
      <t>　　　　　　区　</t>
    </r>
    <r>
      <rPr>
        <sz val="11"/>
        <color theme="1"/>
        <rFont val="Century"/>
        <family val="1"/>
      </rPr>
      <t xml:space="preserve"> </t>
    </r>
    <r>
      <rPr>
        <sz val="11"/>
        <color theme="1"/>
        <rFont val="ＭＳ 明朝"/>
        <family val="1"/>
        <charset val="128"/>
      </rPr>
      <t>分</t>
    </r>
  </si>
  <si>
    <r>
      <rPr>
        <sz val="11"/>
        <color theme="1"/>
        <rFont val="ＭＳ 明朝"/>
        <family val="1"/>
        <charset val="128"/>
      </rPr>
      <t>地　　　　　　　　　　区</t>
    </r>
    <phoneticPr fontId="16"/>
  </si>
  <si>
    <r>
      <rPr>
        <sz val="11"/>
        <color theme="1"/>
        <rFont val="ＭＳ 明朝"/>
        <family val="1"/>
        <charset val="128"/>
      </rPr>
      <t>漁業の方法</t>
    </r>
    <rPh sb="0" eb="2">
      <t>ギョギョウ</t>
    </rPh>
    <rPh sb="3" eb="5">
      <t>ホウホウ</t>
    </rPh>
    <phoneticPr fontId="16"/>
  </si>
  <si>
    <r>
      <rPr>
        <sz val="11"/>
        <color theme="1"/>
        <rFont val="ＭＳ 明朝"/>
        <family val="1"/>
        <charset val="128"/>
      </rPr>
      <t>飛　島</t>
    </r>
    <phoneticPr fontId="16"/>
  </si>
  <si>
    <r>
      <rPr>
        <sz val="11"/>
        <color theme="1"/>
        <rFont val="ＭＳ 明朝"/>
        <family val="1"/>
        <charset val="128"/>
      </rPr>
      <t>吹　浦</t>
    </r>
    <rPh sb="0" eb="1">
      <t>スイ</t>
    </rPh>
    <rPh sb="2" eb="3">
      <t>ウラ</t>
    </rPh>
    <phoneticPr fontId="16"/>
  </si>
  <si>
    <r>
      <rPr>
        <sz val="11"/>
        <color theme="1"/>
        <rFont val="ＭＳ 明朝"/>
        <family val="1"/>
        <charset val="128"/>
      </rPr>
      <t>酒　田</t>
    </r>
    <rPh sb="0" eb="1">
      <t>サケ</t>
    </rPh>
    <rPh sb="2" eb="3">
      <t>タ</t>
    </rPh>
    <phoneticPr fontId="16"/>
  </si>
  <si>
    <r>
      <rPr>
        <sz val="11"/>
        <color theme="1"/>
        <rFont val="ＭＳ 明朝"/>
        <family val="1"/>
        <charset val="128"/>
      </rPr>
      <t>加　茂</t>
    </r>
    <rPh sb="0" eb="1">
      <t>カ</t>
    </rPh>
    <rPh sb="2" eb="3">
      <t>シゲル</t>
    </rPh>
    <phoneticPr fontId="16"/>
  </si>
  <si>
    <r>
      <rPr>
        <sz val="11"/>
        <color theme="1"/>
        <rFont val="ＭＳ 明朝"/>
        <family val="1"/>
        <charset val="128"/>
      </rPr>
      <t>由　良</t>
    </r>
    <rPh sb="0" eb="1">
      <t>ヨシ</t>
    </rPh>
    <rPh sb="2" eb="3">
      <t>リョウ</t>
    </rPh>
    <phoneticPr fontId="16"/>
  </si>
  <si>
    <r>
      <rPr>
        <sz val="11"/>
        <color theme="1"/>
        <rFont val="ＭＳ 明朝"/>
        <family val="1"/>
        <charset val="128"/>
      </rPr>
      <t>豊　浦</t>
    </r>
    <rPh sb="0" eb="1">
      <t>ホウ</t>
    </rPh>
    <rPh sb="2" eb="3">
      <t>ウラ</t>
    </rPh>
    <phoneticPr fontId="16"/>
  </si>
  <si>
    <r>
      <rPr>
        <sz val="11"/>
        <color theme="1"/>
        <rFont val="ＭＳ 明朝"/>
        <family val="1"/>
        <charset val="128"/>
      </rPr>
      <t>温　海</t>
    </r>
    <rPh sb="0" eb="1">
      <t>オン</t>
    </rPh>
    <rPh sb="2" eb="3">
      <t>ウミ</t>
    </rPh>
    <phoneticPr fontId="16"/>
  </si>
  <si>
    <r>
      <rPr>
        <sz val="11"/>
        <color theme="1"/>
        <rFont val="ＭＳ 明朝"/>
        <family val="1"/>
        <charset val="128"/>
      </rPr>
      <t>念珠関</t>
    </r>
    <rPh sb="0" eb="1">
      <t>ネン</t>
    </rPh>
    <rPh sb="1" eb="2">
      <t>タマ</t>
    </rPh>
    <rPh sb="2" eb="3">
      <t>セキ</t>
    </rPh>
    <phoneticPr fontId="16"/>
  </si>
  <si>
    <r>
      <rPr>
        <sz val="11"/>
        <color theme="1"/>
        <rFont val="ＭＳ 明朝"/>
        <family val="1"/>
        <charset val="128"/>
      </rPr>
      <t>合　計</t>
    </r>
    <rPh sb="0" eb="1">
      <t>アイ</t>
    </rPh>
    <rPh sb="2" eb="3">
      <t>ケイ</t>
    </rPh>
    <phoneticPr fontId="16"/>
  </si>
  <si>
    <r>
      <rPr>
        <sz val="11"/>
        <color theme="1"/>
        <rFont val="ＭＳ 明朝"/>
        <family val="1"/>
        <charset val="128"/>
      </rPr>
      <t>は　え　な　わ</t>
    </r>
    <phoneticPr fontId="16"/>
  </si>
  <si>
    <r>
      <rPr>
        <sz val="11"/>
        <color theme="1"/>
        <rFont val="ＭＳ 明朝"/>
        <family val="1"/>
        <charset val="128"/>
      </rPr>
      <t>釣　　　　　り</t>
    </r>
    <rPh sb="0" eb="1">
      <t>ツ</t>
    </rPh>
    <phoneticPr fontId="16"/>
  </si>
  <si>
    <r>
      <rPr>
        <sz val="11"/>
        <color theme="1"/>
        <rFont val="ＭＳ 明朝"/>
        <family val="1"/>
        <charset val="128"/>
      </rPr>
      <t>はえなわ・釣り</t>
    </r>
    <rPh sb="5" eb="6">
      <t>ツ</t>
    </rPh>
    <phoneticPr fontId="16"/>
  </si>
  <si>
    <r>
      <rPr>
        <sz val="11"/>
        <color theme="1"/>
        <rFont val="ＭＳ 明朝"/>
        <family val="1"/>
        <charset val="128"/>
      </rPr>
      <t>合　　　　　計</t>
    </r>
    <rPh sb="0" eb="1">
      <t>アイ</t>
    </rPh>
    <rPh sb="6" eb="7">
      <t>ケイ</t>
    </rPh>
    <phoneticPr fontId="16"/>
  </si>
  <si>
    <r>
      <rPr>
        <sz val="11"/>
        <color theme="1"/>
        <rFont val="ＭＳ 明朝"/>
        <family val="1"/>
        <charset val="128"/>
      </rPr>
      <t>　　　　　　区　</t>
    </r>
    <r>
      <rPr>
        <sz val="11"/>
        <color theme="1"/>
        <rFont val="Century"/>
        <family val="1"/>
      </rPr>
      <t xml:space="preserve"> </t>
    </r>
    <r>
      <rPr>
        <sz val="11"/>
        <color theme="1"/>
        <rFont val="ＭＳ 明朝"/>
        <family val="1"/>
        <charset val="128"/>
      </rPr>
      <t>分</t>
    </r>
    <phoneticPr fontId="16"/>
  </si>
  <si>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16"/>
  </si>
  <si>
    <r>
      <rPr>
        <sz val="11"/>
        <color theme="1"/>
        <rFont val="ＭＳ 明朝"/>
        <family val="1"/>
        <charset val="128"/>
      </rPr>
      <t>一　般</t>
    </r>
    <rPh sb="0" eb="1">
      <t>イッ</t>
    </rPh>
    <rPh sb="2" eb="3">
      <t>ハン</t>
    </rPh>
    <phoneticPr fontId="16"/>
  </si>
  <si>
    <r>
      <rPr>
        <sz val="11"/>
        <color theme="1"/>
        <rFont val="ＭＳ 明朝"/>
        <family val="1"/>
        <charset val="128"/>
      </rPr>
      <t>件　　数</t>
    </r>
    <rPh sb="0" eb="1">
      <t>ケン</t>
    </rPh>
    <rPh sb="3" eb="4">
      <t>スウ</t>
    </rPh>
    <phoneticPr fontId="16"/>
  </si>
  <si>
    <r>
      <rPr>
        <sz val="11"/>
        <color theme="1"/>
        <rFont val="ＭＳ 明朝"/>
        <family val="1"/>
        <charset val="128"/>
      </rPr>
      <t>計</t>
    </r>
    <rPh sb="0" eb="1">
      <t>ケイ</t>
    </rPh>
    <phoneticPr fontId="16"/>
  </si>
  <si>
    <r>
      <rPr>
        <sz val="11"/>
        <color theme="1"/>
        <rFont val="ＭＳ 明朝"/>
        <family val="1"/>
        <charset val="128"/>
      </rPr>
      <t>業　者　数</t>
    </r>
    <phoneticPr fontId="16"/>
  </si>
  <si>
    <r>
      <rPr>
        <sz val="11"/>
        <color theme="1"/>
        <rFont val="ＭＳ 明朝"/>
        <family val="1"/>
        <charset val="128"/>
      </rPr>
      <t>隻　　　数</t>
    </r>
    <phoneticPr fontId="16"/>
  </si>
  <si>
    <r>
      <rPr>
        <sz val="14"/>
        <rFont val="ＭＳ 明朝"/>
        <family val="1"/>
        <charset val="128"/>
      </rPr>
      <t>１１　漁業取締・調査</t>
    </r>
    <rPh sb="3" eb="5">
      <t>ギョギョウ</t>
    </rPh>
    <rPh sb="5" eb="7">
      <t>トリシマリ</t>
    </rPh>
    <rPh sb="8" eb="10">
      <t>チョウサ</t>
    </rPh>
    <phoneticPr fontId="4"/>
  </si>
  <si>
    <r>
      <rPr>
        <sz val="11"/>
        <rFont val="ＭＳ 明朝"/>
        <family val="1"/>
        <charset val="128"/>
      </rPr>
      <t>　漁業違反件数は</t>
    </r>
    <r>
      <rPr>
        <sz val="11"/>
        <rFont val="Century"/>
        <family val="1"/>
      </rPr>
      <t>7</t>
    </r>
    <r>
      <rPr>
        <sz val="11"/>
        <rFont val="ＭＳ 明朝"/>
        <family val="1"/>
        <charset val="128"/>
      </rPr>
      <t>件で前年度と同数だった。</t>
    </r>
    <rPh sb="1" eb="3">
      <t>ギョギョウ</t>
    </rPh>
    <rPh sb="3" eb="5">
      <t>イハン</t>
    </rPh>
    <rPh sb="5" eb="7">
      <t>ケンスウ</t>
    </rPh>
    <rPh sb="9" eb="10">
      <t>ケン</t>
    </rPh>
    <rPh sb="11" eb="14">
      <t>ゼンネンド</t>
    </rPh>
    <rPh sb="15" eb="17">
      <t>ドウスウ</t>
    </rPh>
    <phoneticPr fontId="4"/>
  </si>
  <si>
    <r>
      <rPr>
        <sz val="11"/>
        <rFont val="ＭＳ 明朝"/>
        <family val="1"/>
        <charset val="128"/>
      </rPr>
      <t>　海面の陸上取締では、違反が</t>
    </r>
    <r>
      <rPr>
        <sz val="11"/>
        <rFont val="Century"/>
        <family val="1"/>
      </rPr>
      <t>0</t>
    </r>
    <r>
      <rPr>
        <sz val="11"/>
        <rFont val="ＭＳ 明朝"/>
        <family val="1"/>
        <charset val="128"/>
      </rPr>
      <t>件で前年度と同数となった。</t>
    </r>
    <rPh sb="1" eb="3">
      <t>カイメン</t>
    </rPh>
    <rPh sb="4" eb="6">
      <t>リクジョウ</t>
    </rPh>
    <rPh sb="6" eb="8">
      <t>トリシマ</t>
    </rPh>
    <rPh sb="11" eb="13">
      <t>イハン</t>
    </rPh>
    <rPh sb="15" eb="16">
      <t>ケン</t>
    </rPh>
    <rPh sb="21" eb="23">
      <t>ドウスウ</t>
    </rPh>
    <phoneticPr fontId="4"/>
  </si>
  <si>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4"/>
  </si>
  <si>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4"/>
  </si>
  <si>
    <r>
      <rPr>
        <sz val="11"/>
        <rFont val="ＭＳ 明朝"/>
        <family val="1"/>
        <charset val="128"/>
      </rPr>
      <t>海上取締</t>
    </r>
    <rPh sb="0" eb="2">
      <t>カイジョウ</t>
    </rPh>
    <rPh sb="2" eb="4">
      <t>トリシマ</t>
    </rPh>
    <phoneticPr fontId="4"/>
  </si>
  <si>
    <r>
      <t>7</t>
    </r>
    <r>
      <rPr>
        <sz val="11"/>
        <rFont val="ＭＳ 明朝"/>
        <family val="1"/>
        <charset val="128"/>
      </rPr>
      <t>件</t>
    </r>
    <rPh sb="1" eb="2">
      <t>ケン</t>
    </rPh>
    <phoneticPr fontId="4"/>
  </si>
  <si>
    <r>
      <rPr>
        <sz val="11"/>
        <rFont val="ＭＳ 明朝"/>
        <family val="1"/>
        <charset val="128"/>
      </rPr>
      <t>県　内　漁　船</t>
    </r>
    <rPh sb="0" eb="1">
      <t>ケン</t>
    </rPh>
    <rPh sb="2" eb="3">
      <t>ナイ</t>
    </rPh>
    <rPh sb="4" eb="5">
      <t>リョウ</t>
    </rPh>
    <rPh sb="6" eb="7">
      <t>セン</t>
    </rPh>
    <phoneticPr fontId="4"/>
  </si>
  <si>
    <r>
      <rPr>
        <sz val="11"/>
        <rFont val="ＭＳ 明朝"/>
        <family val="1"/>
        <charset val="128"/>
      </rPr>
      <t>そ　の　他</t>
    </r>
    <rPh sb="4" eb="5">
      <t>タ</t>
    </rPh>
    <phoneticPr fontId="4"/>
  </si>
  <si>
    <r>
      <rPr>
        <sz val="11"/>
        <rFont val="ＭＳ 明朝"/>
        <family val="1"/>
        <charset val="128"/>
      </rPr>
      <t>県　外　漁　船</t>
    </r>
    <phoneticPr fontId="4"/>
  </si>
  <si>
    <r>
      <rPr>
        <sz val="11"/>
        <rFont val="ＭＳ 明朝"/>
        <family val="1"/>
        <charset val="128"/>
      </rPr>
      <t>張網</t>
    </r>
    <rPh sb="0" eb="1">
      <t>ハリ</t>
    </rPh>
    <rPh sb="1" eb="2">
      <t>アミ</t>
    </rPh>
    <phoneticPr fontId="4"/>
  </si>
  <si>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 xml:space="preserve"> 7</t>
    </r>
    <r>
      <rPr>
        <sz val="11"/>
        <rFont val="ＭＳ 明朝"/>
        <family val="1"/>
        <charset val="128"/>
      </rPr>
      <t>条　</t>
    </r>
    <rPh sb="0" eb="2">
      <t>チョウセイ</t>
    </rPh>
    <rPh sb="2" eb="4">
      <t>キソク</t>
    </rPh>
    <rPh sb="5" eb="6">
      <t>ダイ</t>
    </rPh>
    <rPh sb="8" eb="9">
      <t>ジョウ</t>
    </rPh>
    <phoneticPr fontId="4"/>
  </si>
  <si>
    <r>
      <t>1</t>
    </r>
    <r>
      <rPr>
        <sz val="11"/>
        <rFont val="ＭＳ 明朝"/>
        <family val="1"/>
        <charset val="128"/>
      </rPr>
      <t>件</t>
    </r>
    <phoneticPr fontId="4"/>
  </si>
  <si>
    <r>
      <rPr>
        <sz val="11"/>
        <rFont val="ＭＳ 明朝"/>
        <family val="1"/>
        <charset val="128"/>
      </rPr>
      <t>遊漁船業</t>
    </r>
    <rPh sb="0" eb="2">
      <t>ユウギョ</t>
    </rPh>
    <rPh sb="2" eb="3">
      <t>セン</t>
    </rPh>
    <rPh sb="3" eb="4">
      <t>ギョウ</t>
    </rPh>
    <phoneticPr fontId="4"/>
  </si>
  <si>
    <r>
      <rPr>
        <sz val="11"/>
        <rFont val="ＭＳ 明朝"/>
        <family val="1"/>
        <charset val="128"/>
      </rPr>
      <t>遊漁船業法</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t>
    </r>
    <rPh sb="0" eb="3">
      <t>ユウギョセン</t>
    </rPh>
    <rPh sb="3" eb="4">
      <t>ギョウ</t>
    </rPh>
    <rPh sb="4" eb="5">
      <t>ホウ</t>
    </rPh>
    <rPh sb="6" eb="7">
      <t>ダイ</t>
    </rPh>
    <rPh sb="9" eb="10">
      <t>ジョウ</t>
    </rPh>
    <phoneticPr fontId="4"/>
  </si>
  <si>
    <r>
      <t>1</t>
    </r>
    <r>
      <rPr>
        <sz val="11"/>
        <rFont val="ＭＳ 明朝"/>
        <family val="1"/>
        <charset val="128"/>
      </rPr>
      <t>件</t>
    </r>
    <rPh sb="1" eb="2">
      <t>ケン</t>
    </rPh>
    <phoneticPr fontId="4"/>
  </si>
  <si>
    <r>
      <t>0</t>
    </r>
    <r>
      <rPr>
        <sz val="11"/>
        <rFont val="ＭＳ 明朝"/>
        <family val="1"/>
        <charset val="128"/>
      </rPr>
      <t>件</t>
    </r>
    <rPh sb="1" eb="2">
      <t>ケン</t>
    </rPh>
    <phoneticPr fontId="4"/>
  </si>
  <si>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　</t>
    </r>
    <phoneticPr fontId="4"/>
  </si>
  <si>
    <r>
      <t>2</t>
    </r>
    <r>
      <rPr>
        <sz val="11"/>
        <rFont val="ＭＳ 明朝"/>
        <family val="1"/>
        <charset val="128"/>
      </rPr>
      <t>件</t>
    </r>
    <phoneticPr fontId="4"/>
  </si>
  <si>
    <r>
      <rPr>
        <sz val="11"/>
        <rFont val="ＭＳ 明朝"/>
        <family val="1"/>
        <charset val="128"/>
      </rPr>
      <t>及び海区指示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4"/>
  </si>
  <si>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40</t>
    </r>
    <r>
      <rPr>
        <sz val="11"/>
        <rFont val="ＭＳ 明朝"/>
        <family val="1"/>
        <charset val="128"/>
      </rPr>
      <t>条　</t>
    </r>
    <phoneticPr fontId="4"/>
  </si>
  <si>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44</t>
    </r>
    <r>
      <rPr>
        <sz val="11"/>
        <rFont val="ＭＳ 明朝"/>
        <family val="1"/>
        <charset val="128"/>
      </rPr>
      <t>条　</t>
    </r>
    <phoneticPr fontId="4"/>
  </si>
  <si>
    <r>
      <rPr>
        <sz val="11"/>
        <rFont val="ＭＳ 明朝"/>
        <family val="1"/>
        <charset val="128"/>
      </rPr>
      <t>遊漁</t>
    </r>
  </si>
  <si>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4"/>
  </si>
  <si>
    <r>
      <rPr>
        <sz val="11"/>
        <rFont val="ＭＳ 明朝"/>
        <family val="1"/>
        <charset val="128"/>
      </rPr>
      <t>　</t>
    </r>
    <phoneticPr fontId="4"/>
  </si>
  <si>
    <r>
      <rPr>
        <sz val="11"/>
        <rFont val="ＭＳ 明朝"/>
        <family val="1"/>
        <charset val="128"/>
      </rPr>
      <t>陸上取締</t>
    </r>
    <rPh sb="0" eb="2">
      <t>リクジョウ</t>
    </rPh>
    <rPh sb="2" eb="4">
      <t>トリシマ</t>
    </rPh>
    <phoneticPr fontId="4"/>
  </si>
  <si>
    <r>
      <t>0</t>
    </r>
    <r>
      <rPr>
        <sz val="11"/>
        <rFont val="ＭＳ 明朝"/>
        <family val="1"/>
        <charset val="128"/>
      </rPr>
      <t>件　</t>
    </r>
    <rPh sb="1" eb="2">
      <t>ケン</t>
    </rPh>
    <phoneticPr fontId="4"/>
  </si>
  <si>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4"/>
  </si>
  <si>
    <r>
      <t xml:space="preserve"> 0</t>
    </r>
    <r>
      <rPr>
        <sz val="11"/>
        <rFont val="ＭＳ 明朝"/>
        <family val="1"/>
        <charset val="128"/>
      </rPr>
      <t>件　</t>
    </r>
    <phoneticPr fontId="4"/>
  </si>
  <si>
    <r>
      <rPr>
        <sz val="11"/>
        <rFont val="ＭＳ 明朝"/>
        <family val="1"/>
        <charset val="128"/>
      </rPr>
      <t>　合　　計</t>
    </r>
    <rPh sb="1" eb="2">
      <t>ゴウ</t>
    </rPh>
    <rPh sb="4" eb="5">
      <t>ケイ</t>
    </rPh>
    <phoneticPr fontId="4"/>
  </si>
  <si>
    <r>
      <t>7</t>
    </r>
    <r>
      <rPr>
        <sz val="11"/>
        <rFont val="ＭＳ 明朝"/>
        <family val="1"/>
        <charset val="128"/>
      </rPr>
      <t>件</t>
    </r>
    <phoneticPr fontId="4"/>
  </si>
  <si>
    <r>
      <rPr>
        <sz val="11"/>
        <color indexed="8"/>
        <rFont val="ＭＳ 明朝"/>
        <family val="1"/>
        <charset val="128"/>
      </rPr>
      <t>　Ⅱ　調査業務実績</t>
    </r>
    <rPh sb="3" eb="5">
      <t>チョウサ</t>
    </rPh>
    <rPh sb="5" eb="7">
      <t>ギョウム</t>
    </rPh>
    <rPh sb="7" eb="9">
      <t>ジッセキ</t>
    </rPh>
    <phoneticPr fontId="4"/>
  </si>
  <si>
    <r>
      <rPr>
        <sz val="11"/>
        <rFont val="ＭＳ 明朝"/>
        <family val="1"/>
        <charset val="128"/>
      </rPr>
      <t>　　　沿岸海洋観測　</t>
    </r>
    <r>
      <rPr>
        <sz val="11"/>
        <rFont val="Century"/>
        <family val="1"/>
      </rPr>
      <t>7</t>
    </r>
    <r>
      <rPr>
        <sz val="11"/>
        <rFont val="ＭＳ 明朝"/>
        <family val="1"/>
        <charset val="128"/>
      </rPr>
      <t>日　　　　　　　大型クラゲ調査　</t>
    </r>
    <r>
      <rPr>
        <sz val="11"/>
        <rFont val="Century"/>
        <family val="1"/>
      </rPr>
      <t>5</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8</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4"/>
  </si>
  <si>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20</t>
    </r>
    <r>
      <rPr>
        <sz val="11"/>
        <rFont val="ＭＳ 明朝"/>
        <family val="1"/>
        <charset val="128"/>
      </rPr>
      <t>日　</t>
    </r>
    <rPh sb="0" eb="1">
      <t>ゴウ</t>
    </rPh>
    <rPh sb="3" eb="4">
      <t>ケイ</t>
    </rPh>
    <rPh sb="7" eb="8">
      <t>ニチ</t>
    </rPh>
    <phoneticPr fontId="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</si>
  <si>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</si>
  <si>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4"/>
  </si>
  <si>
    <r>
      <rPr>
        <sz val="11"/>
        <rFont val="ＭＳ 明朝"/>
        <family val="1"/>
        <charset val="128"/>
      </rPr>
      <t>性能</t>
    </r>
    <rPh sb="0" eb="2">
      <t>セイノウ</t>
    </rPh>
    <phoneticPr fontId="4"/>
  </si>
  <si>
    <r>
      <rPr>
        <sz val="11"/>
        <color indexed="8"/>
        <rFont val="ＭＳ 明朝"/>
        <family val="1"/>
        <charset val="128"/>
      </rPr>
      <t>　航海速力　</t>
    </r>
    <r>
      <rPr>
        <sz val="11"/>
        <color indexed="8"/>
        <rFont val="Century"/>
        <family val="1"/>
      </rPr>
      <t xml:space="preserve">   35</t>
    </r>
    <r>
      <rPr>
        <sz val="11"/>
        <color indexed="8"/>
        <rFont val="ＭＳ 明朝"/>
        <family val="1"/>
        <charset val="128"/>
      </rPr>
      <t>ノット</t>
    </r>
    <phoneticPr fontId="4"/>
  </si>
  <si>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4"/>
  </si>
  <si>
    <r>
      <rPr>
        <sz val="11"/>
        <rFont val="ＭＳ 明朝"/>
        <family val="1"/>
        <charset val="128"/>
      </rPr>
      <t>船質</t>
    </r>
    <rPh sb="0" eb="1">
      <t>フネ</t>
    </rPh>
    <rPh sb="1" eb="2">
      <t>シツ</t>
    </rPh>
    <phoneticPr fontId="4"/>
  </si>
  <si>
    <r>
      <rPr>
        <sz val="11"/>
        <rFont val="ＭＳ 明朝"/>
        <family val="1"/>
        <charset val="128"/>
      </rPr>
      <t>　軽合金製</t>
    </r>
    <phoneticPr fontId="4"/>
  </si>
  <si>
    <r>
      <rPr>
        <sz val="11"/>
        <rFont val="ＭＳ 明朝"/>
        <family val="1"/>
        <charset val="128"/>
      </rPr>
      <t>　航続距離　</t>
    </r>
    <r>
      <rPr>
        <sz val="11"/>
        <rFont val="Century"/>
        <family val="1"/>
      </rPr>
      <t xml:space="preserve"> 350</t>
    </r>
    <r>
      <rPr>
        <sz val="11"/>
        <rFont val="ＭＳ 明朝"/>
        <family val="1"/>
        <charset val="128"/>
      </rPr>
      <t>浬</t>
    </r>
    <phoneticPr fontId="4"/>
  </si>
  <si>
    <r>
      <rPr>
        <sz val="11"/>
        <rFont val="ＭＳ 明朝"/>
        <family val="1"/>
        <charset val="128"/>
      </rPr>
      <t>　潮流観測装置</t>
    </r>
    <phoneticPr fontId="4"/>
  </si>
  <si>
    <r>
      <rPr>
        <sz val="11"/>
        <rFont val="ＭＳ 明朝"/>
        <family val="1"/>
        <charset val="128"/>
      </rPr>
      <t>主要寸法</t>
    </r>
    <rPh sb="0" eb="2">
      <t>シュヨウ</t>
    </rPh>
    <rPh sb="2" eb="4">
      <t>スンポウ</t>
    </rPh>
    <phoneticPr fontId="4"/>
  </si>
  <si>
    <r>
      <rPr>
        <sz val="11"/>
        <rFont val="ＭＳ 明朝"/>
        <family val="1"/>
        <charset val="128"/>
      </rPr>
      <t>設備</t>
    </r>
    <rPh sb="0" eb="2">
      <t>セツビ</t>
    </rPh>
    <phoneticPr fontId="4"/>
  </si>
  <si>
    <r>
      <rPr>
        <sz val="11"/>
        <rFont val="ＭＳ 明朝"/>
        <family val="1"/>
        <charset val="128"/>
      </rPr>
      <t>　</t>
    </r>
    <r>
      <rPr>
        <sz val="11"/>
        <rFont val="Century"/>
        <family val="1"/>
      </rPr>
      <t>DGPS</t>
    </r>
    <r>
      <rPr>
        <sz val="11"/>
        <rFont val="ＭＳ 明朝"/>
        <family val="1"/>
        <charset val="128"/>
      </rPr>
      <t>航法装置</t>
    </r>
    <phoneticPr fontId="4"/>
  </si>
  <si>
    <r>
      <rPr>
        <sz val="11"/>
        <rFont val="ＭＳ 明朝"/>
        <family val="1"/>
        <charset val="128"/>
      </rPr>
      <t>　航海用電子海図表示装置</t>
    </r>
    <phoneticPr fontId="4"/>
  </si>
  <si>
    <t xml:space="preserve">    </t>
  </si>
  <si>
    <r>
      <rPr>
        <sz val="11"/>
        <rFont val="ＭＳ 明朝"/>
        <family val="1"/>
        <charset val="128"/>
      </rPr>
      <t>　幅</t>
    </r>
    <r>
      <rPr>
        <sz val="11"/>
        <rFont val="Century"/>
        <family val="1"/>
      </rPr>
      <t xml:space="preserve">                 5.50</t>
    </r>
    <r>
      <rPr>
        <sz val="11"/>
        <rFont val="ＭＳ 明朝"/>
        <family val="1"/>
        <charset val="128"/>
      </rPr>
      <t>メートル</t>
    </r>
    <phoneticPr fontId="4"/>
  </si>
  <si>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</si>
  <si>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4"/>
  </si>
  <si>
    <r>
      <rPr>
        <sz val="11"/>
        <rFont val="ＭＳ 明朝"/>
        <family val="1"/>
        <charset val="128"/>
      </rPr>
      <t>　深さ</t>
    </r>
    <r>
      <rPr>
        <sz val="11"/>
        <rFont val="Century"/>
        <family val="1"/>
      </rPr>
      <t xml:space="preserve">             2.73</t>
    </r>
    <r>
      <rPr>
        <sz val="11"/>
        <rFont val="ＭＳ 明朝"/>
        <family val="1"/>
        <charset val="128"/>
      </rPr>
      <t>メートル</t>
    </r>
    <phoneticPr fontId="4"/>
  </si>
  <si>
    <r>
      <rPr>
        <sz val="11"/>
        <rFont val="ＭＳ 明朝"/>
        <family val="1"/>
        <charset val="128"/>
      </rPr>
      <t>　減揺装置</t>
    </r>
    <phoneticPr fontId="4"/>
  </si>
  <si>
    <r>
      <rPr>
        <sz val="11"/>
        <rFont val="ＭＳ 明朝"/>
        <family val="1"/>
        <charset val="128"/>
      </rPr>
      <t>　その他</t>
    </r>
    <r>
      <rPr>
        <sz val="11"/>
        <rFont val="Century"/>
        <family val="1"/>
      </rPr>
      <t xml:space="preserve"> 6</t>
    </r>
    <r>
      <rPr>
        <sz val="11"/>
        <rFont val="ＭＳ 明朝"/>
        <family val="1"/>
        <charset val="128"/>
      </rPr>
      <t>名</t>
    </r>
    <phoneticPr fontId="4"/>
  </si>
  <si>
    <r>
      <rPr>
        <sz val="11"/>
        <rFont val="ＭＳ 明朝"/>
        <family val="1"/>
        <charset val="128"/>
      </rPr>
      <t>総トン数</t>
    </r>
    <rPh sb="0" eb="1">
      <t>ソウ</t>
    </rPh>
    <rPh sb="3" eb="4">
      <t>スウ</t>
    </rPh>
    <phoneticPr fontId="4"/>
  </si>
  <si>
    <r>
      <rPr>
        <sz val="11"/>
        <rFont val="ＭＳ 明朝"/>
        <family val="1"/>
        <charset val="128"/>
      </rPr>
      <t>　</t>
    </r>
    <r>
      <rPr>
        <sz val="11"/>
        <rFont val="Century"/>
        <family val="1"/>
      </rPr>
      <t>52</t>
    </r>
    <r>
      <rPr>
        <sz val="11"/>
        <rFont val="ＭＳ 明朝"/>
        <family val="1"/>
        <charset val="128"/>
      </rPr>
      <t>トン</t>
    </r>
    <phoneticPr fontId="4"/>
  </si>
  <si>
    <r>
      <rPr>
        <sz val="11"/>
        <rFont val="ＭＳ 明朝"/>
        <family val="1"/>
        <charset val="128"/>
      </rPr>
      <t>　カラー魚群探知機</t>
    </r>
    <phoneticPr fontId="4"/>
  </si>
  <si>
    <r>
      <rPr>
        <sz val="11"/>
        <rFont val="ＭＳ 明朝"/>
        <family val="1"/>
        <charset val="128"/>
      </rPr>
      <t>進水年月日</t>
    </r>
    <phoneticPr fontId="4"/>
  </si>
  <si>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4"/>
  </si>
  <si>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</si>
  <si>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4"/>
  </si>
  <si>
    <r>
      <rPr>
        <sz val="11"/>
        <rFont val="ＭＳ 明朝"/>
        <family val="1"/>
        <charset val="128"/>
      </rPr>
      <t>　記録式魚群探知機</t>
    </r>
    <phoneticPr fontId="4"/>
  </si>
  <si>
    <r>
      <rPr>
        <sz val="11"/>
        <rFont val="ＭＳ 明朝"/>
        <family val="1"/>
        <charset val="128"/>
      </rPr>
      <t>補機関</t>
    </r>
  </si>
  <si>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4"/>
  </si>
  <si>
    <r>
      <rPr>
        <sz val="11"/>
        <rFont val="ＭＳ 明朝"/>
        <family val="1"/>
        <charset val="128"/>
      </rPr>
      <t>　電動測深機</t>
    </r>
    <phoneticPr fontId="4"/>
  </si>
  <si>
    <r>
      <rPr>
        <sz val="14"/>
        <color rgb="FF000000"/>
        <rFont val="ＭＳ 明朝"/>
        <family val="1"/>
        <charset val="128"/>
      </rPr>
      <t>１２　漁業無線</t>
    </r>
    <phoneticPr fontId="16"/>
  </si>
  <si>
    <r>
      <rPr>
        <sz val="12"/>
        <color rgb="FF000000"/>
        <rFont val="ＭＳ 明朝"/>
        <family val="1"/>
        <charset val="128"/>
      </rPr>
      <t>　　　ア、開局年月日</t>
    </r>
    <phoneticPr fontId="16"/>
  </si>
  <si>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</si>
  <si>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rPr>
        <sz val="12"/>
        <color rgb="FF000000"/>
        <rFont val="ＭＳ 明朝"/>
        <family val="1"/>
        <charset val="128"/>
      </rPr>
      <t>　　　イ、呼出名称</t>
    </r>
    <phoneticPr fontId="16"/>
  </si>
  <si>
    <r>
      <t xml:space="preserve"> </t>
    </r>
    <r>
      <rPr>
        <sz val="12"/>
        <color rgb="FF000000"/>
        <rFont val="ＭＳ 明朝"/>
        <family val="1"/>
        <charset val="128"/>
      </rPr>
      <t>「さかたぎょぎょう」</t>
    </r>
  </si>
  <si>
    <r>
      <rPr>
        <sz val="12"/>
        <color rgb="FF000000"/>
        <rFont val="ＭＳ 明朝"/>
        <family val="1"/>
        <charset val="128"/>
      </rPr>
      <t>　　　ウ、電波の型式</t>
    </r>
    <phoneticPr fontId="16"/>
  </si>
  <si>
    <r>
      <rPr>
        <sz val="12"/>
        <color rgb="FF000000"/>
        <rFont val="ＭＳ 明朝"/>
        <family val="1"/>
        <charset val="128"/>
      </rPr>
      <t>　周波数、空中線電力</t>
    </r>
  </si>
  <si>
    <r>
      <rPr>
        <sz val="12"/>
        <color rgb="FF000000"/>
        <rFont val="ＭＳ 明朝"/>
        <family val="1"/>
        <charset val="128"/>
      </rPr>
      <t>電波型式</t>
    </r>
  </si>
  <si>
    <r>
      <rPr>
        <sz val="12"/>
        <color rgb="FF000000"/>
        <rFont val="ＭＳ 明朝"/>
        <family val="1"/>
        <charset val="128"/>
      </rPr>
      <t>空中線電力</t>
    </r>
  </si>
  <si>
    <t>1738.5</t>
    <phoneticPr fontId="16"/>
  </si>
  <si>
    <t>2394.5</t>
    <phoneticPr fontId="16"/>
  </si>
  <si>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</si>
  <si>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</si>
  <si>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</si>
  <si>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16"/>
  </si>
  <si>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</si>
  <si>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16"/>
  </si>
  <si>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</si>
  <si>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カ、平成</t>
    </r>
    <r>
      <rPr>
        <sz val="12"/>
        <color theme="1"/>
        <rFont val="Century"/>
        <family val="1"/>
      </rPr>
      <t>30</t>
    </r>
    <r>
      <rPr>
        <sz val="12"/>
        <color theme="1"/>
        <rFont val="ＭＳ 明朝"/>
        <family val="1"/>
        <charset val="128"/>
      </rPr>
      <t>年度無線通信実績</t>
    </r>
    <phoneticPr fontId="16"/>
  </si>
  <si>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</si>
  <si>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</si>
  <si>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</si>
  <si>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</si>
  <si>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t>384</t>
    <phoneticPr fontId="16"/>
  </si>
  <si>
    <r>
      <t xml:space="preserve">  12</t>
    </r>
    <r>
      <rPr>
        <sz val="12"/>
        <color theme="1"/>
        <rFont val="ＭＳ 明朝"/>
        <family val="1"/>
        <charset val="128"/>
      </rPr>
      <t>時間</t>
    </r>
    <r>
      <rPr>
        <sz val="12"/>
        <color theme="1"/>
        <rFont val="Century"/>
        <family val="1"/>
      </rPr>
      <t>46</t>
    </r>
    <r>
      <rPr>
        <sz val="12"/>
        <color theme="1"/>
        <rFont val="ＭＳ 明朝"/>
        <family val="1"/>
        <charset val="128"/>
      </rPr>
      <t>分</t>
    </r>
    <phoneticPr fontId="16"/>
  </si>
  <si>
    <r>
      <rPr>
        <sz val="12"/>
        <color theme="1"/>
        <rFont val="ＭＳ 明朝"/>
        <family val="1"/>
        <charset val="128"/>
      </rPr>
      <t>定時連絡通信</t>
    </r>
  </si>
  <si>
    <t>1,084</t>
    <phoneticPr fontId="16"/>
  </si>
  <si>
    <r>
      <t>121</t>
    </r>
    <r>
      <rPr>
        <sz val="12"/>
        <color theme="1"/>
        <rFont val="ＭＳ 明朝"/>
        <family val="1"/>
        <charset val="128"/>
      </rPr>
      <t>時間</t>
    </r>
    <r>
      <rPr>
        <sz val="12"/>
        <color theme="1"/>
        <rFont val="Century"/>
        <family val="1"/>
      </rPr>
      <t>50</t>
    </r>
    <r>
      <rPr>
        <sz val="12"/>
        <color theme="1"/>
        <rFont val="ＭＳ 明朝"/>
        <family val="1"/>
        <charset val="128"/>
      </rPr>
      <t>分</t>
    </r>
    <phoneticPr fontId="16"/>
  </si>
  <si>
    <r>
      <rPr>
        <sz val="12"/>
        <color theme="1"/>
        <rFont val="ＭＳ 明朝"/>
        <family val="1"/>
        <charset val="128"/>
      </rPr>
      <t>海上安全情報</t>
    </r>
  </si>
  <si>
    <t>1,092</t>
    <phoneticPr fontId="16"/>
  </si>
  <si>
    <r>
      <t xml:space="preserve">  36</t>
    </r>
    <r>
      <rPr>
        <sz val="12"/>
        <color theme="1"/>
        <rFont val="ＭＳ 明朝"/>
        <family val="1"/>
        <charset val="128"/>
      </rPr>
      <t>時間</t>
    </r>
    <r>
      <rPr>
        <sz val="12"/>
        <color theme="1"/>
        <rFont val="Century"/>
        <family val="1"/>
      </rPr>
      <t>24</t>
    </r>
    <r>
      <rPr>
        <sz val="12"/>
        <color theme="1"/>
        <rFont val="ＭＳ 明朝"/>
        <family val="1"/>
        <charset val="128"/>
      </rPr>
      <t>分</t>
    </r>
    <phoneticPr fontId="16"/>
  </si>
  <si>
    <r>
      <rPr>
        <sz val="12"/>
        <color theme="1"/>
        <rFont val="ＭＳ 明朝"/>
        <family val="1"/>
        <charset val="128"/>
      </rPr>
      <t>海上気象周知通信</t>
    </r>
  </si>
  <si>
    <t>2,214</t>
    <phoneticPr fontId="16"/>
  </si>
  <si>
    <r>
      <t>110</t>
    </r>
    <r>
      <rPr>
        <sz val="12"/>
        <color theme="1"/>
        <rFont val="ＭＳ 明朝"/>
        <family val="1"/>
        <charset val="128"/>
      </rPr>
      <t>時間</t>
    </r>
    <r>
      <rPr>
        <sz val="12"/>
        <color theme="1"/>
        <rFont val="Century"/>
        <family val="1"/>
      </rPr>
      <t>08</t>
    </r>
    <r>
      <rPr>
        <sz val="12"/>
        <color theme="1"/>
        <rFont val="ＭＳ 明朝"/>
        <family val="1"/>
        <charset val="128"/>
      </rPr>
      <t>分</t>
    </r>
    <phoneticPr fontId="16"/>
  </si>
  <si>
    <r>
      <rPr>
        <sz val="12"/>
        <color theme="1"/>
        <rFont val="ＭＳ 明朝"/>
        <family val="1"/>
        <charset val="128"/>
      </rPr>
      <t>その他</t>
    </r>
  </si>
  <si>
    <r>
      <t xml:space="preserve">              07</t>
    </r>
    <r>
      <rPr>
        <sz val="12"/>
        <color theme="1"/>
        <rFont val="ＭＳ 明朝"/>
        <family val="1"/>
        <charset val="128"/>
      </rPr>
      <t>分</t>
    </r>
    <phoneticPr fontId="16"/>
  </si>
  <si>
    <r>
      <rPr>
        <sz val="12"/>
        <color theme="1"/>
        <rFont val="ＭＳ 明朝"/>
        <family val="1"/>
        <charset val="128"/>
      </rPr>
      <t>計</t>
    </r>
  </si>
  <si>
    <t>4,781</t>
    <phoneticPr fontId="16"/>
  </si>
  <si>
    <r>
      <t>281</t>
    </r>
    <r>
      <rPr>
        <sz val="12"/>
        <color theme="1"/>
        <rFont val="ＭＳ 明朝"/>
        <family val="1"/>
        <charset val="128"/>
      </rPr>
      <t>時間</t>
    </r>
    <r>
      <rPr>
        <sz val="12"/>
        <color theme="1"/>
        <rFont val="Century"/>
        <family val="1"/>
      </rPr>
      <t>15</t>
    </r>
    <r>
      <rPr>
        <sz val="12"/>
        <color theme="1"/>
        <rFont val="ＭＳ 明朝"/>
        <family val="1"/>
        <charset val="128"/>
      </rPr>
      <t>分</t>
    </r>
    <phoneticPr fontId="16"/>
  </si>
  <si>
    <r>
      <rPr>
        <sz val="12"/>
        <color theme="1"/>
        <rFont val="ＭＳ 明朝"/>
        <family val="1"/>
        <charset val="128"/>
      </rPr>
      <t>漁　業　通　信</t>
    </r>
    <phoneticPr fontId="16"/>
  </si>
  <si>
    <t>7,369</t>
    <phoneticPr fontId="16"/>
  </si>
  <si>
    <r>
      <t>393</t>
    </r>
    <r>
      <rPr>
        <sz val="12"/>
        <color theme="1"/>
        <rFont val="ＭＳ 明朝"/>
        <family val="1"/>
        <charset val="128"/>
      </rPr>
      <t>時間</t>
    </r>
    <r>
      <rPr>
        <sz val="12"/>
        <color theme="1"/>
        <rFont val="Century"/>
        <family val="1"/>
      </rPr>
      <t>15</t>
    </r>
    <r>
      <rPr>
        <sz val="12"/>
        <color theme="1"/>
        <rFont val="ＭＳ 明朝"/>
        <family val="1"/>
        <charset val="128"/>
      </rPr>
      <t>分</t>
    </r>
    <phoneticPr fontId="16"/>
  </si>
  <si>
    <r>
      <rPr>
        <sz val="12"/>
        <color theme="1"/>
        <rFont val="ＭＳ 明朝"/>
        <family val="1"/>
        <charset val="128"/>
      </rPr>
      <t>総　　　　　計</t>
    </r>
    <phoneticPr fontId="16"/>
  </si>
  <si>
    <t>12,169</t>
    <phoneticPr fontId="16"/>
  </si>
  <si>
    <r>
      <t>674</t>
    </r>
    <r>
      <rPr>
        <sz val="12"/>
        <color theme="1"/>
        <rFont val="ＭＳ 明朝"/>
        <family val="1"/>
        <charset val="128"/>
      </rPr>
      <t>時間</t>
    </r>
    <r>
      <rPr>
        <sz val="12"/>
        <color theme="1"/>
        <rFont val="Century"/>
        <family val="1"/>
      </rPr>
      <t>30</t>
    </r>
    <r>
      <rPr>
        <sz val="12"/>
        <color theme="1"/>
        <rFont val="ＭＳ 明朝"/>
        <family val="1"/>
        <charset val="128"/>
      </rPr>
      <t>分</t>
    </r>
    <phoneticPr fontId="16"/>
  </si>
  <si>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16"/>
  </si>
  <si>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</si>
  <si>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</si>
  <si>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</si>
  <si>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</si>
  <si>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</si>
  <si>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16"/>
  </si>
  <si>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16"/>
  </si>
  <si>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</si>
  <si>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</si>
  <si>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</si>
  <si>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</si>
  <si>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</si>
  <si>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16"/>
  </si>
  <si>
    <t>A3E</t>
  </si>
  <si>
    <t>27524  27892</t>
  </si>
  <si>
    <t>27524  27740</t>
  </si>
  <si>
    <t>27524  27932</t>
  </si>
  <si>
    <t>27524  27836</t>
  </si>
  <si>
    <r>
      <rPr>
        <sz val="11"/>
        <color theme="1"/>
        <rFont val="ＭＳ 明朝"/>
        <family val="1"/>
        <charset val="128"/>
      </rPr>
      <t>空中線電力</t>
    </r>
    <phoneticPr fontId="16"/>
  </si>
  <si>
    <t>1W</t>
  </si>
  <si>
    <r>
      <rPr>
        <sz val="11"/>
        <color theme="1"/>
        <rFont val="ＭＳ 明朝"/>
        <family val="1"/>
        <charset val="128"/>
      </rPr>
      <t>所属船舶数</t>
    </r>
    <phoneticPr fontId="16"/>
  </si>
  <si>
    <r>
      <rPr>
        <sz val="11"/>
        <color theme="1"/>
        <rFont val="ＭＳ 明朝"/>
        <family val="1"/>
        <charset val="128"/>
      </rPr>
      <t>所在地</t>
    </r>
    <phoneticPr fontId="16"/>
  </si>
  <si>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16"/>
  </si>
  <si>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16"/>
  </si>
  <si>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</si>
  <si>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</si>
  <si>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16"/>
  </si>
  <si>
    <r>
      <rPr>
        <sz val="11"/>
        <color theme="1"/>
        <rFont val="ＭＳ 明朝"/>
        <family val="1"/>
        <charset val="128"/>
      </rPr>
      <t>平成</t>
    </r>
    <r>
      <rPr>
        <sz val="11"/>
        <color theme="1"/>
        <rFont val="Century"/>
        <family val="1"/>
      </rPr>
      <t>30</t>
    </r>
    <r>
      <rPr>
        <sz val="11"/>
        <color theme="1"/>
        <rFont val="ＭＳ 明朝"/>
        <family val="1"/>
        <charset val="128"/>
      </rPr>
      <t>年度無線通信実績</t>
    </r>
    <phoneticPr fontId="16"/>
  </si>
  <si>
    <r>
      <rPr>
        <sz val="11"/>
        <color theme="1"/>
        <rFont val="ＭＳ 明朝"/>
        <family val="1"/>
        <charset val="128"/>
      </rPr>
      <t>通信の種類</t>
    </r>
    <phoneticPr fontId="16"/>
  </si>
  <si>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</si>
  <si>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</si>
  <si>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16"/>
  </si>
  <si>
    <r>
      <t xml:space="preserve"> 704 </t>
    </r>
    <r>
      <rPr>
        <sz val="11"/>
        <color theme="1"/>
        <rFont val="ＭＳ 明朝"/>
        <family val="1"/>
        <charset val="128"/>
      </rPr>
      <t>時間</t>
    </r>
    <phoneticPr fontId="16"/>
  </si>
  <si>
    <r>
      <rPr>
        <sz val="11"/>
        <color theme="1"/>
        <rFont val="ＭＳ 明朝"/>
        <family val="1"/>
        <charset val="128"/>
      </rPr>
      <t>漁　業　通　信</t>
    </r>
    <phoneticPr fontId="16"/>
  </si>
  <si>
    <r>
      <t xml:space="preserve"> 938 </t>
    </r>
    <r>
      <rPr>
        <sz val="11"/>
        <color theme="1"/>
        <rFont val="ＭＳ 明朝"/>
        <family val="1"/>
        <charset val="128"/>
      </rPr>
      <t>時間</t>
    </r>
    <phoneticPr fontId="16"/>
  </si>
  <si>
    <r>
      <rPr>
        <sz val="11"/>
        <color theme="1"/>
        <rFont val="ＭＳ 明朝"/>
        <family val="1"/>
        <charset val="128"/>
      </rPr>
      <t>計</t>
    </r>
    <phoneticPr fontId="16"/>
  </si>
  <si>
    <r>
      <t>1,642</t>
    </r>
    <r>
      <rPr>
        <sz val="11"/>
        <color theme="1"/>
        <rFont val="ＭＳ 明朝"/>
        <family val="1"/>
        <charset val="128"/>
      </rPr>
      <t>時間</t>
    </r>
    <phoneticPr fontId="16"/>
  </si>
  <si>
    <r>
      <rPr>
        <sz val="12"/>
        <rFont val="ＭＳ 明朝"/>
        <family val="1"/>
        <charset val="128"/>
      </rPr>
      <t>１３　水産基盤整備事業</t>
    </r>
  </si>
  <si>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</si>
  <si>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</si>
  <si>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</si>
  <si>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</si>
  <si>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</si>
  <si>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</si>
  <si>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</si>
  <si>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</si>
  <si>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</si>
  <si>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</si>
  <si>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r>
      <rPr>
        <sz val="11"/>
        <rFont val="ＭＳ 明朝"/>
        <family val="1"/>
        <charset val="128"/>
      </rPr>
      <t>繰越
うち補正　</t>
    </r>
    <r>
      <rPr>
        <sz val="11"/>
        <rFont val="Century"/>
        <family val="1"/>
      </rPr>
      <t>50,000</t>
    </r>
    <phoneticPr fontId="4"/>
  </si>
  <si>
    <r>
      <rPr>
        <sz val="11"/>
        <rFont val="ＭＳ 明朝"/>
        <family val="1"/>
        <charset val="128"/>
      </rPr>
      <t>勝浦地区</t>
    </r>
    <phoneticPr fontId="4"/>
  </si>
  <si>
    <t>L=30m</t>
    <phoneticPr fontId="4"/>
  </si>
  <si>
    <r>
      <t xml:space="preserve"> </t>
    </r>
    <r>
      <rPr>
        <sz val="11"/>
        <rFont val="ＭＳ 明朝"/>
        <family val="1"/>
        <charset val="128"/>
      </rPr>
      <t>由良漁港</t>
    </r>
    <phoneticPr fontId="4"/>
  </si>
  <si>
    <r>
      <rPr>
        <sz val="11"/>
        <rFont val="ＭＳ 明朝"/>
        <family val="1"/>
        <charset val="128"/>
      </rPr>
      <t>一部繰越</t>
    </r>
    <rPh sb="0" eb="2">
      <t>イチブ</t>
    </rPh>
    <rPh sb="2" eb="4">
      <t>クリコシ</t>
    </rPh>
    <phoneticPr fontId="4"/>
  </si>
  <si>
    <r>
      <rPr>
        <sz val="11"/>
        <rFont val="ＭＳ 明朝"/>
        <family val="1"/>
        <charset val="128"/>
      </rPr>
      <t>耐震補強</t>
    </r>
    <r>
      <rPr>
        <sz val="11"/>
        <rFont val="Century"/>
        <family val="1"/>
      </rPr>
      <t xml:space="preserve">   </t>
    </r>
    <phoneticPr fontId="4"/>
  </si>
  <si>
    <t>L=71.3m</t>
    <phoneticPr fontId="4"/>
  </si>
  <si>
    <r>
      <t xml:space="preserve"> </t>
    </r>
    <r>
      <rPr>
        <sz val="11"/>
        <rFont val="ＭＳ 明朝"/>
        <family val="1"/>
        <charset val="128"/>
      </rPr>
      <t>飛島漁港</t>
    </r>
    <phoneticPr fontId="4"/>
  </si>
  <si>
    <r>
      <rPr>
        <sz val="11"/>
        <rFont val="ＭＳ 明朝"/>
        <family val="1"/>
        <charset val="128"/>
      </rPr>
      <t>機能保全</t>
    </r>
    <phoneticPr fontId="4"/>
  </si>
  <si>
    <r>
      <rPr>
        <sz val="11"/>
        <rFont val="ＭＳ 明朝"/>
        <family val="1"/>
        <charset val="128"/>
      </rPr>
      <t>繰越</t>
    </r>
    <rPh sb="0" eb="2">
      <t>クリコシ</t>
    </rPh>
    <phoneticPr fontId="4"/>
  </si>
  <si>
    <r>
      <rPr>
        <sz val="11"/>
        <rFont val="ＭＳ 明朝"/>
        <family val="1"/>
        <charset val="128"/>
      </rPr>
      <t>法木地区</t>
    </r>
    <phoneticPr fontId="4"/>
  </si>
  <si>
    <r>
      <rPr>
        <sz val="11"/>
        <rFont val="ＭＳ 明朝"/>
        <family val="1"/>
        <charset val="128"/>
      </rPr>
      <t>北第３防波堤補修</t>
    </r>
    <rPh sb="6" eb="8">
      <t>ホシュウ</t>
    </rPh>
    <phoneticPr fontId="4"/>
  </si>
  <si>
    <t>L=35m</t>
    <phoneticPr fontId="4"/>
  </si>
  <si>
    <r>
      <t xml:space="preserve"> </t>
    </r>
    <r>
      <rPr>
        <sz val="11"/>
        <rFont val="ＭＳ 明朝"/>
        <family val="1"/>
        <charset val="128"/>
      </rPr>
      <t>吹浦漁港</t>
    </r>
    <rPh sb="1" eb="3">
      <t>フクラ</t>
    </rPh>
    <phoneticPr fontId="4"/>
  </si>
  <si>
    <r>
      <rPr>
        <sz val="11"/>
        <rFont val="ＭＳ 明朝"/>
        <family val="1"/>
        <charset val="128"/>
      </rPr>
      <t>浚渫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phoneticPr fontId="4"/>
  </si>
  <si>
    <t>V=14,845m3</t>
    <phoneticPr fontId="4"/>
  </si>
  <si>
    <r>
      <t xml:space="preserve"> </t>
    </r>
    <r>
      <rPr>
        <sz val="11"/>
        <rFont val="ＭＳ 明朝"/>
        <family val="1"/>
        <charset val="128"/>
      </rPr>
      <t>由良漁港</t>
    </r>
    <rPh sb="1" eb="3">
      <t>ユラ</t>
    </rPh>
    <phoneticPr fontId="4"/>
  </si>
  <si>
    <r>
      <rPr>
        <sz val="11"/>
        <rFont val="ＭＳ 明朝"/>
        <family val="1"/>
        <charset val="128"/>
      </rPr>
      <t>西第２防波堤保全対策設計</t>
    </r>
    <rPh sb="0" eb="1">
      <t>ニシ</t>
    </rPh>
    <rPh sb="1" eb="3">
      <t>ダイニ</t>
    </rPh>
    <rPh sb="3" eb="6">
      <t>ボウハテイ</t>
    </rPh>
    <rPh sb="6" eb="8">
      <t>ホゼン</t>
    </rPh>
    <rPh sb="8" eb="10">
      <t>タイサク</t>
    </rPh>
    <rPh sb="10" eb="12">
      <t>セッケイ</t>
    </rPh>
    <phoneticPr fontId="4"/>
  </si>
  <si>
    <r>
      <t>1</t>
    </r>
    <r>
      <rPr>
        <sz val="11"/>
        <rFont val="ＭＳ 明朝"/>
        <family val="1"/>
        <charset val="128"/>
      </rPr>
      <t>式</t>
    </r>
  </si>
  <si>
    <r>
      <t xml:space="preserve"> </t>
    </r>
    <r>
      <rPr>
        <sz val="11"/>
        <rFont val="ＭＳ 明朝"/>
        <family val="1"/>
        <charset val="128"/>
      </rPr>
      <t>米子漁港</t>
    </r>
    <rPh sb="1" eb="3">
      <t>ヨナゴ</t>
    </rPh>
    <rPh sb="3" eb="5">
      <t>ギョコウ</t>
    </rPh>
    <phoneticPr fontId="4"/>
  </si>
  <si>
    <r>
      <rPr>
        <sz val="11"/>
        <rFont val="ＭＳ 明朝"/>
        <family val="1"/>
        <charset val="128"/>
      </rPr>
      <t>北防波堤消波ブロック製作</t>
    </r>
    <r>
      <rPr>
        <sz val="11"/>
        <rFont val="Century"/>
        <family val="1"/>
      </rPr>
      <t/>
    </r>
    <rPh sb="0" eb="1">
      <t>キタ</t>
    </rPh>
    <rPh sb="1" eb="4">
      <t>ボウハテイ</t>
    </rPh>
    <phoneticPr fontId="4"/>
  </si>
  <si>
    <r>
      <t>N=39</t>
    </r>
    <r>
      <rPr>
        <sz val="11"/>
        <rFont val="ＭＳ 明朝"/>
        <family val="1"/>
        <charset val="128"/>
      </rPr>
      <t>個</t>
    </r>
    <phoneticPr fontId="4"/>
  </si>
  <si>
    <r>
      <t xml:space="preserve"> </t>
    </r>
    <r>
      <rPr>
        <sz val="11"/>
        <rFont val="ＭＳ 明朝"/>
        <family val="1"/>
        <charset val="128"/>
      </rPr>
      <t>山形県沿岸</t>
    </r>
    <rPh sb="1" eb="4">
      <t>ヤマガタケン</t>
    </rPh>
    <rPh sb="4" eb="6">
      <t>エンガン</t>
    </rPh>
    <phoneticPr fontId="4"/>
  </si>
  <si>
    <r>
      <rPr>
        <sz val="11"/>
        <rFont val="ＭＳ 明朝"/>
        <family val="1"/>
        <charset val="128"/>
      </rPr>
      <t>漁場整備調査・増殖礁詳細設計</t>
    </r>
    <rPh sb="7" eb="9">
      <t>ゾウショク</t>
    </rPh>
    <rPh sb="9" eb="10">
      <t>ショウ</t>
    </rPh>
    <rPh sb="10" eb="12">
      <t>ショウサイ</t>
    </rPh>
    <rPh sb="12" eb="14">
      <t>セッケイ</t>
    </rPh>
    <phoneticPr fontId="4"/>
  </si>
  <si>
    <r>
      <t xml:space="preserve"> </t>
    </r>
    <r>
      <rPr>
        <sz val="11"/>
        <rFont val="ＭＳ 明朝"/>
        <family val="1"/>
        <charset val="128"/>
      </rPr>
      <t>堅苔沢漁港海岸</t>
    </r>
    <rPh sb="1" eb="4">
      <t>カタノリザワ</t>
    </rPh>
    <rPh sb="4" eb="6">
      <t>ギョコウ</t>
    </rPh>
    <rPh sb="6" eb="8">
      <t>カイガン</t>
    </rPh>
    <phoneticPr fontId="4"/>
  </si>
  <si>
    <r>
      <rPr>
        <sz val="11"/>
        <rFont val="ＭＳ 明朝"/>
        <family val="1"/>
        <charset val="128"/>
      </rPr>
      <t>護岸工嵩上げ　　　　　　　　　　　　　　　　　　</t>
    </r>
    <phoneticPr fontId="4"/>
  </si>
  <si>
    <t>L=80m</t>
    <phoneticPr fontId="4"/>
  </si>
  <si>
    <r>
      <t xml:space="preserve"> </t>
    </r>
    <r>
      <rPr>
        <sz val="11"/>
        <rFont val="ＭＳ 明朝"/>
        <family val="1"/>
        <charset val="128"/>
      </rPr>
      <t>飛島漁港海岸</t>
    </r>
    <rPh sb="1" eb="3">
      <t>トビシマ</t>
    </rPh>
    <rPh sb="3" eb="5">
      <t>ギョコウ</t>
    </rPh>
    <rPh sb="5" eb="7">
      <t>カイガン</t>
    </rPh>
    <phoneticPr fontId="4"/>
  </si>
  <si>
    <r>
      <rPr>
        <sz val="11"/>
        <rFont val="ＭＳ 明朝"/>
        <family val="1"/>
        <charset val="128"/>
      </rPr>
      <t>海岸保全施設長寿命化計画策定　　　　　　</t>
    </r>
    <r>
      <rPr>
        <sz val="11"/>
        <rFont val="Century"/>
        <family val="1"/>
      </rPr>
      <t xml:space="preserve"> </t>
    </r>
    <r>
      <rPr>
        <sz val="11"/>
        <rFont val="ＭＳ 明朝"/>
        <family val="1"/>
        <charset val="128"/>
      </rPr>
      <t>　　　　</t>
    </r>
    <r>
      <rPr>
        <sz val="11"/>
        <rFont val="Century"/>
        <family val="1"/>
      </rPr>
      <t/>
    </r>
    <phoneticPr fontId="4"/>
  </si>
  <si>
    <t xml:space="preserve"> </t>
    <phoneticPr fontId="4"/>
  </si>
  <si>
    <r>
      <rPr>
        <sz val="12"/>
        <rFont val="ＭＳ 明朝"/>
        <family val="1"/>
        <charset val="128"/>
      </rPr>
      <t>１４　増　養　殖　事　業</t>
    </r>
  </si>
  <si>
    <r>
      <rPr>
        <sz val="11"/>
        <rFont val="ＭＳ 明朝"/>
        <family val="1"/>
        <charset val="128"/>
      </rPr>
      <t>平年の</t>
    </r>
    <r>
      <rPr>
        <sz val="11"/>
        <rFont val="Century"/>
        <family val="1"/>
      </rPr>
      <t>71</t>
    </r>
    <r>
      <rPr>
        <sz val="11"/>
        <rFont val="ＭＳ 明朝"/>
        <family val="1"/>
        <charset val="128"/>
      </rPr>
      <t>％、沿岸来遊の合計は</t>
    </r>
    <r>
      <rPr>
        <sz val="11"/>
        <rFont val="Century"/>
        <family val="1"/>
      </rPr>
      <t>146,566</t>
    </r>
    <r>
      <rPr>
        <sz val="11"/>
        <rFont val="ＭＳ 明朝"/>
        <family val="1"/>
        <charset val="128"/>
      </rPr>
      <t>尾、平年の</t>
    </r>
    <r>
      <rPr>
        <sz val="11"/>
        <rFont val="Century"/>
        <family val="1"/>
      </rPr>
      <t>77</t>
    </r>
    <r>
      <rPr>
        <sz val="11"/>
        <rFont val="ＭＳ 明朝"/>
        <family val="1"/>
        <charset val="128"/>
      </rPr>
      <t>％となった。採卵数は</t>
    </r>
    <r>
      <rPr>
        <sz val="11"/>
        <rFont val="Century"/>
        <family val="1"/>
      </rPr>
      <t>32,131</t>
    </r>
    <r>
      <rPr>
        <sz val="11"/>
        <rFont val="ＭＳ 明朝"/>
        <family val="1"/>
        <charset val="128"/>
      </rPr>
      <t>千粒で、前年比</t>
    </r>
    <r>
      <rPr>
        <sz val="11"/>
        <rFont val="Century"/>
        <family val="1"/>
      </rPr>
      <t>94</t>
    </r>
    <r>
      <rPr>
        <sz val="11"/>
        <rFont val="ＭＳ 明朝"/>
        <family val="1"/>
        <charset val="128"/>
      </rPr>
      <t>％を確保した。稚魚は前年比</t>
    </r>
    <r>
      <rPr>
        <sz val="11"/>
        <rFont val="Century"/>
        <family val="1"/>
      </rPr>
      <t>96</t>
    </r>
    <r>
      <rPr>
        <sz val="11"/>
        <rFont val="ＭＳ 明朝"/>
        <family val="1"/>
        <charset val="128"/>
      </rPr>
      <t>％にあたる</t>
    </r>
    <r>
      <rPr>
        <sz val="11"/>
        <rFont val="Century"/>
        <family val="1"/>
      </rPr>
      <t>28,836</t>
    </r>
    <r>
      <rPr>
        <sz val="11"/>
        <rFont val="ＭＳ 明朝"/>
        <family val="1"/>
        <charset val="128"/>
      </rPr>
      <t>千尾を各河川に放流した。　</t>
    </r>
    <phoneticPr fontId="4"/>
  </si>
  <si>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4"/>
  </si>
  <si>
    <r>
      <rPr>
        <sz val="11"/>
        <rFont val="ＭＳ 明朝"/>
        <family val="1"/>
        <charset val="128"/>
      </rPr>
      <t>水系</t>
    </r>
  </si>
  <si>
    <r>
      <t xml:space="preserve"> </t>
    </r>
    <r>
      <rPr>
        <sz val="11"/>
        <rFont val="ＭＳ 明朝"/>
        <family val="1"/>
        <charset val="128"/>
      </rPr>
      <t>採卵数</t>
    </r>
    <r>
      <rPr>
        <sz val="11"/>
        <rFont val="Century"/>
        <family val="1"/>
      </rPr>
      <t xml:space="preserve"> </t>
    </r>
    <phoneticPr fontId="4"/>
  </si>
  <si>
    <r>
      <rPr>
        <sz val="11"/>
        <rFont val="ＭＳ 明朝"/>
        <family val="1"/>
        <charset val="128"/>
      </rPr>
      <t>ふ化場名</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</si>
  <si>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</si>
  <si>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</si>
  <si>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</si>
  <si>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</si>
  <si>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</si>
  <si>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</si>
  <si>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</si>
  <si>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</si>
  <si>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</si>
  <si>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</si>
  <si>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</si>
  <si>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t>66</t>
    </r>
    <r>
      <rPr>
        <sz val="11"/>
        <rFont val="ＭＳ 明朝"/>
        <family val="1"/>
        <charset val="128"/>
      </rPr>
      <t>千尾の稚魚を海中飼育へ供給、</t>
    </r>
    <r>
      <rPr>
        <sz val="11"/>
        <rFont val="Century"/>
        <family val="1"/>
      </rPr>
      <t>421</t>
    </r>
    <r>
      <rPr>
        <sz val="11"/>
        <rFont val="ＭＳ 明朝"/>
        <family val="1"/>
        <charset val="128"/>
      </rPr>
      <t>千尾の稚魚を寒河江川へ供給</t>
    </r>
    <rPh sb="19" eb="21">
      <t>センビ</t>
    </rPh>
    <rPh sb="22" eb="24">
      <t>チギョ</t>
    </rPh>
    <rPh sb="25" eb="28">
      <t>サガエ</t>
    </rPh>
    <rPh sb="28" eb="29">
      <t>ガワ</t>
    </rPh>
    <rPh sb="30" eb="32">
      <t>キョウキュウ</t>
    </rPh>
    <phoneticPr fontId="4"/>
  </si>
  <si>
    <r>
      <rPr>
        <sz val="11"/>
        <rFont val="ＭＳ 明朝"/>
        <family val="1"/>
        <charset val="128"/>
      </rPr>
      <t>滝渕川</t>
    </r>
  </si>
  <si>
    <r>
      <rPr>
        <sz val="11"/>
        <rFont val="ＭＳ 明朝"/>
        <family val="1"/>
        <charset val="128"/>
      </rPr>
      <t>枡川鮭漁業生産組合</t>
    </r>
    <rPh sb="0" eb="1">
      <t>マス</t>
    </rPh>
    <phoneticPr fontId="4"/>
  </si>
  <si>
    <r>
      <rPr>
        <sz val="11"/>
        <rFont val="ＭＳ 明朝"/>
        <family val="1"/>
        <charset val="128"/>
      </rPr>
      <t>枡川</t>
    </r>
    <rPh sb="0" eb="1">
      <t>マス</t>
    </rPh>
    <phoneticPr fontId="4"/>
  </si>
  <si>
    <r>
      <t>65</t>
    </r>
    <r>
      <rPr>
        <sz val="11"/>
        <rFont val="ＭＳ 明朝"/>
        <family val="1"/>
        <charset val="128"/>
      </rPr>
      <t>千尾の稚魚を海中飼育へ供給、富並川へ稚魚</t>
    </r>
    <r>
      <rPr>
        <sz val="11"/>
        <rFont val="Century"/>
        <family val="1"/>
      </rPr>
      <t>50</t>
    </r>
    <r>
      <rPr>
        <sz val="11"/>
        <rFont val="ＭＳ 明朝"/>
        <family val="1"/>
        <charset val="128"/>
      </rPr>
      <t>千尾を供給、抜本対策事業のため高瀬川より</t>
    </r>
    <r>
      <rPr>
        <sz val="11"/>
        <rFont val="Century"/>
        <family val="1"/>
      </rPr>
      <t>221</t>
    </r>
    <r>
      <rPr>
        <sz val="11"/>
        <rFont val="ＭＳ 明朝"/>
        <family val="1"/>
        <charset val="128"/>
      </rPr>
      <t>千尾受給</t>
    </r>
    <rPh sb="2" eb="4">
      <t>センビ</t>
    </rPh>
    <rPh sb="5" eb="7">
      <t>チギョ</t>
    </rPh>
    <rPh sb="8" eb="10">
      <t>カイチュウ</t>
    </rPh>
    <rPh sb="10" eb="12">
      <t>シイク</t>
    </rPh>
    <rPh sb="13" eb="15">
      <t>キョウキュウ</t>
    </rPh>
    <rPh sb="16" eb="17">
      <t>トミ</t>
    </rPh>
    <rPh sb="17" eb="18">
      <t>ナミ</t>
    </rPh>
    <rPh sb="18" eb="19">
      <t>ガワ</t>
    </rPh>
    <rPh sb="20" eb="22">
      <t>チギョ</t>
    </rPh>
    <rPh sb="24" eb="25">
      <t>セン</t>
    </rPh>
    <rPh sb="25" eb="26">
      <t>ビ</t>
    </rPh>
    <rPh sb="27" eb="29">
      <t>キョウキュウ</t>
    </rPh>
    <rPh sb="30" eb="32">
      <t>バッポン</t>
    </rPh>
    <rPh sb="32" eb="34">
      <t>タイサク</t>
    </rPh>
    <rPh sb="34" eb="36">
      <t>ジギョウ</t>
    </rPh>
    <rPh sb="39" eb="41">
      <t>タカセ</t>
    </rPh>
    <rPh sb="41" eb="42">
      <t>ガワ</t>
    </rPh>
    <rPh sb="47" eb="48">
      <t>セン</t>
    </rPh>
    <rPh sb="48" eb="49">
      <t>ビ</t>
    </rPh>
    <rPh sb="49" eb="51">
      <t>ジュキュウ</t>
    </rPh>
    <phoneticPr fontId="4"/>
  </si>
  <si>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</si>
  <si>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</si>
  <si>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</si>
  <si>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</si>
  <si>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</si>
  <si>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t>65</t>
    </r>
    <r>
      <rPr>
        <sz val="11"/>
        <rFont val="ＭＳ 明朝"/>
        <family val="1"/>
        <charset val="128"/>
      </rPr>
      <t>千尾の稚魚を海中飼育へ供給、抜本対策事業のため</t>
    </r>
    <r>
      <rPr>
        <sz val="11"/>
        <rFont val="Century"/>
        <family val="1"/>
      </rPr>
      <t>221</t>
    </r>
    <r>
      <rPr>
        <sz val="11"/>
        <rFont val="ＭＳ 明朝"/>
        <family val="1"/>
        <charset val="128"/>
      </rPr>
      <t>千尾を枡川へ供給</t>
    </r>
    <rPh sb="2" eb="4">
      <t>センビ</t>
    </rPh>
    <rPh sb="5" eb="7">
      <t>チギョ</t>
    </rPh>
    <rPh sb="8" eb="10">
      <t>カイチュウ</t>
    </rPh>
    <rPh sb="10" eb="12">
      <t>シイク</t>
    </rPh>
    <rPh sb="13" eb="15">
      <t>キョウキュウ</t>
    </rPh>
    <rPh sb="16" eb="18">
      <t>バッポン</t>
    </rPh>
    <rPh sb="18" eb="20">
      <t>タイサク</t>
    </rPh>
    <rPh sb="20" eb="22">
      <t>ジギョウ</t>
    </rPh>
    <rPh sb="28" eb="29">
      <t>セン</t>
    </rPh>
    <rPh sb="29" eb="30">
      <t>ビ</t>
    </rPh>
    <rPh sb="31" eb="32">
      <t>マス</t>
    </rPh>
    <rPh sb="32" eb="33">
      <t>カワ</t>
    </rPh>
    <rPh sb="34" eb="36">
      <t>キョウキュウ</t>
    </rPh>
    <phoneticPr fontId="4"/>
  </si>
  <si>
    <r>
      <rPr>
        <sz val="11"/>
        <rFont val="ＭＳ 明朝"/>
        <family val="1"/>
        <charset val="128"/>
      </rPr>
      <t>小計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</si>
  <si>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</si>
  <si>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</si>
  <si>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</si>
  <si>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</si>
  <si>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</si>
  <si>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</si>
  <si>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</si>
  <si>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</si>
  <si>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</si>
  <si>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</si>
  <si>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発眼卵を富並川に</t>
    </r>
    <r>
      <rPr>
        <sz val="11"/>
        <rFont val="Century"/>
        <family val="1"/>
      </rPr>
      <t>150</t>
    </r>
    <r>
      <rPr>
        <sz val="11"/>
        <rFont val="ＭＳ 明朝"/>
        <family val="1"/>
        <charset val="128"/>
      </rPr>
      <t>千粒、乱川に</t>
    </r>
    <r>
      <rPr>
        <sz val="11"/>
        <rFont val="Century"/>
        <family val="1"/>
      </rPr>
      <t>100</t>
    </r>
    <r>
      <rPr>
        <sz val="11"/>
        <rFont val="ＭＳ 明朝"/>
        <family val="1"/>
        <charset val="128"/>
      </rPr>
      <t>千粒供給</t>
    </r>
    <rPh sb="0" eb="2">
      <t>ハツガン</t>
    </rPh>
    <rPh sb="2" eb="3">
      <t>ラン</t>
    </rPh>
    <rPh sb="4" eb="5">
      <t>トミ</t>
    </rPh>
    <rPh sb="5" eb="6">
      <t>ナミ</t>
    </rPh>
    <rPh sb="6" eb="7">
      <t>ガワ</t>
    </rPh>
    <rPh sb="11" eb="12">
      <t>セン</t>
    </rPh>
    <rPh sb="12" eb="13">
      <t>リュウ</t>
    </rPh>
    <rPh sb="14" eb="15">
      <t>ミダ</t>
    </rPh>
    <rPh sb="15" eb="16">
      <t>ガワ</t>
    </rPh>
    <rPh sb="20" eb="21">
      <t>セン</t>
    </rPh>
    <rPh sb="21" eb="22">
      <t>リュウ</t>
    </rPh>
    <rPh sb="22" eb="24">
      <t>キョウキュウ</t>
    </rPh>
    <phoneticPr fontId="4"/>
  </si>
  <si>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</si>
  <si>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</si>
  <si>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丹生川より発眼卵</t>
    </r>
    <r>
      <rPr>
        <sz val="11"/>
        <rFont val="Century"/>
        <family val="1"/>
      </rPr>
      <t>150</t>
    </r>
    <r>
      <rPr>
        <sz val="11"/>
        <rFont val="ＭＳ 明朝"/>
        <family val="1"/>
        <charset val="128"/>
      </rPr>
      <t>千粒、枡川より稚魚</t>
    </r>
    <r>
      <rPr>
        <sz val="11"/>
        <rFont val="Century"/>
        <family val="1"/>
      </rPr>
      <t>50</t>
    </r>
    <r>
      <rPr>
        <sz val="11"/>
        <rFont val="ＭＳ 明朝"/>
        <family val="1"/>
        <charset val="128"/>
      </rPr>
      <t>千尾を受給</t>
    </r>
    <rPh sb="0" eb="3">
      <t>ニュウガワ</t>
    </rPh>
    <rPh sb="5" eb="7">
      <t>ハツガン</t>
    </rPh>
    <rPh sb="7" eb="8">
      <t>ラン</t>
    </rPh>
    <rPh sb="11" eb="12">
      <t>セン</t>
    </rPh>
    <rPh sb="12" eb="13">
      <t>ツブ</t>
    </rPh>
    <rPh sb="14" eb="15">
      <t>マス</t>
    </rPh>
    <rPh sb="15" eb="16">
      <t>カワ</t>
    </rPh>
    <rPh sb="18" eb="20">
      <t>チギョ</t>
    </rPh>
    <rPh sb="22" eb="24">
      <t>センビ</t>
    </rPh>
    <rPh sb="25" eb="27">
      <t>ジュキュウ</t>
    </rPh>
    <phoneticPr fontId="4"/>
  </si>
  <si>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</si>
  <si>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</si>
  <si>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</si>
  <si>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丹生川より発眼卵</t>
    </r>
    <r>
      <rPr>
        <sz val="11"/>
        <rFont val="Century"/>
        <family val="1"/>
      </rPr>
      <t>100</t>
    </r>
    <r>
      <rPr>
        <sz val="11"/>
        <rFont val="ＭＳ 明朝"/>
        <family val="1"/>
        <charset val="128"/>
      </rPr>
      <t>千粒を受給</t>
    </r>
    <rPh sb="14" eb="16">
      <t>ジュキュウ</t>
    </rPh>
    <phoneticPr fontId="4"/>
  </si>
  <si>
    <r>
      <rPr>
        <sz val="11"/>
        <rFont val="ＭＳ 明朝"/>
        <family val="1"/>
        <charset val="128"/>
      </rPr>
      <t>箕輪より稚魚</t>
    </r>
    <r>
      <rPr>
        <sz val="11"/>
        <rFont val="Century"/>
        <family val="1"/>
      </rPr>
      <t>421</t>
    </r>
    <r>
      <rPr>
        <sz val="11"/>
        <rFont val="ＭＳ 明朝"/>
        <family val="1"/>
        <charset val="128"/>
      </rPr>
      <t>千尾を受給</t>
    </r>
    <rPh sb="0" eb="2">
      <t>ミノワ</t>
    </rPh>
    <rPh sb="12" eb="14">
      <t>ジュキュウ</t>
    </rPh>
    <phoneticPr fontId="4"/>
  </si>
  <si>
    <r>
      <rPr>
        <sz val="11"/>
        <rFont val="ＭＳ 明朝"/>
        <family val="1"/>
        <charset val="128"/>
      </rPr>
      <t>赤川鮭漁業生産組合</t>
    </r>
  </si>
  <si>
    <r>
      <rPr>
        <sz val="11"/>
        <rFont val="ＭＳ 明朝"/>
        <family val="1"/>
        <charset val="128"/>
      </rPr>
      <t>山戸漁業協同組合</t>
    </r>
  </si>
  <si>
    <r>
      <rPr>
        <sz val="11"/>
        <rFont val="ＭＳ 明朝"/>
        <family val="1"/>
        <charset val="128"/>
      </rPr>
      <t>庄内小国川漁業生産組合</t>
    </r>
  </si>
  <si>
    <r>
      <t>196</t>
    </r>
    <r>
      <rPr>
        <sz val="11"/>
        <rFont val="ＭＳ 明朝"/>
        <family val="1"/>
        <charset val="128"/>
      </rPr>
      <t>千尾の稚魚を海中飼育へ供給</t>
    </r>
    <phoneticPr fontId="4"/>
  </si>
  <si>
    <r>
      <rPr>
        <sz val="12"/>
        <rFont val="ＭＳ 明朝"/>
        <family val="1"/>
        <charset val="128"/>
      </rPr>
      <t>さけ海中飼育放流事業</t>
    </r>
    <phoneticPr fontId="4"/>
  </si>
  <si>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</si>
  <si>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</si>
  <si>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</si>
  <si>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</si>
  <si>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</si>
  <si>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</si>
  <si>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</si>
  <si>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株式会社　仁三郎</t>
    </r>
    <phoneticPr fontId="4"/>
  </si>
  <si>
    <r>
      <rPr>
        <sz val="11"/>
        <rFont val="ＭＳ 明朝"/>
        <family val="1"/>
        <charset val="128"/>
      </rPr>
      <t>由良</t>
    </r>
    <phoneticPr fontId="4"/>
  </si>
  <si>
    <r>
      <t xml:space="preserve">31.2.27 </t>
    </r>
    <r>
      <rPr>
        <sz val="11"/>
        <rFont val="ＭＳ 明朝"/>
        <family val="1"/>
        <charset val="128"/>
      </rPr>
      <t>～</t>
    </r>
    <r>
      <rPr>
        <sz val="11"/>
        <rFont val="Century"/>
        <family val="1"/>
      </rPr>
      <t xml:space="preserve"> 31.3.29</t>
    </r>
    <phoneticPr fontId="4"/>
  </si>
  <si>
    <r>
      <rPr>
        <sz val="11"/>
        <rFont val="ＭＳ 明朝"/>
        <family val="1"/>
        <charset val="128"/>
      </rPr>
      <t>放流稚魚サイズ　平均体重</t>
    </r>
    <r>
      <rPr>
        <sz val="11"/>
        <rFont val="Century"/>
        <family val="1"/>
      </rPr>
      <t>2.00</t>
    </r>
    <r>
      <rPr>
        <sz val="11"/>
        <rFont val="ＭＳ 明朝"/>
        <family val="1"/>
        <charset val="128"/>
      </rPr>
      <t>～</t>
    </r>
    <r>
      <rPr>
        <sz val="11"/>
        <rFont val="Century"/>
        <family val="1"/>
      </rPr>
      <t>2.28g</t>
    </r>
    <r>
      <rPr>
        <sz val="11"/>
        <rFont val="ＭＳ 明朝"/>
        <family val="1"/>
        <charset val="128"/>
      </rPr>
      <t>　　　　　箕輪、枡川、高瀬川ふ化場供給</t>
    </r>
    <rPh sb="30" eb="32">
      <t>マスカワ</t>
    </rPh>
    <phoneticPr fontId="4"/>
  </si>
  <si>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</si>
  <si>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</si>
  <si>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</si>
  <si>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</si>
  <si>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</si>
  <si>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</si>
  <si>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</si>
  <si>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</si>
  <si>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</si>
  <si>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</si>
  <si>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</si>
  <si>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</si>
  <si>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2"/>
        <rFont val="ＭＳ 明朝"/>
        <family val="1"/>
        <charset val="128"/>
      </rPr>
      <t>単位：千尾　</t>
    </r>
  </si>
  <si>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</si>
  <si>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</si>
  <si>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</si>
  <si>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</si>
  <si>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備　　　　考</t>
    </r>
    <phoneticPr fontId="4"/>
  </si>
  <si>
    <r>
      <rPr>
        <sz val="10"/>
        <rFont val="ＭＳ 明朝"/>
        <family val="1"/>
        <charset val="128"/>
      </rPr>
      <t>年度</t>
    </r>
    <phoneticPr fontId="4"/>
  </si>
  <si>
    <r>
      <rPr>
        <sz val="11"/>
        <rFont val="ＭＳ 明朝"/>
        <family val="1"/>
        <charset val="128"/>
      </rPr>
      <t>　平均全長</t>
    </r>
    <r>
      <rPr>
        <sz val="11"/>
        <rFont val="Century"/>
        <family val="1"/>
      </rPr>
      <t xml:space="preserve"> 79</t>
    </r>
    <r>
      <rPr>
        <sz val="11"/>
        <rFont val="ＭＳ 明朝"/>
        <family val="1"/>
        <charset val="128"/>
      </rPr>
      <t>㎜</t>
    </r>
    <phoneticPr fontId="4"/>
  </si>
  <si>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4"/>
  </si>
  <si>
    <r>
      <rPr>
        <sz val="12"/>
        <rFont val="ＭＳ 明朝"/>
        <family val="1"/>
        <charset val="128"/>
      </rPr>
      <t>１５　漁　業　後　継　者　育　成</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</si>
  <si>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</si>
  <si>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</si>
  <si>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phoneticPr fontId="4"/>
  </si>
  <si>
    <r>
      <rPr>
        <sz val="11"/>
        <rFont val="ＭＳ 明朝"/>
        <family val="1"/>
        <charset val="128"/>
      </rPr>
      <t>定置</t>
    </r>
    <phoneticPr fontId="4"/>
  </si>
  <si>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</si>
  <si>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</si>
  <si>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</si>
  <si>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</si>
  <si>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phoneticPr fontId="4"/>
  </si>
  <si>
    <r>
      <rPr>
        <sz val="11"/>
        <rFont val="ＭＳ 明朝"/>
        <family val="1"/>
        <charset val="128"/>
      </rPr>
      <t>磯見</t>
    </r>
    <phoneticPr fontId="4"/>
  </si>
  <si>
    <r>
      <rPr>
        <sz val="11"/>
        <rFont val="ＭＳ 明朝"/>
        <family val="1"/>
        <charset val="128"/>
      </rPr>
      <t>素潜り</t>
    </r>
    <phoneticPr fontId="4"/>
  </si>
  <si>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</si>
  <si>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</si>
  <si>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4"/>
  </si>
  <si>
    <r>
      <rPr>
        <sz val="11"/>
        <rFont val="ＭＳ 明朝"/>
        <family val="1"/>
        <charset val="128"/>
      </rPr>
      <t>　受講者なし</t>
    </r>
    <rPh sb="1" eb="4">
      <t>ジュコウシャ</t>
    </rPh>
    <phoneticPr fontId="4"/>
  </si>
  <si>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</si>
  <si>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</si>
  <si>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</si>
  <si>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</si>
  <si>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4"/>
  </si>
  <si>
    <r>
      <rPr>
        <sz val="11"/>
        <rFont val="ＭＳ 明朝"/>
        <family val="1"/>
        <charset val="128"/>
      </rPr>
      <t>酒田地区</t>
    </r>
    <rPh sb="0" eb="2">
      <t>サカタ</t>
    </rPh>
    <rPh sb="2" eb="4">
      <t>チク</t>
    </rPh>
    <phoneticPr fontId="4"/>
  </si>
  <si>
    <r>
      <rPr>
        <sz val="11"/>
        <rFont val="ＭＳ 明朝"/>
        <family val="1"/>
        <charset val="128"/>
      </rPr>
      <t>底びき網漁船</t>
    </r>
    <rPh sb="0" eb="1">
      <t>ソコ</t>
    </rPh>
    <rPh sb="3" eb="4">
      <t>アミ</t>
    </rPh>
    <rPh sb="4" eb="6">
      <t>ギョセン</t>
    </rPh>
    <phoneticPr fontId="4"/>
  </si>
  <si>
    <r>
      <t>4</t>
    </r>
    <r>
      <rPr>
        <sz val="11"/>
        <rFont val="ＭＳ 明朝"/>
        <family val="1"/>
        <charset val="128"/>
      </rPr>
      <t>月</t>
    </r>
    <r>
      <rPr>
        <sz val="11"/>
        <rFont val="Century"/>
        <family val="1"/>
      </rPr>
      <t>1</t>
    </r>
    <r>
      <rPr>
        <sz val="11"/>
        <rFont val="ＭＳ 明朝"/>
        <family val="1"/>
        <charset val="128"/>
      </rPr>
      <t>日～</t>
    </r>
    <r>
      <rPr>
        <sz val="11"/>
        <rFont val="Century"/>
        <family val="1"/>
      </rPr>
      <t>8</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4"/>
  </si>
  <si>
    <r>
      <rPr>
        <sz val="11"/>
        <rFont val="ＭＳ 明朝"/>
        <family val="1"/>
        <charset val="128"/>
      </rPr>
      <t>由良地区</t>
    </r>
    <rPh sb="0" eb="2">
      <t>ユラ</t>
    </rPh>
    <rPh sb="2" eb="4">
      <t>チク</t>
    </rPh>
    <phoneticPr fontId="4"/>
  </si>
  <si>
    <r>
      <rPr>
        <sz val="11"/>
        <rFont val="ＭＳ 明朝"/>
        <family val="1"/>
        <charset val="128"/>
      </rPr>
      <t>磯見漁船</t>
    </r>
    <phoneticPr fontId="4"/>
  </si>
  <si>
    <r>
      <rPr>
        <sz val="11"/>
        <rFont val="ＭＳ 明朝"/>
        <family val="1"/>
        <charset val="128"/>
      </rPr>
      <t>念珠関地区</t>
    </r>
    <rPh sb="0" eb="2">
      <t>ネンジュ</t>
    </rPh>
    <rPh sb="2" eb="3">
      <t>セキ</t>
    </rPh>
    <rPh sb="3" eb="5">
      <t>チク</t>
    </rPh>
    <phoneticPr fontId="4"/>
  </si>
  <si>
    <r>
      <rPr>
        <sz val="11"/>
        <rFont val="ＭＳ 明朝"/>
        <family val="1"/>
        <charset val="128"/>
      </rPr>
      <t>はえ縄漁船</t>
    </r>
    <rPh sb="2" eb="3">
      <t>ナワ</t>
    </rPh>
    <rPh sb="3" eb="5">
      <t>ギョセン</t>
    </rPh>
    <phoneticPr fontId="4"/>
  </si>
  <si>
    <r>
      <rPr>
        <sz val="11"/>
        <rFont val="ＭＳ 明朝"/>
        <family val="1"/>
        <charset val="128"/>
      </rPr>
      <t>出身地</t>
    </r>
    <rPh sb="0" eb="3">
      <t>シュッシンチ</t>
    </rPh>
    <phoneticPr fontId="4"/>
  </si>
  <si>
    <r>
      <rPr>
        <sz val="11"/>
        <rFont val="ＭＳ 明朝"/>
        <family val="1"/>
        <charset val="128"/>
      </rPr>
      <t>受入先</t>
    </r>
    <rPh sb="0" eb="1">
      <t>ウ</t>
    </rPh>
    <rPh sb="1" eb="2">
      <t>イ</t>
    </rPh>
    <rPh sb="2" eb="3">
      <t>サキ</t>
    </rPh>
    <phoneticPr fontId="4"/>
  </si>
  <si>
    <r>
      <rPr>
        <sz val="11"/>
        <rFont val="ＭＳ 明朝"/>
        <family val="1"/>
        <charset val="128"/>
      </rPr>
      <t>実施主体</t>
    </r>
    <rPh sb="0" eb="2">
      <t>ジッシ</t>
    </rPh>
    <rPh sb="2" eb="4">
      <t>シュタイ</t>
    </rPh>
    <phoneticPr fontId="4"/>
  </si>
  <si>
    <r>
      <rPr>
        <sz val="11"/>
        <rFont val="ＭＳ 明朝"/>
        <family val="1"/>
        <charset val="128"/>
      </rPr>
      <t>備　考</t>
    </r>
    <rPh sb="0" eb="1">
      <t>ソノウ</t>
    </rPh>
    <rPh sb="2" eb="3">
      <t>コウ</t>
    </rPh>
    <phoneticPr fontId="4"/>
  </si>
  <si>
    <r>
      <t>4</t>
    </r>
    <r>
      <rPr>
        <sz val="11"/>
        <rFont val="ＭＳ 明朝"/>
        <family val="1"/>
        <charset val="128"/>
      </rPr>
      <t>月</t>
    </r>
    <r>
      <rPr>
        <sz val="11"/>
        <rFont val="Century"/>
        <family val="1"/>
      </rPr>
      <t>1</t>
    </r>
    <r>
      <rPr>
        <sz val="11"/>
        <rFont val="ＭＳ 明朝"/>
        <family val="1"/>
        <charset val="128"/>
      </rPr>
      <t>日～</t>
    </r>
    <r>
      <rPr>
        <sz val="11"/>
        <rFont val="Century"/>
        <family val="1"/>
      </rPr>
      <t>11</t>
    </r>
    <r>
      <rPr>
        <sz val="11"/>
        <rFont val="ＭＳ 明朝"/>
        <family val="1"/>
        <charset val="128"/>
      </rPr>
      <t>月</t>
    </r>
    <r>
      <rPr>
        <sz val="11"/>
        <rFont val="Century"/>
        <family val="1"/>
      </rPr>
      <t>30</t>
    </r>
    <r>
      <rPr>
        <sz val="11"/>
        <rFont val="ＭＳ 明朝"/>
        <family val="1"/>
        <charset val="128"/>
      </rPr>
      <t>日</t>
    </r>
    <rPh sb="1" eb="2">
      <t>ガツ</t>
    </rPh>
    <rPh sb="3" eb="4">
      <t>ニチ</t>
    </rPh>
    <rPh sb="7" eb="8">
      <t>ガツ</t>
    </rPh>
    <rPh sb="10" eb="11">
      <t>ニチ</t>
    </rPh>
    <phoneticPr fontId="4"/>
  </si>
  <si>
    <r>
      <rPr>
        <sz val="11"/>
        <rFont val="ＭＳ 明朝"/>
        <family val="1"/>
        <charset val="128"/>
      </rPr>
      <t>鶴岡市</t>
    </r>
    <rPh sb="0" eb="3">
      <t>ツルオカシ</t>
    </rPh>
    <phoneticPr fontId="4"/>
  </si>
  <si>
    <r>
      <rPr>
        <sz val="9"/>
        <rFont val="ＭＳ 明朝"/>
        <family val="1"/>
        <charset val="128"/>
      </rPr>
      <t>はえ縄漁船</t>
    </r>
    <rPh sb="2" eb="3">
      <t>ナワ</t>
    </rPh>
    <rPh sb="3" eb="5">
      <t>ギョセン</t>
    </rPh>
    <phoneticPr fontId="4"/>
  </si>
  <si>
    <r>
      <rPr>
        <sz val="11"/>
        <rFont val="ＭＳ 明朝"/>
        <family val="1"/>
        <charset val="128"/>
      </rPr>
      <t>山形県漁業協同組合</t>
    </r>
    <rPh sb="0" eb="3">
      <t>ヤマガタケン</t>
    </rPh>
    <rPh sb="3" eb="5">
      <t>ギョギョウ</t>
    </rPh>
    <rPh sb="5" eb="7">
      <t>キョウドウ</t>
    </rPh>
    <rPh sb="7" eb="9">
      <t>クミアイ</t>
    </rPh>
    <phoneticPr fontId="4"/>
  </si>
  <si>
    <r>
      <rPr>
        <sz val="11"/>
        <rFont val="ＭＳ 明朝"/>
        <family val="1"/>
        <charset val="128"/>
      </rPr>
      <t>独立型研修</t>
    </r>
    <rPh sb="0" eb="2">
      <t>ドクリツ</t>
    </rPh>
    <rPh sb="2" eb="3">
      <t>ガタ</t>
    </rPh>
    <rPh sb="3" eb="5">
      <t>ケンシュウ</t>
    </rPh>
    <phoneticPr fontId="4"/>
  </si>
  <si>
    <r>
      <rPr>
        <sz val="11"/>
        <rFont val="ＭＳ 明朝"/>
        <family val="1"/>
        <charset val="128"/>
      </rPr>
      <t>酒田市</t>
    </r>
    <rPh sb="0" eb="3">
      <t>サカタシ</t>
    </rPh>
    <phoneticPr fontId="4"/>
  </si>
  <si>
    <r>
      <rPr>
        <sz val="9"/>
        <rFont val="ＭＳ 明朝"/>
        <family val="1"/>
        <charset val="128"/>
      </rPr>
      <t>一本釣り漁船</t>
    </r>
    <rPh sb="0" eb="2">
      <t>イッポン</t>
    </rPh>
    <rPh sb="2" eb="3">
      <t>ヅ</t>
    </rPh>
    <rPh sb="4" eb="6">
      <t>ギョセン</t>
    </rPh>
    <phoneticPr fontId="4"/>
  </si>
  <si>
    <r>
      <t>9</t>
    </r>
    <r>
      <rPr>
        <sz val="11"/>
        <rFont val="ＭＳ 明朝"/>
        <family val="1"/>
        <charset val="128"/>
      </rPr>
      <t>月</t>
    </r>
    <r>
      <rPr>
        <sz val="11"/>
        <rFont val="Century"/>
        <family val="1"/>
      </rPr>
      <t>21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4" eb="5">
      <t>ニチ</t>
    </rPh>
    <rPh sb="7" eb="8">
      <t>ガツ</t>
    </rPh>
    <rPh sb="10" eb="11">
      <t>ニチ</t>
    </rPh>
    <phoneticPr fontId="4"/>
  </si>
  <si>
    <r>
      <rPr>
        <sz val="9"/>
        <rFont val="ＭＳ 明朝"/>
        <family val="1"/>
        <charset val="128"/>
      </rPr>
      <t>一本釣り漁船</t>
    </r>
    <phoneticPr fontId="4"/>
  </si>
  <si>
    <r>
      <rPr>
        <sz val="12"/>
        <rFont val="ＭＳ 明朝"/>
        <family val="1"/>
        <charset val="128"/>
      </rPr>
      <t>１６　魚　食　普　及　・　流　通　対　策</t>
    </r>
  </si>
  <si>
    <r>
      <rPr>
        <sz val="9"/>
        <rFont val="ＭＳ 明朝"/>
        <family val="1"/>
        <charset val="128"/>
      </rPr>
      <t>回数</t>
    </r>
  </si>
  <si>
    <r>
      <rPr>
        <sz val="9"/>
        <rFont val="ＭＳ 明朝"/>
        <family val="1"/>
        <charset val="128"/>
      </rPr>
      <t>月　日</t>
    </r>
  </si>
  <si>
    <r>
      <rPr>
        <sz val="9"/>
        <rFont val="ＭＳ 明朝"/>
        <family val="1"/>
        <charset val="128"/>
      </rPr>
      <t>場　　所</t>
    </r>
  </si>
  <si>
    <r>
      <rPr>
        <sz val="9"/>
        <rFont val="ＭＳ 明朝"/>
        <family val="1"/>
        <charset val="128"/>
      </rPr>
      <t>参　　加　　者</t>
    </r>
  </si>
  <si>
    <r>
      <rPr>
        <sz val="9"/>
        <rFont val="ＭＳ 明朝"/>
        <family val="1"/>
        <charset val="128"/>
      </rPr>
      <t>講　　師</t>
    </r>
  </si>
  <si>
    <r>
      <rPr>
        <sz val="9"/>
        <rFont val="ＭＳ 明朝"/>
        <family val="1"/>
        <charset val="128"/>
      </rPr>
      <t>参加者</t>
    </r>
  </si>
  <si>
    <r>
      <rPr>
        <sz val="9"/>
        <rFont val="ＭＳ 明朝"/>
        <family val="1"/>
        <charset val="128"/>
      </rPr>
      <t>メ　ニ　ュ　ー</t>
    </r>
  </si>
  <si>
    <r>
      <rPr>
        <sz val="10"/>
        <rFont val="ＭＳ 明朝"/>
        <family val="1"/>
        <charset val="128"/>
      </rPr>
      <t>園児</t>
    </r>
    <rPh sb="0" eb="2">
      <t>エンジ</t>
    </rPh>
    <phoneticPr fontId="4"/>
  </si>
  <si>
    <r>
      <rPr>
        <sz val="10"/>
        <rFont val="ＭＳ 明朝"/>
        <family val="1"/>
        <charset val="128"/>
      </rPr>
      <t>滝川義朗</t>
    </r>
    <rPh sb="0" eb="2">
      <t>タキカワ</t>
    </rPh>
    <rPh sb="2" eb="4">
      <t>ヨシロウ</t>
    </rPh>
    <phoneticPr fontId="3"/>
  </si>
  <si>
    <r>
      <rPr>
        <sz val="10"/>
        <rFont val="ＭＳ 明朝"/>
        <family val="1"/>
        <charset val="128"/>
      </rPr>
      <t>琢成コミュニティ防災センター</t>
    </r>
    <rPh sb="0" eb="1">
      <t>タク</t>
    </rPh>
    <rPh sb="1" eb="2">
      <t>セイ</t>
    </rPh>
    <rPh sb="8" eb="10">
      <t>ボウサイ</t>
    </rPh>
    <phoneticPr fontId="4"/>
  </si>
  <si>
    <r>
      <rPr>
        <sz val="10"/>
        <rFont val="ＭＳ 明朝"/>
        <family val="1"/>
        <charset val="128"/>
      </rPr>
      <t>佐藤初子、佐藤サキ子、阿部きくよ　漁協女性部</t>
    </r>
    <rPh sb="0" eb="2">
      <t>サトウ</t>
    </rPh>
    <rPh sb="2" eb="4">
      <t>ハツコ</t>
    </rPh>
    <rPh sb="5" eb="7">
      <t>サトウ</t>
    </rPh>
    <rPh sb="9" eb="10">
      <t>コ</t>
    </rPh>
    <rPh sb="11" eb="13">
      <t>アベ</t>
    </rPh>
    <rPh sb="17" eb="19">
      <t>ギョキョウ</t>
    </rPh>
    <rPh sb="19" eb="21">
      <t>ジョセイ</t>
    </rPh>
    <rPh sb="21" eb="22">
      <t>ブ</t>
    </rPh>
    <phoneticPr fontId="4"/>
  </si>
  <si>
    <r>
      <rPr>
        <sz val="10"/>
        <color theme="1"/>
        <rFont val="ＭＳ 明朝"/>
        <family val="1"/>
        <charset val="128"/>
      </rPr>
      <t>イカ飯、イカ刺し、イカのマリネ、イカ焼き、イカの塩辛、モズク酢、モズク味噌汁</t>
    </r>
    <rPh sb="2" eb="3">
      <t>メシ</t>
    </rPh>
    <rPh sb="6" eb="7">
      <t>サ</t>
    </rPh>
    <rPh sb="18" eb="19">
      <t>ヤ</t>
    </rPh>
    <rPh sb="24" eb="26">
      <t>シオカラ</t>
    </rPh>
    <rPh sb="30" eb="31">
      <t>ス</t>
    </rPh>
    <rPh sb="35" eb="38">
      <t>ミソシル</t>
    </rPh>
    <phoneticPr fontId="4"/>
  </si>
  <si>
    <r>
      <rPr>
        <sz val="10"/>
        <rFont val="ＭＳ 明朝"/>
        <family val="1"/>
        <charset val="128"/>
      </rPr>
      <t>若宮保育園</t>
    </r>
    <rPh sb="0" eb="2">
      <t>ワカミヤ</t>
    </rPh>
    <rPh sb="2" eb="5">
      <t>ホイクエン</t>
    </rPh>
    <phoneticPr fontId="4"/>
  </si>
  <si>
    <r>
      <rPr>
        <sz val="10"/>
        <rFont val="ＭＳ 明朝"/>
        <family val="1"/>
        <charset val="128"/>
      </rPr>
      <t>保育園親子</t>
    </r>
    <rPh sb="0" eb="3">
      <t>ホイクエン</t>
    </rPh>
    <rPh sb="3" eb="5">
      <t>オヤコ</t>
    </rPh>
    <phoneticPr fontId="4"/>
  </si>
  <si>
    <r>
      <rPr>
        <sz val="10"/>
        <rFont val="ＭＳ 明朝"/>
        <family val="1"/>
        <charset val="128"/>
      </rPr>
      <t>佐藤憲三、後藤登美</t>
    </r>
    <rPh sb="0" eb="2">
      <t>サトウ</t>
    </rPh>
    <rPh sb="2" eb="4">
      <t>ケンゾウ</t>
    </rPh>
    <rPh sb="5" eb="7">
      <t>ゴトウ</t>
    </rPh>
    <rPh sb="7" eb="9">
      <t>トミ</t>
    </rPh>
    <phoneticPr fontId="4"/>
  </si>
  <si>
    <r>
      <rPr>
        <sz val="10"/>
        <color theme="1"/>
        <rFont val="ＭＳ 明朝"/>
        <family val="1"/>
        <charset val="128"/>
      </rPr>
      <t>アジバーグ、ウマヅラハギのホイル焼き</t>
    </r>
    <rPh sb="16" eb="17">
      <t>ヤ</t>
    </rPh>
    <phoneticPr fontId="4"/>
  </si>
  <si>
    <r>
      <rPr>
        <sz val="10"/>
        <rFont val="ＭＳ 明朝"/>
        <family val="1"/>
        <charset val="128"/>
      </rPr>
      <t>遊佐町西浜キャンプ場</t>
    </r>
    <rPh sb="0" eb="3">
      <t>ユザマチ</t>
    </rPh>
    <rPh sb="3" eb="5">
      <t>ニシハマ</t>
    </rPh>
    <rPh sb="9" eb="10">
      <t>ジョウ</t>
    </rPh>
    <phoneticPr fontId="3"/>
  </si>
  <si>
    <r>
      <rPr>
        <sz val="10"/>
        <rFont val="ＭＳ 明朝"/>
        <family val="1"/>
        <charset val="128"/>
      </rPr>
      <t>小学</t>
    </r>
    <r>
      <rPr>
        <sz val="10"/>
        <rFont val="Century"/>
        <family val="1"/>
      </rPr>
      <t>5</t>
    </r>
    <r>
      <rPr>
        <sz val="10"/>
        <rFont val="ＭＳ 明朝"/>
        <family val="1"/>
        <charset val="128"/>
      </rPr>
      <t>年生</t>
    </r>
    <rPh sb="0" eb="2">
      <t>ショウガク</t>
    </rPh>
    <rPh sb="3" eb="5">
      <t>ネンセイ</t>
    </rPh>
    <phoneticPr fontId="4"/>
  </si>
  <si>
    <r>
      <rPr>
        <sz val="10"/>
        <rFont val="ＭＳ 明朝"/>
        <family val="1"/>
        <charset val="128"/>
      </rPr>
      <t>佐藤憲三、星川恵美、土門連子</t>
    </r>
    <rPh sb="0" eb="2">
      <t>サトウ</t>
    </rPh>
    <rPh sb="2" eb="4">
      <t>ケンゾウ</t>
    </rPh>
    <rPh sb="5" eb="7">
      <t>ホシカワ</t>
    </rPh>
    <rPh sb="7" eb="9">
      <t>エミ</t>
    </rPh>
    <rPh sb="10" eb="12">
      <t>ドモン</t>
    </rPh>
    <rPh sb="12" eb="14">
      <t>レンコ</t>
    </rPh>
    <phoneticPr fontId="3"/>
  </si>
  <si>
    <r>
      <rPr>
        <sz val="10"/>
        <color indexed="8"/>
        <rFont val="ＭＳ 明朝"/>
        <family val="1"/>
        <charset val="128"/>
      </rPr>
      <t>マダイ、ウマヅラ、イシダイのホイル焼き、イカ焼き</t>
    </r>
    <rPh sb="17" eb="18">
      <t>ヤ</t>
    </rPh>
    <rPh sb="22" eb="23">
      <t>ヤ</t>
    </rPh>
    <phoneticPr fontId="4"/>
  </si>
  <si>
    <r>
      <rPr>
        <sz val="10"/>
        <rFont val="ＭＳ 明朝"/>
        <family val="1"/>
        <charset val="128"/>
      </rPr>
      <t>中平田コミセン</t>
    </r>
    <rPh sb="0" eb="1">
      <t>ナカ</t>
    </rPh>
    <rPh sb="1" eb="3">
      <t>ヒラタ</t>
    </rPh>
    <phoneticPr fontId="3"/>
  </si>
  <si>
    <r>
      <rPr>
        <sz val="10"/>
        <rFont val="ＭＳ 明朝"/>
        <family val="1"/>
        <charset val="128"/>
      </rPr>
      <t>本間公輝、遠田明美</t>
    </r>
    <rPh sb="0" eb="2">
      <t>ホンマ</t>
    </rPh>
    <rPh sb="2" eb="3">
      <t>コウ</t>
    </rPh>
    <rPh sb="3" eb="4">
      <t>キ</t>
    </rPh>
    <rPh sb="5" eb="7">
      <t>エンタ</t>
    </rPh>
    <rPh sb="7" eb="9">
      <t>アケミ</t>
    </rPh>
    <phoneticPr fontId="3"/>
  </si>
  <si>
    <r>
      <rPr>
        <sz val="10"/>
        <rFont val="ＭＳ 明朝"/>
        <family val="1"/>
        <charset val="128"/>
      </rPr>
      <t>鶴岡市第</t>
    </r>
    <r>
      <rPr>
        <sz val="10"/>
        <rFont val="Century"/>
        <family val="1"/>
      </rPr>
      <t>4</t>
    </r>
    <r>
      <rPr>
        <sz val="10"/>
        <rFont val="ＭＳ 明朝"/>
        <family val="1"/>
        <charset val="128"/>
      </rPr>
      <t>学区コミセン</t>
    </r>
    <rPh sb="0" eb="3">
      <t>ツルオカシ</t>
    </rPh>
    <rPh sb="3" eb="4">
      <t>ダイ</t>
    </rPh>
    <rPh sb="5" eb="7">
      <t>ガック</t>
    </rPh>
    <phoneticPr fontId="3"/>
  </si>
  <si>
    <r>
      <rPr>
        <sz val="10"/>
        <rFont val="ＭＳ 明朝"/>
        <family val="1"/>
        <charset val="128"/>
      </rPr>
      <t>五十嵐安治、佐藤剛</t>
    </r>
    <rPh sb="0" eb="3">
      <t>イガラシ</t>
    </rPh>
    <rPh sb="3" eb="5">
      <t>ヤスジ</t>
    </rPh>
    <rPh sb="6" eb="8">
      <t>サトウ</t>
    </rPh>
    <rPh sb="8" eb="9">
      <t>ツヨシ</t>
    </rPh>
    <phoneticPr fontId="3"/>
  </si>
  <si>
    <r>
      <rPr>
        <sz val="10"/>
        <rFont val="ＭＳ 明朝"/>
        <family val="1"/>
        <charset val="128"/>
      </rPr>
      <t>小鯛の酒蒸し、エビの唐揚げ、エビご飯、イナダの刺身、エビ頭味噌汁</t>
    </r>
    <rPh sb="0" eb="2">
      <t>コダイ</t>
    </rPh>
    <rPh sb="3" eb="5">
      <t>サカム</t>
    </rPh>
    <rPh sb="10" eb="12">
      <t>カラア</t>
    </rPh>
    <rPh sb="17" eb="18">
      <t>ハン</t>
    </rPh>
    <rPh sb="23" eb="25">
      <t>サシミ</t>
    </rPh>
    <rPh sb="28" eb="29">
      <t>アタマ</t>
    </rPh>
    <rPh sb="29" eb="32">
      <t>ミソシル</t>
    </rPh>
    <phoneticPr fontId="4"/>
  </si>
  <si>
    <r>
      <rPr>
        <sz val="10"/>
        <rFont val="ＭＳ 明朝"/>
        <family val="1"/>
        <charset val="128"/>
      </rPr>
      <t>由良コミセン</t>
    </r>
    <rPh sb="0" eb="2">
      <t>ユラ</t>
    </rPh>
    <phoneticPr fontId="3"/>
  </si>
  <si>
    <r>
      <rPr>
        <sz val="10"/>
        <rFont val="ＭＳ 明朝"/>
        <family val="1"/>
        <charset val="128"/>
      </rPr>
      <t>五十嵐安治、齊藤健一、佐藤英美、
大場宏人、佐藤剛、井上志慈子、
後藤登美、吉岡英</t>
    </r>
    <rPh sb="0" eb="3">
      <t>イガラシ</t>
    </rPh>
    <rPh sb="3" eb="5">
      <t>ヤスジ</t>
    </rPh>
    <rPh sb="6" eb="8">
      <t>サイトウ</t>
    </rPh>
    <rPh sb="8" eb="10">
      <t>ケンイチ</t>
    </rPh>
    <rPh sb="11" eb="13">
      <t>サトウ</t>
    </rPh>
    <rPh sb="13" eb="15">
      <t>ヒデミ</t>
    </rPh>
    <rPh sb="17" eb="19">
      <t>オオバ</t>
    </rPh>
    <rPh sb="19" eb="21">
      <t>ヒロト</t>
    </rPh>
    <rPh sb="22" eb="24">
      <t>サトウ</t>
    </rPh>
    <rPh sb="24" eb="25">
      <t>ツヨシ</t>
    </rPh>
    <rPh sb="26" eb="28">
      <t>イノウエ</t>
    </rPh>
    <rPh sb="28" eb="29">
      <t>シ</t>
    </rPh>
    <rPh sb="29" eb="30">
      <t>ジ</t>
    </rPh>
    <rPh sb="30" eb="31">
      <t>コ</t>
    </rPh>
    <rPh sb="33" eb="35">
      <t>ゴトウ</t>
    </rPh>
    <rPh sb="35" eb="37">
      <t>トミ</t>
    </rPh>
    <rPh sb="38" eb="40">
      <t>ヨシオカ</t>
    </rPh>
    <rPh sb="40" eb="41">
      <t>ヒデ</t>
    </rPh>
    <phoneticPr fontId="3"/>
  </si>
  <si>
    <r>
      <rPr>
        <sz val="10"/>
        <color theme="1"/>
        <rFont val="ＭＳ 明朝"/>
        <family val="1"/>
        <charset val="128"/>
      </rPr>
      <t>地曳網で獲った魚の味噌汁、タコ飯、イナダの刺身</t>
    </r>
    <rPh sb="0" eb="3">
      <t>ジビキアミ</t>
    </rPh>
    <rPh sb="4" eb="5">
      <t>ト</t>
    </rPh>
    <rPh sb="7" eb="8">
      <t>サカナ</t>
    </rPh>
    <rPh sb="9" eb="12">
      <t>ミソシル</t>
    </rPh>
    <rPh sb="15" eb="16">
      <t>メシ</t>
    </rPh>
    <rPh sb="21" eb="23">
      <t>サシミ</t>
    </rPh>
    <phoneticPr fontId="4"/>
  </si>
  <si>
    <r>
      <rPr>
        <sz val="10"/>
        <rFont val="ＭＳ 明朝"/>
        <family val="1"/>
        <charset val="128"/>
      </rPr>
      <t>東沢コミセン</t>
    </r>
    <rPh sb="0" eb="2">
      <t>ヒガシザワ</t>
    </rPh>
    <phoneticPr fontId="3"/>
  </si>
  <si>
    <r>
      <rPr>
        <sz val="10"/>
        <rFont val="ＭＳ 明朝"/>
        <family val="1"/>
        <charset val="128"/>
      </rPr>
      <t>一般参加者</t>
    </r>
    <phoneticPr fontId="4"/>
  </si>
  <si>
    <r>
      <rPr>
        <sz val="10"/>
        <rFont val="ＭＳ 明朝"/>
        <family val="1"/>
        <charset val="128"/>
      </rPr>
      <t>鯛めし、トビウオの刺身・なめろう、ツバイ貝の味付け、夏イカの唐揚げ、トビウオの味噌汁</t>
    </r>
    <rPh sb="0" eb="1">
      <t>タイ</t>
    </rPh>
    <rPh sb="9" eb="11">
      <t>サシミ</t>
    </rPh>
    <rPh sb="20" eb="21">
      <t>ガイ</t>
    </rPh>
    <rPh sb="22" eb="24">
      <t>アジツ</t>
    </rPh>
    <rPh sb="26" eb="27">
      <t>ナツ</t>
    </rPh>
    <rPh sb="30" eb="32">
      <t>カラア</t>
    </rPh>
    <rPh sb="39" eb="41">
      <t>ミソ</t>
    </rPh>
    <rPh sb="41" eb="42">
      <t>シル</t>
    </rPh>
    <phoneticPr fontId="4"/>
  </si>
  <si>
    <r>
      <rPr>
        <sz val="10"/>
        <rFont val="ＭＳ 明朝"/>
        <family val="1"/>
        <charset val="128"/>
      </rPr>
      <t>山形市東部公民館</t>
    </r>
    <rPh sb="0" eb="2">
      <t>ヤマガタ</t>
    </rPh>
    <rPh sb="2" eb="3">
      <t>シ</t>
    </rPh>
    <rPh sb="3" eb="5">
      <t>トウブ</t>
    </rPh>
    <rPh sb="5" eb="8">
      <t>コウミンカン</t>
    </rPh>
    <phoneticPr fontId="3"/>
  </si>
  <si>
    <r>
      <rPr>
        <sz val="10"/>
        <color indexed="8"/>
        <rFont val="ＭＳ 明朝"/>
        <family val="1"/>
        <charset val="128"/>
      </rPr>
      <t>鯛めし、鯛の刺身、鯛の潮汁、アジフライ</t>
    </r>
    <rPh sb="0" eb="1">
      <t>タイ</t>
    </rPh>
    <rPh sb="4" eb="5">
      <t>タイ</t>
    </rPh>
    <rPh sb="6" eb="8">
      <t>サシミ</t>
    </rPh>
    <rPh sb="9" eb="10">
      <t>タイ</t>
    </rPh>
    <rPh sb="11" eb="12">
      <t>ウシオ</t>
    </rPh>
    <rPh sb="12" eb="13">
      <t>ジル</t>
    </rPh>
    <phoneticPr fontId="4"/>
  </si>
  <si>
    <r>
      <rPr>
        <sz val="10"/>
        <rFont val="ＭＳ 明朝"/>
        <family val="1"/>
        <charset val="128"/>
      </rPr>
      <t>山形市保健センター</t>
    </r>
    <rPh sb="0" eb="2">
      <t>ヤマガタ</t>
    </rPh>
    <rPh sb="2" eb="3">
      <t>シ</t>
    </rPh>
    <rPh sb="3" eb="5">
      <t>ホケン</t>
    </rPh>
    <phoneticPr fontId="3"/>
  </si>
  <si>
    <r>
      <rPr>
        <sz val="10"/>
        <rFont val="ＭＳ 明朝"/>
        <family val="1"/>
        <charset val="128"/>
      </rPr>
      <t>板坂竜彦、佐藤千秋</t>
    </r>
    <rPh sb="0" eb="2">
      <t>イタサカ</t>
    </rPh>
    <rPh sb="2" eb="4">
      <t>タツヒコ</t>
    </rPh>
    <rPh sb="5" eb="7">
      <t>サトウ</t>
    </rPh>
    <rPh sb="7" eb="9">
      <t>チアキ</t>
    </rPh>
    <phoneticPr fontId="3"/>
  </si>
  <si>
    <r>
      <rPr>
        <sz val="10"/>
        <color indexed="8"/>
        <rFont val="ＭＳ 明朝"/>
        <family val="1"/>
        <charset val="128"/>
      </rPr>
      <t>庄内おばこサワラ・秋鮭を使った蒸し魚、煮魚料理、鮭汁、刺身</t>
    </r>
    <rPh sb="0" eb="2">
      <t>ショウナイ</t>
    </rPh>
    <rPh sb="9" eb="11">
      <t>アキザケ</t>
    </rPh>
    <rPh sb="12" eb="13">
      <t>ツカ</t>
    </rPh>
    <rPh sb="15" eb="16">
      <t>ム</t>
    </rPh>
    <rPh sb="17" eb="18">
      <t>ザカナ</t>
    </rPh>
    <rPh sb="19" eb="21">
      <t>ニザカナ</t>
    </rPh>
    <rPh sb="21" eb="23">
      <t>リョウリ</t>
    </rPh>
    <rPh sb="24" eb="25">
      <t>サケ</t>
    </rPh>
    <rPh sb="25" eb="26">
      <t>ジル</t>
    </rPh>
    <rPh sb="27" eb="29">
      <t>サシミ</t>
    </rPh>
    <phoneticPr fontId="4"/>
  </si>
  <si>
    <r>
      <rPr>
        <sz val="10"/>
        <rFont val="ＭＳ 明朝"/>
        <family val="1"/>
        <charset val="128"/>
      </rPr>
      <t>米沢栄養大学</t>
    </r>
    <rPh sb="0" eb="2">
      <t>ヨネザワ</t>
    </rPh>
    <rPh sb="2" eb="4">
      <t>エイヨウ</t>
    </rPh>
    <rPh sb="4" eb="6">
      <t>ダイガク</t>
    </rPh>
    <phoneticPr fontId="3"/>
  </si>
  <si>
    <r>
      <rPr>
        <sz val="10"/>
        <rFont val="ＭＳ 明朝"/>
        <family val="1"/>
        <charset val="128"/>
      </rPr>
      <t>須田剛史、佐藤剛、後藤登美</t>
    </r>
    <rPh sb="0" eb="2">
      <t>スダ</t>
    </rPh>
    <rPh sb="2" eb="4">
      <t>ツヨシ</t>
    </rPh>
    <rPh sb="5" eb="7">
      <t>サトウ</t>
    </rPh>
    <rPh sb="7" eb="8">
      <t>ツヨシ</t>
    </rPh>
    <rPh sb="9" eb="11">
      <t>ゴトウ</t>
    </rPh>
    <rPh sb="11" eb="13">
      <t>トミ</t>
    </rPh>
    <phoneticPr fontId="3"/>
  </si>
  <si>
    <r>
      <rPr>
        <sz val="10"/>
        <color indexed="8"/>
        <rFont val="ＭＳ 明朝"/>
        <family val="1"/>
        <charset val="128"/>
      </rPr>
      <t>赤海老と鯛の茶碗蒸し、真鯛刺身、鯛の祐庵焼き、アラ汁</t>
    </r>
    <rPh sb="0" eb="1">
      <t>アカ</t>
    </rPh>
    <rPh sb="1" eb="3">
      <t>エビ</t>
    </rPh>
    <rPh sb="4" eb="5">
      <t>タイ</t>
    </rPh>
    <rPh sb="6" eb="8">
      <t>チャワン</t>
    </rPh>
    <rPh sb="8" eb="9">
      <t>ム</t>
    </rPh>
    <rPh sb="11" eb="13">
      <t>マダイ</t>
    </rPh>
    <rPh sb="13" eb="15">
      <t>サシミ</t>
    </rPh>
    <rPh sb="16" eb="17">
      <t>タイ</t>
    </rPh>
    <rPh sb="18" eb="19">
      <t>ユウ</t>
    </rPh>
    <rPh sb="19" eb="20">
      <t>アン</t>
    </rPh>
    <rPh sb="20" eb="21">
      <t>ヤ</t>
    </rPh>
    <rPh sb="25" eb="26">
      <t>ジル</t>
    </rPh>
    <phoneticPr fontId="4"/>
  </si>
  <si>
    <r>
      <rPr>
        <sz val="10"/>
        <rFont val="ＭＳ 明朝"/>
        <family val="1"/>
        <charset val="128"/>
      </rPr>
      <t>五十嵐安治、佐藤英美</t>
    </r>
    <rPh sb="0" eb="3">
      <t>イガラシ</t>
    </rPh>
    <rPh sb="3" eb="5">
      <t>ヤスジ</t>
    </rPh>
    <rPh sb="6" eb="8">
      <t>サトウ</t>
    </rPh>
    <rPh sb="8" eb="10">
      <t>ヒデミ</t>
    </rPh>
    <phoneticPr fontId="3"/>
  </si>
  <si>
    <r>
      <rPr>
        <sz val="10"/>
        <color indexed="8"/>
        <rFont val="ＭＳ 明朝"/>
        <family val="1"/>
        <charset val="128"/>
      </rPr>
      <t>イナダのムニエル、刺身</t>
    </r>
    <rPh sb="9" eb="11">
      <t>サシミ</t>
    </rPh>
    <phoneticPr fontId="4"/>
  </si>
  <si>
    <r>
      <rPr>
        <sz val="10"/>
        <rFont val="ＭＳ 明朝"/>
        <family val="1"/>
        <charset val="128"/>
      </rPr>
      <t>大山コミセン</t>
    </r>
    <rPh sb="0" eb="2">
      <t>オオヤマ</t>
    </rPh>
    <phoneticPr fontId="3"/>
  </si>
  <si>
    <r>
      <rPr>
        <sz val="10"/>
        <rFont val="ＭＳ 明朝"/>
        <family val="1"/>
        <charset val="128"/>
      </rPr>
      <t>石塚亮、遠田明美</t>
    </r>
    <rPh sb="0" eb="2">
      <t>イシヅカ</t>
    </rPh>
    <rPh sb="2" eb="3">
      <t>リョウ</t>
    </rPh>
    <rPh sb="4" eb="6">
      <t>トオタ</t>
    </rPh>
    <rPh sb="6" eb="8">
      <t>アケミ</t>
    </rPh>
    <phoneticPr fontId="3"/>
  </si>
  <si>
    <r>
      <rPr>
        <sz val="10"/>
        <color indexed="8"/>
        <rFont val="ＭＳ 明朝"/>
        <family val="1"/>
        <charset val="128"/>
      </rPr>
      <t>小鯛の炙り棒寿司、ノドグロの炙り刺身、紙の甲羅詰め</t>
    </r>
    <rPh sb="0" eb="2">
      <t>コダイ</t>
    </rPh>
    <rPh sb="3" eb="4">
      <t>アブ</t>
    </rPh>
    <rPh sb="5" eb="6">
      <t>ボウ</t>
    </rPh>
    <rPh sb="6" eb="8">
      <t>ズシ</t>
    </rPh>
    <rPh sb="14" eb="15">
      <t>アブ</t>
    </rPh>
    <rPh sb="16" eb="18">
      <t>サシミ</t>
    </rPh>
    <rPh sb="19" eb="20">
      <t>カミ</t>
    </rPh>
    <rPh sb="21" eb="23">
      <t>コウラ</t>
    </rPh>
    <rPh sb="23" eb="24">
      <t>ツ</t>
    </rPh>
    <phoneticPr fontId="4"/>
  </si>
  <si>
    <r>
      <rPr>
        <sz val="10"/>
        <rFont val="ＭＳ 明朝"/>
        <family val="1"/>
        <charset val="128"/>
      </rPr>
      <t>一般参加者</t>
    </r>
    <rPh sb="0" eb="2">
      <t>イッパン</t>
    </rPh>
    <rPh sb="2" eb="5">
      <t>サンカシャ</t>
    </rPh>
    <phoneticPr fontId="4"/>
  </si>
  <si>
    <r>
      <rPr>
        <sz val="10"/>
        <rFont val="ＭＳ 明朝"/>
        <family val="1"/>
        <charset val="128"/>
      </rPr>
      <t>五十嵐安治</t>
    </r>
    <rPh sb="0" eb="3">
      <t>イガラシ</t>
    </rPh>
    <rPh sb="3" eb="5">
      <t>ヤスジ</t>
    </rPh>
    <phoneticPr fontId="3"/>
  </si>
  <si>
    <r>
      <rPr>
        <sz val="10"/>
        <rFont val="ＭＳ 明朝"/>
        <family val="1"/>
        <charset val="128"/>
      </rPr>
      <t>カレイとキノコのバターポン酢、ウマヅラハギの刺身肝添え、ウマヅラハギのヘルシーちり鍋、鯛めし</t>
    </r>
    <rPh sb="13" eb="14">
      <t>ズ</t>
    </rPh>
    <rPh sb="22" eb="24">
      <t>サシミ</t>
    </rPh>
    <rPh sb="24" eb="25">
      <t>キモ</t>
    </rPh>
    <rPh sb="25" eb="26">
      <t>ゾ</t>
    </rPh>
    <rPh sb="41" eb="42">
      <t>ナベ</t>
    </rPh>
    <rPh sb="43" eb="44">
      <t>タイ</t>
    </rPh>
    <phoneticPr fontId="4"/>
  </si>
  <si>
    <r>
      <rPr>
        <sz val="11"/>
        <color indexed="8"/>
        <rFont val="ＭＳ 明朝"/>
        <family val="1"/>
        <charset val="128"/>
      </rPr>
      <t>大寺公民館</t>
    </r>
    <rPh sb="0" eb="2">
      <t>オオテラ</t>
    </rPh>
    <rPh sb="2" eb="5">
      <t>コウミンカン</t>
    </rPh>
    <phoneticPr fontId="3"/>
  </si>
  <si>
    <r>
      <rPr>
        <sz val="11"/>
        <color indexed="8"/>
        <rFont val="ＭＳ 明朝"/>
        <family val="1"/>
        <charset val="128"/>
      </rPr>
      <t>岡崎淳、佐藤剛</t>
    </r>
    <rPh sb="0" eb="2">
      <t>オカザキ</t>
    </rPh>
    <rPh sb="2" eb="3">
      <t>ジュン</t>
    </rPh>
    <rPh sb="4" eb="6">
      <t>サトウ</t>
    </rPh>
    <rPh sb="6" eb="7">
      <t>ツヨシ</t>
    </rPh>
    <phoneticPr fontId="3"/>
  </si>
  <si>
    <r>
      <rPr>
        <sz val="10"/>
        <rFont val="ＭＳ 明朝"/>
        <family val="1"/>
        <charset val="128"/>
      </rPr>
      <t>鮭の南蛮漬け、鮭のアラ汁、イカ納豆、イカの塩辛、太刀魚の炙り刺身</t>
    </r>
    <rPh sb="0" eb="1">
      <t>サケ</t>
    </rPh>
    <rPh sb="2" eb="4">
      <t>ナンバン</t>
    </rPh>
    <rPh sb="4" eb="5">
      <t>ヅ</t>
    </rPh>
    <rPh sb="7" eb="8">
      <t>サケ</t>
    </rPh>
    <rPh sb="11" eb="12">
      <t>ジル</t>
    </rPh>
    <rPh sb="15" eb="17">
      <t>ナットウ</t>
    </rPh>
    <rPh sb="21" eb="23">
      <t>シオカラ</t>
    </rPh>
    <rPh sb="24" eb="27">
      <t>タチウオ</t>
    </rPh>
    <rPh sb="28" eb="29">
      <t>アブ</t>
    </rPh>
    <rPh sb="30" eb="32">
      <t>サシミ</t>
    </rPh>
    <phoneticPr fontId="4"/>
  </si>
  <si>
    <r>
      <rPr>
        <sz val="11"/>
        <color indexed="8"/>
        <rFont val="ＭＳ 明朝"/>
        <family val="1"/>
        <charset val="128"/>
      </rPr>
      <t>西荒瀬保育園</t>
    </r>
    <rPh sb="0" eb="1">
      <t>ニシ</t>
    </rPh>
    <rPh sb="1" eb="3">
      <t>アラセ</t>
    </rPh>
    <rPh sb="3" eb="6">
      <t>ホイクエン</t>
    </rPh>
    <phoneticPr fontId="3"/>
  </si>
  <si>
    <r>
      <rPr>
        <sz val="11"/>
        <color indexed="8"/>
        <rFont val="ＭＳ 明朝"/>
        <family val="1"/>
        <charset val="128"/>
      </rPr>
      <t>園児</t>
    </r>
    <rPh sb="0" eb="2">
      <t>エンジ</t>
    </rPh>
    <phoneticPr fontId="4"/>
  </si>
  <si>
    <r>
      <rPr>
        <sz val="11"/>
        <color indexed="8"/>
        <rFont val="ＭＳ 明朝"/>
        <family val="1"/>
        <charset val="128"/>
      </rPr>
      <t>佐藤憲三、星川恵美、土門連子</t>
    </r>
    <rPh sb="0" eb="2">
      <t>サトウ</t>
    </rPh>
    <rPh sb="2" eb="4">
      <t>ケンゾウ</t>
    </rPh>
    <rPh sb="5" eb="7">
      <t>ホシカワ</t>
    </rPh>
    <rPh sb="7" eb="9">
      <t>エミ</t>
    </rPh>
    <rPh sb="10" eb="12">
      <t>ドモン</t>
    </rPh>
    <rPh sb="12" eb="14">
      <t>レンコ</t>
    </rPh>
    <phoneticPr fontId="3"/>
  </si>
  <si>
    <r>
      <rPr>
        <sz val="10"/>
        <color indexed="8"/>
        <rFont val="ＭＳ 明朝"/>
        <family val="1"/>
        <charset val="128"/>
      </rPr>
      <t>鮭のホイル蒸しバター味</t>
    </r>
    <rPh sb="0" eb="1">
      <t>サケ</t>
    </rPh>
    <rPh sb="5" eb="6">
      <t>ム</t>
    </rPh>
    <rPh sb="10" eb="11">
      <t>アジ</t>
    </rPh>
    <phoneticPr fontId="4"/>
  </si>
  <si>
    <r>
      <rPr>
        <sz val="11"/>
        <color indexed="8"/>
        <rFont val="ＭＳ 明朝"/>
        <family val="1"/>
        <charset val="128"/>
      </rPr>
      <t>浜田保育園</t>
    </r>
    <rPh sb="0" eb="2">
      <t>ハマダ</t>
    </rPh>
    <rPh sb="2" eb="5">
      <t>ホイクエン</t>
    </rPh>
    <phoneticPr fontId="3"/>
  </si>
  <si>
    <r>
      <rPr>
        <sz val="11"/>
        <color indexed="8"/>
        <rFont val="ＭＳ 明朝"/>
        <family val="1"/>
        <charset val="128"/>
      </rPr>
      <t>佐藤憲三、後藤登美、土門連子</t>
    </r>
    <rPh sb="0" eb="2">
      <t>サトウ</t>
    </rPh>
    <rPh sb="2" eb="4">
      <t>ケンゾウ</t>
    </rPh>
    <rPh sb="5" eb="7">
      <t>ゴトウ</t>
    </rPh>
    <rPh sb="7" eb="9">
      <t>トミ</t>
    </rPh>
    <rPh sb="10" eb="12">
      <t>ドモン</t>
    </rPh>
    <rPh sb="12" eb="14">
      <t>レンコ</t>
    </rPh>
    <phoneticPr fontId="3"/>
  </si>
  <si>
    <r>
      <rPr>
        <sz val="10"/>
        <color indexed="8"/>
        <rFont val="ＭＳ 明朝"/>
        <family val="1"/>
        <charset val="128"/>
      </rPr>
      <t>鮭のグラタン</t>
    </r>
    <rPh sb="0" eb="1">
      <t>サケ</t>
    </rPh>
    <phoneticPr fontId="4"/>
  </si>
  <si>
    <r>
      <rPr>
        <sz val="11"/>
        <color indexed="8"/>
        <rFont val="ＭＳ 明朝"/>
        <family val="1"/>
        <charset val="128"/>
      </rPr>
      <t>鳥海保育園</t>
    </r>
    <rPh sb="0" eb="2">
      <t>チョウカイ</t>
    </rPh>
    <rPh sb="2" eb="5">
      <t>ホイクエン</t>
    </rPh>
    <phoneticPr fontId="3"/>
  </si>
  <si>
    <r>
      <rPr>
        <sz val="11"/>
        <color indexed="8"/>
        <rFont val="ＭＳ 明朝"/>
        <family val="1"/>
        <charset val="128"/>
      </rPr>
      <t>佐藤憲三、土門連子、齊藤こう</t>
    </r>
    <rPh sb="0" eb="2">
      <t>サトウ</t>
    </rPh>
    <rPh sb="2" eb="4">
      <t>ケンゾウ</t>
    </rPh>
    <rPh sb="5" eb="7">
      <t>ドモン</t>
    </rPh>
    <rPh sb="7" eb="9">
      <t>レンコ</t>
    </rPh>
    <rPh sb="10" eb="12">
      <t>サイトウ</t>
    </rPh>
    <phoneticPr fontId="3"/>
  </si>
  <si>
    <r>
      <rPr>
        <sz val="10"/>
        <rFont val="ＭＳ 明朝"/>
        <family val="1"/>
        <charset val="128"/>
      </rPr>
      <t>鮭のみそマヨネーズホイル焼き</t>
    </r>
    <rPh sb="0" eb="1">
      <t>サケ</t>
    </rPh>
    <rPh sb="12" eb="13">
      <t>ヤ</t>
    </rPh>
    <phoneticPr fontId="4"/>
  </si>
  <si>
    <r>
      <rPr>
        <sz val="11"/>
        <color indexed="8"/>
        <rFont val="ＭＳ 明朝"/>
        <family val="1"/>
        <charset val="128"/>
      </rPr>
      <t>緑園なえば保育園</t>
    </r>
    <rPh sb="0" eb="1">
      <t>ミドリ</t>
    </rPh>
    <rPh sb="1" eb="2">
      <t>エン</t>
    </rPh>
    <rPh sb="5" eb="8">
      <t>ホイクエン</t>
    </rPh>
    <phoneticPr fontId="3"/>
  </si>
  <si>
    <r>
      <rPr>
        <sz val="11"/>
        <color indexed="8"/>
        <rFont val="ＭＳ 明朝"/>
        <family val="1"/>
        <charset val="128"/>
      </rPr>
      <t>滝川義朗</t>
    </r>
    <rPh sb="0" eb="2">
      <t>タキカワ</t>
    </rPh>
    <rPh sb="2" eb="3">
      <t>ヨシ</t>
    </rPh>
    <rPh sb="3" eb="4">
      <t>ロウ</t>
    </rPh>
    <phoneticPr fontId="3"/>
  </si>
  <si>
    <r>
      <rPr>
        <sz val="11"/>
        <color indexed="8"/>
        <rFont val="ＭＳ 明朝"/>
        <family val="1"/>
        <charset val="128"/>
      </rPr>
      <t>平田保育園</t>
    </r>
    <rPh sb="0" eb="2">
      <t>ヒラタ</t>
    </rPh>
    <rPh sb="2" eb="5">
      <t>ホイクエン</t>
    </rPh>
    <phoneticPr fontId="3"/>
  </si>
  <si>
    <r>
      <rPr>
        <sz val="10"/>
        <color indexed="8"/>
        <rFont val="ＭＳ 明朝"/>
        <family val="1"/>
        <charset val="128"/>
      </rPr>
      <t>鮭のマヨネーズ焼き</t>
    </r>
    <rPh sb="0" eb="1">
      <t>サケ</t>
    </rPh>
    <rPh sb="7" eb="8">
      <t>ヤ</t>
    </rPh>
    <phoneticPr fontId="4"/>
  </si>
  <si>
    <r>
      <rPr>
        <sz val="11"/>
        <color indexed="8"/>
        <rFont val="ＭＳ 明朝"/>
        <family val="1"/>
        <charset val="128"/>
      </rPr>
      <t>山辺高校</t>
    </r>
    <rPh sb="0" eb="2">
      <t>ヤマノベ</t>
    </rPh>
    <rPh sb="2" eb="4">
      <t>コウコウ</t>
    </rPh>
    <phoneticPr fontId="3"/>
  </si>
  <si>
    <r>
      <rPr>
        <sz val="11"/>
        <color indexed="8"/>
        <rFont val="ＭＳ 明朝"/>
        <family val="1"/>
        <charset val="128"/>
      </rPr>
      <t>須田剛史、佐藤剛、阿部俊行</t>
    </r>
    <rPh sb="0" eb="2">
      <t>スダ</t>
    </rPh>
    <rPh sb="2" eb="4">
      <t>ツヨシ</t>
    </rPh>
    <rPh sb="5" eb="7">
      <t>サトウ</t>
    </rPh>
    <rPh sb="7" eb="8">
      <t>ツヨシ</t>
    </rPh>
    <rPh sb="9" eb="11">
      <t>アベ</t>
    </rPh>
    <rPh sb="11" eb="13">
      <t>トシユキ</t>
    </rPh>
    <phoneticPr fontId="3"/>
  </si>
  <si>
    <r>
      <rPr>
        <sz val="10"/>
        <rFont val="ＭＳ 明朝"/>
        <family val="1"/>
        <charset val="128"/>
      </rPr>
      <t>庄内おばこサワラの椀物白味噌仕立て、庄内おばこサワラ炙り刺身</t>
    </r>
    <rPh sb="0" eb="2">
      <t>ショウナイ</t>
    </rPh>
    <rPh sb="9" eb="10">
      <t>ワン</t>
    </rPh>
    <rPh sb="10" eb="11">
      <t>モノ</t>
    </rPh>
    <rPh sb="11" eb="12">
      <t>シロ</t>
    </rPh>
    <rPh sb="12" eb="14">
      <t>ミソ</t>
    </rPh>
    <rPh sb="14" eb="16">
      <t>ジタ</t>
    </rPh>
    <rPh sb="18" eb="20">
      <t>ショウナイ</t>
    </rPh>
    <rPh sb="26" eb="27">
      <t>アブ</t>
    </rPh>
    <rPh sb="28" eb="30">
      <t>サシミ</t>
    </rPh>
    <phoneticPr fontId="4"/>
  </si>
  <si>
    <r>
      <rPr>
        <sz val="11"/>
        <color indexed="8"/>
        <rFont val="ＭＳ 明朝"/>
        <family val="1"/>
        <charset val="128"/>
      </rPr>
      <t>鶴岡市斎コミセン</t>
    </r>
    <rPh sb="0" eb="3">
      <t>ツルオカシ</t>
    </rPh>
    <rPh sb="3" eb="4">
      <t>イツキ</t>
    </rPh>
    <phoneticPr fontId="3"/>
  </si>
  <si>
    <r>
      <rPr>
        <sz val="11"/>
        <color indexed="8"/>
        <rFont val="ＭＳ 明朝"/>
        <family val="1"/>
        <charset val="128"/>
      </rPr>
      <t>阿部幸雄、佐藤剛、五十嵐徹</t>
    </r>
    <rPh sb="0" eb="2">
      <t>アベ</t>
    </rPh>
    <rPh sb="2" eb="4">
      <t>ユキオ</t>
    </rPh>
    <rPh sb="5" eb="7">
      <t>サトウ</t>
    </rPh>
    <rPh sb="7" eb="8">
      <t>ツヨシ</t>
    </rPh>
    <rPh sb="9" eb="12">
      <t>イガラシ</t>
    </rPh>
    <rPh sb="12" eb="13">
      <t>トオル</t>
    </rPh>
    <phoneticPr fontId="3"/>
  </si>
  <si>
    <r>
      <rPr>
        <sz val="10"/>
        <color indexed="8"/>
        <rFont val="ＭＳ 明朝"/>
        <family val="1"/>
        <charset val="128"/>
      </rPr>
      <t>小鯛寿司、イカの刺身、イカの塩辛、小鯛の潮汁</t>
    </r>
    <rPh sb="0" eb="2">
      <t>コダイ</t>
    </rPh>
    <rPh sb="2" eb="4">
      <t>スシ</t>
    </rPh>
    <rPh sb="8" eb="10">
      <t>サシミ</t>
    </rPh>
    <rPh sb="14" eb="16">
      <t>シオカラ</t>
    </rPh>
    <rPh sb="17" eb="19">
      <t>コダイ</t>
    </rPh>
    <rPh sb="20" eb="21">
      <t>ウシオ</t>
    </rPh>
    <rPh sb="21" eb="22">
      <t>ジル</t>
    </rPh>
    <phoneticPr fontId="4"/>
  </si>
  <si>
    <r>
      <rPr>
        <sz val="11"/>
        <color indexed="8"/>
        <rFont val="ＭＳ 明朝"/>
        <family val="1"/>
        <charset val="128"/>
      </rPr>
      <t>松山保育園</t>
    </r>
    <rPh sb="0" eb="2">
      <t>マツヤマ</t>
    </rPh>
    <rPh sb="2" eb="5">
      <t>ホイクエン</t>
    </rPh>
    <phoneticPr fontId="3"/>
  </si>
  <si>
    <r>
      <rPr>
        <sz val="11"/>
        <color indexed="8"/>
        <rFont val="ＭＳ 明朝"/>
        <family val="1"/>
        <charset val="128"/>
      </rPr>
      <t>佐藤憲三、土門連子、佐藤真澄</t>
    </r>
    <rPh sb="0" eb="2">
      <t>サトウ</t>
    </rPh>
    <rPh sb="2" eb="4">
      <t>ケンゾウ</t>
    </rPh>
    <rPh sb="5" eb="7">
      <t>ドモン</t>
    </rPh>
    <rPh sb="7" eb="9">
      <t>レンコ</t>
    </rPh>
    <rPh sb="10" eb="12">
      <t>サトウ</t>
    </rPh>
    <rPh sb="12" eb="14">
      <t>マスミ</t>
    </rPh>
    <phoneticPr fontId="3"/>
  </si>
  <si>
    <r>
      <rPr>
        <sz val="10"/>
        <color indexed="8"/>
        <rFont val="ＭＳ 明朝"/>
        <family val="1"/>
        <charset val="128"/>
      </rPr>
      <t>鮭のホイル焼き</t>
    </r>
    <rPh sb="0" eb="1">
      <t>サケ</t>
    </rPh>
    <rPh sb="5" eb="6">
      <t>ヤ</t>
    </rPh>
    <phoneticPr fontId="4"/>
  </si>
  <si>
    <t>佐藤憲三、星川恵美、土門連子、齊藤こう</t>
    <rPh sb="0" eb="2">
      <t>サトウ</t>
    </rPh>
    <rPh sb="2" eb="4">
      <t>ケンゾウ</t>
    </rPh>
    <rPh sb="5" eb="7">
      <t>ホシカワ</t>
    </rPh>
    <rPh sb="7" eb="9">
      <t>エミ</t>
    </rPh>
    <rPh sb="10" eb="12">
      <t>ドモン</t>
    </rPh>
    <rPh sb="12" eb="14">
      <t>レンコ</t>
    </rPh>
    <rPh sb="15" eb="17">
      <t>サイトウ</t>
    </rPh>
    <phoneticPr fontId="3"/>
  </si>
  <si>
    <r>
      <rPr>
        <sz val="10"/>
        <color indexed="8"/>
        <rFont val="ＭＳ 明朝"/>
        <family val="1"/>
        <charset val="128"/>
      </rPr>
      <t>鮭のホイル焼き、手作りおにぎり</t>
    </r>
    <rPh sb="0" eb="1">
      <t>サケ</t>
    </rPh>
    <rPh sb="5" eb="6">
      <t>ヤ</t>
    </rPh>
    <rPh sb="8" eb="10">
      <t>テヅク</t>
    </rPh>
    <phoneticPr fontId="4"/>
  </si>
  <si>
    <r>
      <rPr>
        <sz val="11"/>
        <color indexed="8"/>
        <rFont val="ＭＳ 明朝"/>
        <family val="1"/>
        <charset val="128"/>
      </rPr>
      <t>庄内町第四公民館</t>
    </r>
    <rPh sb="0" eb="3">
      <t>ショウナイマチ</t>
    </rPh>
    <rPh sb="3" eb="4">
      <t>ダイ</t>
    </rPh>
    <rPh sb="4" eb="5">
      <t>４</t>
    </rPh>
    <rPh sb="5" eb="8">
      <t>コウミンカン</t>
    </rPh>
    <phoneticPr fontId="3"/>
  </si>
  <si>
    <r>
      <rPr>
        <sz val="11"/>
        <color indexed="8"/>
        <rFont val="ＭＳ 明朝"/>
        <family val="1"/>
        <charset val="128"/>
      </rPr>
      <t>阿部義之、遠田明美</t>
    </r>
    <rPh sb="0" eb="2">
      <t>アベ</t>
    </rPh>
    <rPh sb="2" eb="4">
      <t>ヨシユキ</t>
    </rPh>
    <rPh sb="5" eb="7">
      <t>トオタ</t>
    </rPh>
    <rPh sb="7" eb="9">
      <t>アケミ</t>
    </rPh>
    <phoneticPr fontId="3"/>
  </si>
  <si>
    <r>
      <rPr>
        <sz val="10"/>
        <color indexed="8"/>
        <rFont val="ＭＳ 明朝"/>
        <family val="1"/>
        <charset val="128"/>
      </rPr>
      <t>鰤しゃぶしゃぶ、鰤バター焼き、タコ飯、アラ汁</t>
    </r>
    <rPh sb="0" eb="1">
      <t>ブリ</t>
    </rPh>
    <rPh sb="8" eb="9">
      <t>ブリ</t>
    </rPh>
    <rPh sb="12" eb="13">
      <t>ヤ</t>
    </rPh>
    <rPh sb="17" eb="18">
      <t>メシ</t>
    </rPh>
    <rPh sb="21" eb="22">
      <t>ジル</t>
    </rPh>
    <phoneticPr fontId="4"/>
  </si>
  <si>
    <r>
      <rPr>
        <sz val="11"/>
        <color indexed="8"/>
        <rFont val="ＭＳ 明朝"/>
        <family val="1"/>
        <charset val="128"/>
      </rPr>
      <t>鶴岡市西郷地区
農林活性センター</t>
    </r>
    <rPh sb="0" eb="3">
      <t>ツルオカシ</t>
    </rPh>
    <rPh sb="3" eb="5">
      <t>ニシゴウ</t>
    </rPh>
    <rPh sb="5" eb="7">
      <t>チク</t>
    </rPh>
    <rPh sb="8" eb="10">
      <t>ノウリン</t>
    </rPh>
    <rPh sb="10" eb="12">
      <t>カッセイ</t>
    </rPh>
    <phoneticPr fontId="3"/>
  </si>
  <si>
    <r>
      <rPr>
        <sz val="11"/>
        <color indexed="8"/>
        <rFont val="ＭＳ 明朝"/>
        <family val="1"/>
        <charset val="128"/>
      </rPr>
      <t>一般参加者</t>
    </r>
    <rPh sb="0" eb="2">
      <t>イッパン</t>
    </rPh>
    <rPh sb="2" eb="5">
      <t>サンカシャ</t>
    </rPh>
    <phoneticPr fontId="4"/>
  </si>
  <si>
    <r>
      <rPr>
        <sz val="11"/>
        <color indexed="8"/>
        <rFont val="ＭＳ 明朝"/>
        <family val="1"/>
        <charset val="128"/>
      </rPr>
      <t>阿部正剛、長谷川健一、佐藤大介</t>
    </r>
    <rPh sb="0" eb="2">
      <t>アベ</t>
    </rPh>
    <rPh sb="2" eb="4">
      <t>マサタケ</t>
    </rPh>
    <rPh sb="5" eb="8">
      <t>ハセガワ</t>
    </rPh>
    <rPh sb="8" eb="10">
      <t>ケンイチ</t>
    </rPh>
    <rPh sb="11" eb="13">
      <t>サトウ</t>
    </rPh>
    <rPh sb="13" eb="15">
      <t>ダイスケ</t>
    </rPh>
    <phoneticPr fontId="3"/>
  </si>
  <si>
    <r>
      <rPr>
        <sz val="10"/>
        <color indexed="8"/>
        <rFont val="ＭＳ 明朝"/>
        <family val="1"/>
        <charset val="128"/>
      </rPr>
      <t>アジのカツレツ、アジのなめろう、イカの塩辛、タコ飯、つみれ汁</t>
    </r>
    <rPh sb="19" eb="21">
      <t>シオカラ</t>
    </rPh>
    <rPh sb="24" eb="25">
      <t>メシ</t>
    </rPh>
    <rPh sb="29" eb="30">
      <t>ジル</t>
    </rPh>
    <phoneticPr fontId="4"/>
  </si>
  <si>
    <r>
      <rPr>
        <sz val="11"/>
        <color indexed="8"/>
        <rFont val="ＭＳ 明朝"/>
        <family val="1"/>
        <charset val="128"/>
      </rPr>
      <t>金山町中央公民館</t>
    </r>
    <rPh sb="0" eb="3">
      <t>カネヤママチ</t>
    </rPh>
    <rPh sb="3" eb="5">
      <t>チュウオウ</t>
    </rPh>
    <rPh sb="5" eb="8">
      <t>コウミンカン</t>
    </rPh>
    <phoneticPr fontId="3"/>
  </si>
  <si>
    <r>
      <rPr>
        <sz val="11"/>
        <color indexed="8"/>
        <rFont val="ＭＳ 明朝"/>
        <family val="1"/>
        <charset val="128"/>
      </rPr>
      <t>五十嵐安治、佐藤剛</t>
    </r>
    <rPh sb="0" eb="3">
      <t>イガラシ</t>
    </rPh>
    <rPh sb="3" eb="5">
      <t>ヤスジ</t>
    </rPh>
    <rPh sb="6" eb="8">
      <t>サトウ</t>
    </rPh>
    <rPh sb="8" eb="9">
      <t>ツヨシ</t>
    </rPh>
    <phoneticPr fontId="3"/>
  </si>
  <si>
    <r>
      <rPr>
        <sz val="11"/>
        <color indexed="8"/>
        <rFont val="ＭＳ 明朝"/>
        <family val="1"/>
        <charset val="128"/>
      </rPr>
      <t>鶴岡市中央児童館</t>
    </r>
    <rPh sb="0" eb="3">
      <t>ツルオカシ</t>
    </rPh>
    <rPh sb="3" eb="5">
      <t>チュウオウ</t>
    </rPh>
    <rPh sb="5" eb="8">
      <t>ジドウカン</t>
    </rPh>
    <phoneticPr fontId="3"/>
  </si>
  <si>
    <r>
      <rPr>
        <sz val="11"/>
        <color indexed="8"/>
        <rFont val="ＭＳ 明朝"/>
        <family val="1"/>
        <charset val="128"/>
      </rPr>
      <t>手塚太一、佐藤寛</t>
    </r>
    <rPh sb="0" eb="2">
      <t>テヅカ</t>
    </rPh>
    <rPh sb="2" eb="4">
      <t>タイチ</t>
    </rPh>
    <rPh sb="5" eb="7">
      <t>サトウ</t>
    </rPh>
    <rPh sb="7" eb="8">
      <t>ヒロシ</t>
    </rPh>
    <phoneticPr fontId="3"/>
  </si>
  <si>
    <r>
      <rPr>
        <sz val="10"/>
        <rFont val="ＭＳ 明朝"/>
        <family val="1"/>
        <charset val="128"/>
      </rPr>
      <t>寒鱈汁</t>
    </r>
    <rPh sb="0" eb="1">
      <t>カン</t>
    </rPh>
    <rPh sb="1" eb="2">
      <t>タラ</t>
    </rPh>
    <rPh sb="2" eb="3">
      <t>ジル</t>
    </rPh>
    <phoneticPr fontId="4"/>
  </si>
  <si>
    <r>
      <rPr>
        <sz val="11"/>
        <color indexed="8"/>
        <rFont val="ＭＳ 明朝"/>
        <family val="1"/>
        <charset val="128"/>
      </rPr>
      <t>酒田市民健康センター</t>
    </r>
    <rPh sb="0" eb="2">
      <t>サカタ</t>
    </rPh>
    <rPh sb="2" eb="4">
      <t>シミン</t>
    </rPh>
    <rPh sb="4" eb="6">
      <t>ケンコウ</t>
    </rPh>
    <phoneticPr fontId="3"/>
  </si>
  <si>
    <r>
      <rPr>
        <sz val="11"/>
        <color indexed="8"/>
        <rFont val="ＭＳ 明朝"/>
        <family val="1"/>
        <charset val="128"/>
      </rPr>
      <t>玉谷貴子、渡部孝太郎</t>
    </r>
    <rPh sb="0" eb="2">
      <t>タマヤ</t>
    </rPh>
    <rPh sb="2" eb="4">
      <t>タカコ</t>
    </rPh>
    <rPh sb="5" eb="7">
      <t>ワタナベ</t>
    </rPh>
    <rPh sb="7" eb="10">
      <t>コウタロウ</t>
    </rPh>
    <phoneticPr fontId="3"/>
  </si>
  <si>
    <r>
      <rPr>
        <sz val="10"/>
        <color indexed="8"/>
        <rFont val="ＭＳ 明朝"/>
        <family val="1"/>
        <charset val="128"/>
      </rPr>
      <t>鯛、紅エビのお刺身、鯛の冷製しゃぶしゃぶサラダ、赤ガレイの煮付け、アラ汁</t>
    </r>
    <rPh sb="0" eb="1">
      <t>タイ</t>
    </rPh>
    <rPh sb="2" eb="3">
      <t>ベニ</t>
    </rPh>
    <rPh sb="7" eb="9">
      <t>サシミ</t>
    </rPh>
    <rPh sb="10" eb="11">
      <t>タイ</t>
    </rPh>
    <rPh sb="12" eb="14">
      <t>レイセイ</t>
    </rPh>
    <rPh sb="24" eb="25">
      <t>アカ</t>
    </rPh>
    <rPh sb="29" eb="31">
      <t>ニツ</t>
    </rPh>
    <rPh sb="35" eb="36">
      <t>ジル</t>
    </rPh>
    <phoneticPr fontId="4"/>
  </si>
  <si>
    <r>
      <rPr>
        <sz val="11"/>
        <color indexed="8"/>
        <rFont val="ＭＳ 明朝"/>
        <family val="1"/>
        <charset val="128"/>
      </rPr>
      <t>朝日南部公民館</t>
    </r>
    <rPh sb="0" eb="2">
      <t>アサヒ</t>
    </rPh>
    <rPh sb="2" eb="4">
      <t>ナンブ</t>
    </rPh>
    <rPh sb="4" eb="7">
      <t>コウミンカン</t>
    </rPh>
    <phoneticPr fontId="3"/>
  </si>
  <si>
    <r>
      <rPr>
        <sz val="11"/>
        <color indexed="8"/>
        <rFont val="ＭＳ 明朝"/>
        <family val="1"/>
        <charset val="128"/>
      </rPr>
      <t>佐藤保、伊藤一弘</t>
    </r>
    <rPh sb="0" eb="2">
      <t>サトウ</t>
    </rPh>
    <rPh sb="2" eb="3">
      <t>タモツ</t>
    </rPh>
    <rPh sb="4" eb="6">
      <t>イトウ</t>
    </rPh>
    <rPh sb="6" eb="8">
      <t>カズヒロ</t>
    </rPh>
    <phoneticPr fontId="3"/>
  </si>
  <si>
    <r>
      <rPr>
        <sz val="10"/>
        <rFont val="ＭＳ 明朝"/>
        <family val="1"/>
        <charset val="128"/>
      </rPr>
      <t>寒鱈汁、鱈の中華風蒸し</t>
    </r>
    <rPh sb="0" eb="1">
      <t>カン</t>
    </rPh>
    <rPh sb="1" eb="2">
      <t>タラ</t>
    </rPh>
    <rPh sb="2" eb="3">
      <t>ジル</t>
    </rPh>
    <rPh sb="4" eb="5">
      <t>タラ</t>
    </rPh>
    <rPh sb="6" eb="9">
      <t>チュウカフウ</t>
    </rPh>
    <rPh sb="9" eb="10">
      <t>ム</t>
    </rPh>
    <phoneticPr fontId="4"/>
  </si>
  <si>
    <r>
      <rPr>
        <sz val="11"/>
        <color indexed="8"/>
        <rFont val="ＭＳ 明朝"/>
        <family val="1"/>
        <charset val="128"/>
      </rPr>
      <t>山形市北部公民館</t>
    </r>
    <rPh sb="0" eb="2">
      <t>ヤマガタ</t>
    </rPh>
    <rPh sb="2" eb="3">
      <t>シ</t>
    </rPh>
    <rPh sb="3" eb="5">
      <t>ホクブ</t>
    </rPh>
    <rPh sb="5" eb="8">
      <t>コウミンカン</t>
    </rPh>
    <phoneticPr fontId="3"/>
  </si>
  <si>
    <r>
      <rPr>
        <sz val="11"/>
        <color indexed="8"/>
        <rFont val="ＭＳ 明朝"/>
        <family val="1"/>
        <charset val="128"/>
      </rPr>
      <t>高橋由紀</t>
    </r>
    <rPh sb="0" eb="2">
      <t>タカハシ</t>
    </rPh>
    <rPh sb="2" eb="4">
      <t>ユキ</t>
    </rPh>
    <phoneticPr fontId="3"/>
  </si>
  <si>
    <r>
      <rPr>
        <sz val="11"/>
        <color indexed="8"/>
        <rFont val="ＭＳ 明朝"/>
        <family val="1"/>
        <charset val="128"/>
      </rPr>
      <t>黄金保育園</t>
    </r>
    <rPh sb="0" eb="2">
      <t>コガネ</t>
    </rPh>
    <rPh sb="2" eb="5">
      <t>ホイクエン</t>
    </rPh>
    <phoneticPr fontId="3"/>
  </si>
  <si>
    <r>
      <rPr>
        <sz val="11"/>
        <color indexed="8"/>
        <rFont val="ＭＳ 明朝"/>
        <family val="1"/>
        <charset val="128"/>
      </rPr>
      <t>齋藤亮一、後藤登美</t>
    </r>
    <rPh sb="0" eb="2">
      <t>サイトウ</t>
    </rPh>
    <rPh sb="2" eb="4">
      <t>リョウイチ</t>
    </rPh>
    <rPh sb="5" eb="7">
      <t>ゴトウ</t>
    </rPh>
    <rPh sb="7" eb="9">
      <t>トミ</t>
    </rPh>
    <phoneticPr fontId="3"/>
  </si>
  <si>
    <r>
      <rPr>
        <sz val="10"/>
        <color indexed="8"/>
        <rFont val="ＭＳ 明朝"/>
        <family val="1"/>
        <charset val="128"/>
      </rPr>
      <t>寒鱈汁</t>
    </r>
    <rPh sb="0" eb="1">
      <t>カン</t>
    </rPh>
    <rPh sb="1" eb="2">
      <t>タラ</t>
    </rPh>
    <rPh sb="2" eb="3">
      <t>ジル</t>
    </rPh>
    <phoneticPr fontId="4"/>
  </si>
  <si>
    <r>
      <rPr>
        <sz val="11"/>
        <color indexed="8"/>
        <rFont val="ＭＳ 明朝"/>
        <family val="1"/>
        <charset val="128"/>
      </rPr>
      <t>板坂竜彦、佐藤千秋</t>
    </r>
    <rPh sb="0" eb="2">
      <t>イタサカ</t>
    </rPh>
    <rPh sb="2" eb="4">
      <t>タツヒコ</t>
    </rPh>
    <rPh sb="5" eb="7">
      <t>サトウ</t>
    </rPh>
    <rPh sb="7" eb="9">
      <t>チアキ</t>
    </rPh>
    <phoneticPr fontId="3"/>
  </si>
  <si>
    <r>
      <rPr>
        <sz val="11"/>
        <color indexed="8"/>
        <rFont val="ＭＳ 明朝"/>
        <family val="1"/>
        <charset val="128"/>
      </rPr>
      <t>十坂保育園</t>
    </r>
    <rPh sb="0" eb="1">
      <t>ジュウ</t>
    </rPh>
    <rPh sb="1" eb="2">
      <t>サカ</t>
    </rPh>
    <rPh sb="2" eb="5">
      <t>ホイクエン</t>
    </rPh>
    <phoneticPr fontId="3"/>
  </si>
  <si>
    <r>
      <rPr>
        <sz val="11"/>
        <color indexed="8"/>
        <rFont val="ＭＳ 明朝"/>
        <family val="1"/>
        <charset val="128"/>
      </rPr>
      <t>石寺憲和、関野勇美</t>
    </r>
    <rPh sb="0" eb="1">
      <t>イシ</t>
    </rPh>
    <rPh sb="1" eb="2">
      <t>デラ</t>
    </rPh>
    <rPh sb="2" eb="4">
      <t>ノリカズ</t>
    </rPh>
    <rPh sb="5" eb="7">
      <t>セキノ</t>
    </rPh>
    <rPh sb="7" eb="9">
      <t>イサミ</t>
    </rPh>
    <phoneticPr fontId="3"/>
  </si>
  <si>
    <r>
      <rPr>
        <sz val="11"/>
        <color indexed="8"/>
        <rFont val="ＭＳ 明朝"/>
        <family val="1"/>
        <charset val="128"/>
      </rPr>
      <t>余目第二公民館</t>
    </r>
    <rPh sb="0" eb="2">
      <t>アマルメ</t>
    </rPh>
    <rPh sb="2" eb="4">
      <t>ダイニ</t>
    </rPh>
    <rPh sb="4" eb="7">
      <t>コウミンカン</t>
    </rPh>
    <phoneticPr fontId="4"/>
  </si>
  <si>
    <r>
      <rPr>
        <sz val="11"/>
        <color indexed="8"/>
        <rFont val="ＭＳ 明朝"/>
        <family val="1"/>
        <charset val="128"/>
      </rPr>
      <t>日向誠一郎</t>
    </r>
    <rPh sb="0" eb="2">
      <t>ヒナタ</t>
    </rPh>
    <rPh sb="2" eb="5">
      <t>セイイチロウ</t>
    </rPh>
    <phoneticPr fontId="3"/>
  </si>
  <si>
    <r>
      <rPr>
        <sz val="11"/>
        <color theme="1"/>
        <rFont val="ＭＳ 明朝"/>
        <family val="1"/>
        <charset val="128"/>
      </rPr>
      <t>○　県内陸部における庄内浜産水産物のプロモーション</t>
    </r>
  </si>
  <si>
    <r>
      <rPr>
        <sz val="11"/>
        <color theme="1"/>
        <rFont val="ＭＳ 明朝"/>
        <family val="1"/>
        <charset val="128"/>
      </rPr>
      <t>日　　時</t>
    </r>
  </si>
  <si>
    <r>
      <rPr>
        <sz val="11"/>
        <color theme="1"/>
        <rFont val="ＭＳ 明朝"/>
        <family val="1"/>
        <charset val="128"/>
      </rPr>
      <t>場　　所</t>
    </r>
  </si>
  <si>
    <r>
      <rPr>
        <sz val="11"/>
        <color theme="1"/>
        <rFont val="ＭＳ 明朝"/>
        <family val="1"/>
        <charset val="128"/>
      </rPr>
      <t>概　　　要</t>
    </r>
  </si>
  <si>
    <r>
      <rPr>
        <sz val="11"/>
        <color theme="1"/>
        <rFont val="ＭＳ 明朝"/>
        <family val="1"/>
        <charset val="128"/>
      </rPr>
      <t>庄内浜魚まつりｉｎ山形</t>
    </r>
  </si>
  <si>
    <r>
      <rPr>
        <sz val="11"/>
        <rFont val="ＭＳ 明朝"/>
        <family val="1"/>
        <charset val="128"/>
      </rPr>
      <t>　平成</t>
    </r>
    <r>
      <rPr>
        <sz val="11"/>
        <rFont val="Century"/>
        <family val="1"/>
      </rPr>
      <t>30</t>
    </r>
    <r>
      <rPr>
        <sz val="11"/>
        <rFont val="ＭＳ 明朝"/>
        <family val="1"/>
        <charset val="128"/>
      </rPr>
      <t>年</t>
    </r>
    <r>
      <rPr>
        <sz val="11"/>
        <rFont val="Century"/>
        <family val="1"/>
      </rPr>
      <t>10</t>
    </r>
    <r>
      <rPr>
        <sz val="11"/>
        <rFont val="ＭＳ 明朝"/>
        <family val="1"/>
        <charset val="128"/>
      </rPr>
      <t>月</t>
    </r>
    <r>
      <rPr>
        <sz val="11"/>
        <rFont val="Century"/>
        <family val="1"/>
      </rPr>
      <t>6</t>
    </r>
    <r>
      <rPr>
        <sz val="11"/>
        <rFont val="ＭＳ 明朝"/>
        <family val="1"/>
        <charset val="128"/>
      </rPr>
      <t>日</t>
    </r>
    <rPh sb="1" eb="3">
      <t>ヘイセイ</t>
    </rPh>
    <rPh sb="5" eb="6">
      <t>ネン</t>
    </rPh>
    <rPh sb="8" eb="9">
      <t>ガツ</t>
    </rPh>
    <rPh sb="10" eb="11">
      <t>ニチ</t>
    </rPh>
    <phoneticPr fontId="16"/>
  </si>
  <si>
    <r>
      <rPr>
        <sz val="11"/>
        <rFont val="ＭＳ 明朝"/>
        <family val="1"/>
        <charset val="128"/>
      </rPr>
      <t>鮮魚販売、庄内おばこサワラ・紅エビ汁等の振舞い、タッチプールやお魚クイズ及びマダイの捌き実演による庄内浜ブランドの</t>
    </r>
    <r>
      <rPr>
        <sz val="11"/>
        <rFont val="Century"/>
        <family val="1"/>
      </rPr>
      <t>PR</t>
    </r>
    <r>
      <rPr>
        <sz val="11"/>
        <rFont val="ＭＳ 明朝"/>
        <family val="1"/>
        <charset val="128"/>
      </rPr>
      <t>。</t>
    </r>
    <rPh sb="5" eb="7">
      <t>ショウナイ</t>
    </rPh>
    <rPh sb="14" eb="15">
      <t>ベニ</t>
    </rPh>
    <rPh sb="17" eb="18">
      <t>シル</t>
    </rPh>
    <rPh sb="18" eb="19">
      <t>ナド</t>
    </rPh>
    <rPh sb="20" eb="22">
      <t>フルマ</t>
    </rPh>
    <rPh sb="32" eb="33">
      <t>サカナ</t>
    </rPh>
    <rPh sb="36" eb="37">
      <t>オヨ</t>
    </rPh>
    <rPh sb="42" eb="43">
      <t>サバ</t>
    </rPh>
    <rPh sb="44" eb="46">
      <t>ジツエン</t>
    </rPh>
    <rPh sb="49" eb="51">
      <t>ショウナイ</t>
    </rPh>
    <rPh sb="51" eb="52">
      <t>ハマ</t>
    </rPh>
    <phoneticPr fontId="16"/>
  </si>
  <si>
    <r>
      <rPr>
        <sz val="11"/>
        <color theme="1"/>
        <rFont val="ＭＳ 明朝"/>
        <family val="1"/>
        <charset val="128"/>
      </rPr>
      <t>寒鱈まつりｉｎ山形</t>
    </r>
  </si>
  <si>
    <r>
      <rPr>
        <sz val="11"/>
        <rFont val="ＭＳ 明朝"/>
        <family val="1"/>
        <charset val="128"/>
      </rPr>
      <t>平成</t>
    </r>
    <r>
      <rPr>
        <sz val="11"/>
        <rFont val="Century"/>
        <family val="1"/>
      </rPr>
      <t>31</t>
    </r>
    <r>
      <rPr>
        <sz val="11"/>
        <rFont val="ＭＳ 明朝"/>
        <family val="1"/>
        <charset val="128"/>
      </rPr>
      <t>年</t>
    </r>
    <r>
      <rPr>
        <sz val="11"/>
        <rFont val="Century"/>
        <family val="1"/>
      </rPr>
      <t>1</t>
    </r>
    <r>
      <rPr>
        <sz val="11"/>
        <rFont val="ＭＳ 明朝"/>
        <family val="1"/>
        <charset val="128"/>
      </rPr>
      <t>月</t>
    </r>
    <r>
      <rPr>
        <sz val="11"/>
        <rFont val="Century"/>
        <family val="1"/>
      </rPr>
      <t>27</t>
    </r>
    <r>
      <rPr>
        <sz val="11"/>
        <rFont val="ＭＳ 明朝"/>
        <family val="1"/>
        <charset val="128"/>
      </rPr>
      <t>日</t>
    </r>
    <rPh sb="0" eb="2">
      <t>ヘイセイ</t>
    </rPh>
    <rPh sb="4" eb="5">
      <t>ネン</t>
    </rPh>
    <rPh sb="6" eb="7">
      <t>ガツ</t>
    </rPh>
    <rPh sb="9" eb="10">
      <t>ニチ</t>
    </rPh>
    <phoneticPr fontId="16"/>
  </si>
  <si>
    <r>
      <rPr>
        <sz val="11"/>
        <rFont val="ＭＳ 明朝"/>
        <family val="1"/>
        <charset val="128"/>
      </rPr>
      <t>庄内浜文化伝道師による寒鱈汁の販売、県産甘酒や「雪若丸」おにぎりのプレゼント等県産品と組み合わせた</t>
    </r>
    <r>
      <rPr>
        <sz val="11"/>
        <rFont val="Century"/>
        <family val="1"/>
      </rPr>
      <t>PR</t>
    </r>
    <rPh sb="11" eb="12">
      <t>カン</t>
    </rPh>
    <rPh sb="12" eb="13">
      <t>ダラ</t>
    </rPh>
    <rPh sb="13" eb="14">
      <t>シル</t>
    </rPh>
    <rPh sb="15" eb="17">
      <t>ハンバイ</t>
    </rPh>
    <rPh sb="18" eb="20">
      <t>ケンサン</t>
    </rPh>
    <rPh sb="20" eb="22">
      <t>アマザケ</t>
    </rPh>
    <rPh sb="24" eb="25">
      <t>ユキ</t>
    </rPh>
    <rPh sb="25" eb="26">
      <t>ワカ</t>
    </rPh>
    <rPh sb="26" eb="27">
      <t>マル</t>
    </rPh>
    <rPh sb="38" eb="39">
      <t>ナド</t>
    </rPh>
    <rPh sb="39" eb="42">
      <t>ケンサンヒン</t>
    </rPh>
    <rPh sb="43" eb="44">
      <t>ク</t>
    </rPh>
    <rPh sb="45" eb="46">
      <t>ア</t>
    </rPh>
    <phoneticPr fontId="16"/>
  </si>
  <si>
    <r>
      <rPr>
        <sz val="11"/>
        <color theme="1"/>
        <rFont val="ＭＳ 明朝"/>
        <family val="1"/>
        <charset val="128"/>
      </rPr>
      <t>おいしい山形　　　　　　　　　　　　　　　　春の旬の魚キャンペーン</t>
    </r>
  </si>
  <si>
    <r>
      <rPr>
        <sz val="11"/>
        <rFont val="ＭＳ 明朝"/>
        <family val="1"/>
        <charset val="128"/>
      </rPr>
      <t>平成</t>
    </r>
    <r>
      <rPr>
        <sz val="11"/>
        <rFont val="Century"/>
        <family val="1"/>
      </rPr>
      <t>30</t>
    </r>
    <r>
      <rPr>
        <sz val="11"/>
        <rFont val="ＭＳ 明朝"/>
        <family val="1"/>
        <charset val="128"/>
      </rPr>
      <t>年</t>
    </r>
    <r>
      <rPr>
        <sz val="11"/>
        <rFont val="Century"/>
        <family val="1"/>
      </rPr>
      <t>5</t>
    </r>
    <r>
      <rPr>
        <sz val="11"/>
        <rFont val="ＭＳ 明朝"/>
        <family val="1"/>
        <charset val="128"/>
      </rPr>
      <t>月</t>
    </r>
    <r>
      <rPr>
        <sz val="11"/>
        <rFont val="Century"/>
        <family val="1"/>
      </rPr>
      <t>14</t>
    </r>
    <r>
      <rPr>
        <sz val="11"/>
        <rFont val="ＭＳ 明朝"/>
        <family val="1"/>
        <charset val="128"/>
      </rPr>
      <t>日</t>
    </r>
    <rPh sb="0" eb="2">
      <t>ヘイセイ</t>
    </rPh>
    <rPh sb="4" eb="5">
      <t>ネン</t>
    </rPh>
    <rPh sb="6" eb="7">
      <t>ガツ</t>
    </rPh>
    <rPh sb="9" eb="10">
      <t>ニチ</t>
    </rPh>
    <phoneticPr fontId="16"/>
  </si>
  <si>
    <r>
      <rPr>
        <sz val="11"/>
        <rFont val="ＭＳ 明朝"/>
        <family val="1"/>
        <charset val="128"/>
      </rPr>
      <t>内陸地区量販店</t>
    </r>
  </si>
  <si>
    <r>
      <rPr>
        <sz val="11"/>
        <rFont val="ＭＳ 明朝"/>
        <family val="1"/>
        <charset val="128"/>
      </rPr>
      <t>旬の水産物の試食・対面販売による庄内浜産水産物のＰＲ</t>
    </r>
  </si>
  <si>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6</t>
    </r>
    <r>
      <rPr>
        <sz val="11"/>
        <rFont val="ＭＳ 明朝"/>
        <family val="1"/>
        <charset val="128"/>
      </rPr>
      <t>月</t>
    </r>
    <r>
      <rPr>
        <sz val="11"/>
        <rFont val="Century"/>
        <family val="1"/>
      </rPr>
      <t>13</t>
    </r>
    <r>
      <rPr>
        <sz val="11"/>
        <rFont val="ＭＳ 明朝"/>
        <family val="1"/>
        <charset val="128"/>
      </rPr>
      <t>日</t>
    </r>
    <rPh sb="6" eb="7">
      <t>ネン</t>
    </rPh>
    <rPh sb="8" eb="9">
      <t>ガツ</t>
    </rPh>
    <rPh sb="11" eb="12">
      <t>ニチ</t>
    </rPh>
    <phoneticPr fontId="16"/>
  </si>
  <si>
    <r>
      <rPr>
        <sz val="11"/>
        <rFont val="ＭＳ 明朝"/>
        <family val="1"/>
        <charset val="128"/>
      </rPr>
      <t>　平成</t>
    </r>
    <r>
      <rPr>
        <sz val="11"/>
        <rFont val="Century"/>
        <family val="1"/>
      </rPr>
      <t>30</t>
    </r>
    <r>
      <rPr>
        <sz val="11"/>
        <rFont val="ＭＳ 明朝"/>
        <family val="1"/>
        <charset val="128"/>
      </rPr>
      <t>年</t>
    </r>
    <r>
      <rPr>
        <sz val="11"/>
        <rFont val="Century"/>
        <family val="1"/>
      </rPr>
      <t>5</t>
    </r>
    <r>
      <rPr>
        <sz val="11"/>
        <rFont val="ＭＳ 明朝"/>
        <family val="1"/>
        <charset val="128"/>
      </rPr>
      <t>月</t>
    </r>
    <r>
      <rPr>
        <sz val="11"/>
        <rFont val="Century"/>
        <family val="1"/>
      </rPr>
      <t>14</t>
    </r>
    <r>
      <rPr>
        <sz val="11"/>
        <rFont val="ＭＳ 明朝"/>
        <family val="1"/>
        <charset val="128"/>
      </rPr>
      <t>日</t>
    </r>
    <rPh sb="7" eb="8">
      <t>ガツ</t>
    </rPh>
    <rPh sb="10" eb="11">
      <t>ニチ</t>
    </rPh>
    <phoneticPr fontId="16"/>
  </si>
  <si>
    <r>
      <rPr>
        <sz val="11"/>
        <rFont val="ＭＳ 明朝"/>
        <family val="1"/>
        <charset val="128"/>
      </rPr>
      <t>やまがた庄内浜の魚応援店</t>
    </r>
  </si>
  <si>
    <r>
      <rPr>
        <sz val="11"/>
        <rFont val="ＭＳ 明朝"/>
        <family val="1"/>
        <charset val="128"/>
      </rPr>
      <t>応援店によるテーマ食材の提供及びキャンペーンリーフレットによるＰＲ</t>
    </r>
    <phoneticPr fontId="16"/>
  </si>
  <si>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phoneticPr fontId="16"/>
  </si>
  <si>
    <r>
      <rPr>
        <sz val="11"/>
        <color theme="1"/>
        <rFont val="ＭＳ 明朝"/>
        <family val="1"/>
        <charset val="128"/>
      </rPr>
      <t>おいしい山形　　　　　　　　　　　　　　　　秋の旬の魚キャンペーン</t>
    </r>
  </si>
  <si>
    <r>
      <rPr>
        <sz val="11"/>
        <rFont val="ＭＳ 明朝"/>
        <family val="1"/>
        <charset val="128"/>
      </rPr>
      <t>　平成</t>
    </r>
    <r>
      <rPr>
        <sz val="11"/>
        <rFont val="Century"/>
        <family val="1"/>
      </rPr>
      <t>30</t>
    </r>
    <r>
      <rPr>
        <sz val="11"/>
        <rFont val="ＭＳ 明朝"/>
        <family val="1"/>
        <charset val="128"/>
      </rPr>
      <t>年</t>
    </r>
    <r>
      <rPr>
        <sz val="11"/>
        <rFont val="Century"/>
        <family val="1"/>
      </rPr>
      <t>9</t>
    </r>
    <r>
      <rPr>
        <sz val="11"/>
        <rFont val="ＭＳ 明朝"/>
        <family val="1"/>
        <charset val="128"/>
      </rPr>
      <t>月</t>
    </r>
    <r>
      <rPr>
        <sz val="11"/>
        <rFont val="Century"/>
        <family val="1"/>
      </rPr>
      <t>14</t>
    </r>
    <r>
      <rPr>
        <sz val="11"/>
        <rFont val="ＭＳ 明朝"/>
        <family val="1"/>
        <charset val="128"/>
      </rPr>
      <t>日</t>
    </r>
    <phoneticPr fontId="16"/>
  </si>
  <si>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10</t>
    </r>
    <r>
      <rPr>
        <sz val="11"/>
        <rFont val="ＭＳ 明朝"/>
        <family val="1"/>
        <charset val="128"/>
      </rPr>
      <t>月</t>
    </r>
    <r>
      <rPr>
        <sz val="11"/>
        <rFont val="Century"/>
        <family val="1"/>
      </rPr>
      <t>31</t>
    </r>
    <r>
      <rPr>
        <sz val="11"/>
        <rFont val="ＭＳ 明朝"/>
        <family val="1"/>
        <charset val="128"/>
      </rPr>
      <t>日</t>
    </r>
    <phoneticPr fontId="16"/>
  </si>
  <si>
    <r>
      <rPr>
        <sz val="11"/>
        <rFont val="ＭＳ 明朝"/>
        <family val="1"/>
        <charset val="128"/>
      </rPr>
      <t>　平成</t>
    </r>
    <r>
      <rPr>
        <sz val="11"/>
        <rFont val="Century"/>
        <family val="1"/>
      </rPr>
      <t>30</t>
    </r>
    <r>
      <rPr>
        <sz val="11"/>
        <rFont val="ＭＳ 明朝"/>
        <family val="1"/>
        <charset val="128"/>
      </rPr>
      <t>年</t>
    </r>
    <r>
      <rPr>
        <sz val="11"/>
        <rFont val="Century"/>
        <family val="1"/>
      </rPr>
      <t>9</t>
    </r>
    <r>
      <rPr>
        <sz val="11"/>
        <rFont val="ＭＳ 明朝"/>
        <family val="1"/>
        <charset val="128"/>
      </rPr>
      <t>月</t>
    </r>
    <r>
      <rPr>
        <sz val="11"/>
        <rFont val="Century"/>
        <family val="1"/>
      </rPr>
      <t>15</t>
    </r>
    <r>
      <rPr>
        <sz val="11"/>
        <rFont val="ＭＳ 明朝"/>
        <family val="1"/>
        <charset val="128"/>
      </rPr>
      <t>日</t>
    </r>
    <phoneticPr fontId="16"/>
  </si>
  <si>
    <r>
      <rPr>
        <sz val="11"/>
        <rFont val="ＭＳ 明朝"/>
        <family val="1"/>
        <charset val="128"/>
      </rPr>
      <t>応援店によるテーマ食材の提供及びキャンペーンリーフレットによるＰＲ、スタンプラリーによる利用促進</t>
    </r>
  </si>
  <si>
    <r>
      <t xml:space="preserve"> </t>
    </r>
    <r>
      <rPr>
        <sz val="11"/>
        <rFont val="ＭＳ 明朝"/>
        <family val="1"/>
        <charset val="128"/>
      </rPr>
      <t>～平成</t>
    </r>
    <r>
      <rPr>
        <sz val="11"/>
        <rFont val="Century"/>
        <family val="1"/>
      </rPr>
      <t>30</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t>
    </r>
    <rPh sb="6" eb="7">
      <t>ネン</t>
    </rPh>
    <phoneticPr fontId="16"/>
  </si>
  <si>
    <r>
      <rPr>
        <sz val="11"/>
        <color theme="1"/>
        <rFont val="ＭＳ 明朝"/>
        <family val="1"/>
        <charset val="128"/>
      </rPr>
      <t>十日市</t>
    </r>
  </si>
  <si>
    <r>
      <rPr>
        <sz val="11"/>
        <rFont val="ＭＳ 明朝"/>
        <family val="1"/>
        <charset val="128"/>
      </rPr>
      <t>　平</t>
    </r>
    <r>
      <rPr>
        <sz val="11"/>
        <rFont val="Century"/>
        <family val="1"/>
      </rPr>
      <t>30</t>
    </r>
    <r>
      <rPr>
        <sz val="11"/>
        <rFont val="ＭＳ 明朝"/>
        <family val="1"/>
        <charset val="128"/>
      </rPr>
      <t>年</t>
    </r>
    <r>
      <rPr>
        <sz val="11"/>
        <rFont val="Century"/>
        <family val="1"/>
      </rPr>
      <t>6</t>
    </r>
    <r>
      <rPr>
        <sz val="11"/>
        <rFont val="ＭＳ 明朝"/>
        <family val="1"/>
        <charset val="128"/>
      </rPr>
      <t>月</t>
    </r>
    <r>
      <rPr>
        <sz val="11"/>
        <rFont val="Century"/>
        <family val="1"/>
      </rPr>
      <t>10</t>
    </r>
    <r>
      <rPr>
        <sz val="11"/>
        <rFont val="ＭＳ 明朝"/>
        <family val="1"/>
        <charset val="128"/>
      </rPr>
      <t>日</t>
    </r>
    <phoneticPr fontId="16"/>
  </si>
  <si>
    <r>
      <rPr>
        <sz val="11"/>
        <rFont val="ＭＳ 明朝"/>
        <family val="1"/>
        <charset val="128"/>
      </rPr>
      <t>ぎばさのせ冷奴の振舞い、鮮魚販売による庄内浜産水産物のＰＲ</t>
    </r>
    <rPh sb="5" eb="7">
      <t>ヒヤヤッコ</t>
    </rPh>
    <phoneticPr fontId="16"/>
  </si>
  <si>
    <r>
      <rPr>
        <sz val="11"/>
        <rFont val="ＭＳ 明朝"/>
        <family val="1"/>
        <charset val="128"/>
      </rPr>
      <t>　平成</t>
    </r>
    <r>
      <rPr>
        <sz val="11"/>
        <rFont val="Century"/>
        <family val="1"/>
      </rPr>
      <t>31</t>
    </r>
    <r>
      <rPr>
        <sz val="11"/>
        <rFont val="ＭＳ 明朝"/>
        <family val="1"/>
        <charset val="128"/>
      </rPr>
      <t>年３月</t>
    </r>
    <r>
      <rPr>
        <sz val="11"/>
        <rFont val="Century"/>
        <family val="1"/>
      </rPr>
      <t>10</t>
    </r>
    <r>
      <rPr>
        <sz val="11"/>
        <rFont val="ＭＳ 明朝"/>
        <family val="1"/>
        <charset val="128"/>
      </rPr>
      <t>日</t>
    </r>
    <phoneticPr fontId="16"/>
  </si>
  <si>
    <r>
      <rPr>
        <sz val="11"/>
        <color theme="1"/>
        <rFont val="ＭＳ 明朝"/>
        <family val="1"/>
        <charset val="128"/>
      </rPr>
      <t>○「やまがた庄内浜の魚応援店」の加入件数　　　　　　　　　　　　　　　　　　　　　　　　　　　　　　　　　　　　　　</t>
    </r>
  </si>
  <si>
    <r>
      <rPr>
        <sz val="11"/>
        <color theme="1"/>
        <rFont val="ＭＳ 明朝"/>
        <family val="1"/>
        <charset val="128"/>
      </rPr>
      <t>地区別</t>
    </r>
  </si>
  <si>
    <r>
      <rPr>
        <sz val="11"/>
        <color theme="1"/>
        <rFont val="ＭＳ 明朝"/>
        <family val="1"/>
        <charset val="128"/>
      </rPr>
      <t>東南村山地区</t>
    </r>
  </si>
  <si>
    <r>
      <rPr>
        <sz val="11"/>
        <color theme="1"/>
        <rFont val="ＭＳ 明朝"/>
        <family val="1"/>
        <charset val="128"/>
      </rPr>
      <t>西村山地区</t>
    </r>
  </si>
  <si>
    <r>
      <rPr>
        <sz val="11"/>
        <color theme="1"/>
        <rFont val="ＭＳ 明朝"/>
        <family val="1"/>
        <charset val="128"/>
      </rPr>
      <t>北村山地区</t>
    </r>
  </si>
  <si>
    <r>
      <rPr>
        <sz val="11"/>
        <color theme="1"/>
        <rFont val="ＭＳ 明朝"/>
        <family val="1"/>
        <charset val="128"/>
      </rPr>
      <t>最上地区</t>
    </r>
  </si>
  <si>
    <r>
      <rPr>
        <sz val="11"/>
        <color theme="1"/>
        <rFont val="ＭＳ 明朝"/>
        <family val="1"/>
        <charset val="128"/>
      </rPr>
      <t>置賜地区</t>
    </r>
  </si>
  <si>
    <r>
      <rPr>
        <sz val="11"/>
        <color theme="1"/>
        <rFont val="ＭＳ 明朝"/>
        <family val="1"/>
        <charset val="128"/>
      </rPr>
      <t>ジャンル別</t>
    </r>
    <phoneticPr fontId="16"/>
  </si>
  <si>
    <r>
      <rPr>
        <sz val="11"/>
        <color theme="1"/>
        <rFont val="ＭＳ 明朝"/>
        <family val="1"/>
        <charset val="128"/>
      </rPr>
      <t>和　食</t>
    </r>
  </si>
  <si>
    <r>
      <rPr>
        <sz val="11"/>
        <color theme="1"/>
        <rFont val="ＭＳ 明朝"/>
        <family val="1"/>
        <charset val="128"/>
      </rPr>
      <t>洋　食</t>
    </r>
  </si>
  <si>
    <r>
      <rPr>
        <sz val="11"/>
        <color theme="1"/>
        <rFont val="ＭＳ 明朝"/>
        <family val="1"/>
        <charset val="128"/>
      </rPr>
      <t>中　華</t>
    </r>
  </si>
  <si>
    <r>
      <rPr>
        <sz val="11"/>
        <color theme="1"/>
        <rFont val="ＭＳ 明朝"/>
        <family val="1"/>
        <charset val="128"/>
      </rPr>
      <t>居酒屋</t>
    </r>
  </si>
  <si>
    <r>
      <rPr>
        <sz val="11"/>
        <color theme="1"/>
        <rFont val="ＭＳ 明朝"/>
        <family val="1"/>
        <charset val="128"/>
      </rPr>
      <t>その他</t>
    </r>
  </si>
  <si>
    <r>
      <rPr>
        <sz val="11"/>
        <color theme="1"/>
        <rFont val="ＭＳ 明朝"/>
        <family val="1"/>
        <charset val="128"/>
      </rPr>
      <t>※和食　寿司屋を含む、※洋食　フレンチ、イタリアンを含む、　※その他　コンベンション、ホテル等</t>
    </r>
  </si>
  <si>
    <r>
      <rPr>
        <sz val="11"/>
        <color theme="1"/>
        <rFont val="ＭＳ 明朝"/>
        <family val="1"/>
        <charset val="128"/>
      </rPr>
      <t>各部会の活動内容</t>
    </r>
  </si>
  <si>
    <r>
      <rPr>
        <sz val="11"/>
        <color theme="1"/>
        <rFont val="ＭＳ 明朝"/>
        <family val="1"/>
        <charset val="128"/>
      </rPr>
      <t>部　会</t>
    </r>
  </si>
  <si>
    <r>
      <rPr>
        <sz val="11"/>
        <color theme="1"/>
        <rFont val="ＭＳ 明朝"/>
        <family val="1"/>
        <charset val="128"/>
      </rPr>
      <t>項　目</t>
    </r>
  </si>
  <si>
    <r>
      <rPr>
        <sz val="11"/>
        <color theme="1"/>
        <rFont val="ＭＳ 明朝"/>
        <family val="1"/>
        <charset val="128"/>
      </rPr>
      <t>期　日</t>
    </r>
  </si>
  <si>
    <r>
      <rPr>
        <sz val="11"/>
        <color theme="1"/>
        <rFont val="ＭＳ 明朝"/>
        <family val="1"/>
        <charset val="128"/>
      </rPr>
      <t>場　所</t>
    </r>
  </si>
  <si>
    <r>
      <rPr>
        <sz val="11"/>
        <color theme="1"/>
        <rFont val="ＭＳ 明朝"/>
        <family val="1"/>
        <charset val="128"/>
      </rPr>
      <t>概　要</t>
    </r>
  </si>
  <si>
    <r>
      <rPr>
        <sz val="11"/>
        <color theme="1"/>
        <rFont val="ＭＳ 明朝"/>
        <family val="1"/>
        <charset val="128"/>
      </rPr>
      <t>サワラ部会</t>
    </r>
  </si>
  <si>
    <r>
      <rPr>
        <sz val="10"/>
        <color theme="1"/>
        <rFont val="ＭＳ 明朝"/>
        <family val="1"/>
        <charset val="128"/>
      </rPr>
      <t>調理講習会</t>
    </r>
    <phoneticPr fontId="16"/>
  </si>
  <si>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1</t>
    </r>
    <r>
      <rPr>
        <sz val="10"/>
        <color theme="1"/>
        <rFont val="ＭＳ 明朝"/>
        <family val="1"/>
        <charset val="128"/>
      </rPr>
      <t>日</t>
    </r>
    <r>
      <rPr>
        <sz val="10"/>
        <color theme="1"/>
        <rFont val="Century"/>
        <family val="1"/>
      </rPr>
      <t>,12</t>
    </r>
    <r>
      <rPr>
        <sz val="10"/>
        <color theme="1"/>
        <rFont val="ＭＳ 明朝"/>
        <family val="1"/>
        <charset val="128"/>
      </rPr>
      <t>日</t>
    </r>
    <rPh sb="0" eb="2">
      <t>ヘイセイ</t>
    </rPh>
    <rPh sb="4" eb="5">
      <t>ネン</t>
    </rPh>
    <rPh sb="7" eb="8">
      <t>ガツ</t>
    </rPh>
    <rPh sb="9" eb="10">
      <t>ニチ</t>
    </rPh>
    <rPh sb="13" eb="14">
      <t>ニチ</t>
    </rPh>
    <phoneticPr fontId="16"/>
  </si>
  <si>
    <r>
      <rPr>
        <sz val="10"/>
        <color theme="1"/>
        <rFont val="ＭＳ 明朝"/>
        <family val="1"/>
        <charset val="128"/>
      </rPr>
      <t>加茂水族館レストラン沖海月、
港南コミュニティ防災センター</t>
    </r>
    <rPh sb="0" eb="2">
      <t>カモ</t>
    </rPh>
    <rPh sb="2" eb="5">
      <t>スイゾクカン</t>
    </rPh>
    <rPh sb="10" eb="11">
      <t>オキ</t>
    </rPh>
    <rPh sb="11" eb="12">
      <t>ウミ</t>
    </rPh>
    <rPh sb="12" eb="13">
      <t>ツキ</t>
    </rPh>
    <rPh sb="15" eb="17">
      <t>コウナン</t>
    </rPh>
    <rPh sb="23" eb="25">
      <t>ボウサイ</t>
    </rPh>
    <phoneticPr fontId="16"/>
  </si>
  <si>
    <r>
      <rPr>
        <sz val="10"/>
        <color theme="1"/>
        <rFont val="ＭＳ 明朝"/>
        <family val="1"/>
        <charset val="128"/>
      </rPr>
      <t>講演「科学的観点から見た庄内おばこサワラの特性について」
調理実習「庄内おばこサワラの取扱いと調理方法について」</t>
    </r>
  </si>
  <si>
    <r>
      <rPr>
        <sz val="10"/>
        <color theme="1"/>
        <rFont val="ＭＳ 明朝"/>
        <family val="1"/>
        <charset val="128"/>
      </rPr>
      <t>「庄内おばこサワラキャンペーン」</t>
    </r>
  </si>
  <si>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12</t>
    </r>
    <r>
      <rPr>
        <sz val="10"/>
        <color theme="1"/>
        <rFont val="ＭＳ 明朝"/>
        <family val="1"/>
        <charset val="128"/>
      </rPr>
      <t>日～</t>
    </r>
    <r>
      <rPr>
        <sz val="10"/>
        <color theme="1"/>
        <rFont val="Century"/>
        <family val="1"/>
      </rPr>
      <t>12</t>
    </r>
    <r>
      <rPr>
        <sz val="10"/>
        <color theme="1"/>
        <rFont val="ＭＳ 明朝"/>
        <family val="1"/>
        <charset val="128"/>
      </rPr>
      <t>月</t>
    </r>
    <r>
      <rPr>
        <sz val="10"/>
        <color theme="1"/>
        <rFont val="Century"/>
        <family val="1"/>
      </rPr>
      <t>2</t>
    </r>
    <r>
      <rPr>
        <sz val="10"/>
        <color theme="1"/>
        <rFont val="ＭＳ 明朝"/>
        <family val="1"/>
        <charset val="128"/>
      </rPr>
      <t>日</t>
    </r>
    <phoneticPr fontId="16"/>
  </si>
  <si>
    <r>
      <rPr>
        <sz val="10"/>
        <color theme="1"/>
        <rFont val="ＭＳ 明朝"/>
        <family val="1"/>
        <charset val="128"/>
      </rPr>
      <t>庄内の飲食店</t>
    </r>
    <r>
      <rPr>
        <sz val="10"/>
        <color theme="1"/>
        <rFont val="Century"/>
        <family val="1"/>
      </rPr>
      <t>21</t>
    </r>
    <r>
      <rPr>
        <sz val="10"/>
        <color theme="1"/>
        <rFont val="ＭＳ 明朝"/>
        <family val="1"/>
        <charset val="128"/>
      </rPr>
      <t>店舗</t>
    </r>
    <phoneticPr fontId="16"/>
  </si>
  <si>
    <r>
      <rPr>
        <sz val="10"/>
        <color theme="1"/>
        <rFont val="ＭＳ 明朝"/>
        <family val="1"/>
        <charset val="128"/>
      </rPr>
      <t>総来客数</t>
    </r>
    <r>
      <rPr>
        <sz val="10"/>
        <color theme="1"/>
        <rFont val="Century"/>
        <family val="1"/>
      </rPr>
      <t>3,273</t>
    </r>
    <r>
      <rPr>
        <sz val="10"/>
        <color theme="1"/>
        <rFont val="ＭＳ 明朝"/>
        <family val="1"/>
        <charset val="128"/>
      </rPr>
      <t>名</t>
    </r>
    <phoneticPr fontId="16"/>
  </si>
  <si>
    <r>
      <rPr>
        <sz val="11"/>
        <color theme="1"/>
        <rFont val="ＭＳ 明朝"/>
        <family val="1"/>
        <charset val="128"/>
      </rPr>
      <t>トラフグ部会</t>
    </r>
  </si>
  <si>
    <r>
      <rPr>
        <sz val="10"/>
        <color theme="1"/>
        <rFont val="ＭＳ 明朝"/>
        <family val="1"/>
        <charset val="128"/>
      </rPr>
      <t>調理技術講習会</t>
    </r>
    <rPh sb="2" eb="4">
      <t>ギジュツ</t>
    </rPh>
    <phoneticPr fontId="16"/>
  </si>
  <si>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9</t>
    </r>
    <r>
      <rPr>
        <sz val="10"/>
        <color theme="1"/>
        <rFont val="ＭＳ 明朝"/>
        <family val="1"/>
        <charset val="128"/>
      </rPr>
      <t>月</t>
    </r>
    <r>
      <rPr>
        <sz val="10"/>
        <color theme="1"/>
        <rFont val="Century"/>
        <family val="1"/>
      </rPr>
      <t>19,20,27,28</t>
    </r>
    <r>
      <rPr>
        <sz val="10"/>
        <color theme="1"/>
        <rFont val="ＭＳ 明朝"/>
        <family val="1"/>
        <charset val="128"/>
      </rPr>
      <t>日</t>
    </r>
    <rPh sb="0" eb="2">
      <t>ヘイセイ</t>
    </rPh>
    <rPh sb="4" eb="5">
      <t>ネン</t>
    </rPh>
    <rPh sb="6" eb="7">
      <t>ガツ</t>
    </rPh>
    <rPh sb="18" eb="19">
      <t>ニチ</t>
    </rPh>
    <phoneticPr fontId="16"/>
  </si>
  <si>
    <r>
      <rPr>
        <sz val="10"/>
        <color theme="1"/>
        <rFont val="ＭＳ 明朝"/>
        <family val="1"/>
        <charset val="128"/>
      </rPr>
      <t>酒田天然ガス調理研修室</t>
    </r>
    <r>
      <rPr>
        <sz val="10"/>
        <color theme="1"/>
        <rFont val="Century"/>
        <family val="1"/>
      </rPr>
      <t>G-pal</t>
    </r>
    <r>
      <rPr>
        <sz val="10"/>
        <color theme="1"/>
        <rFont val="ＭＳ 明朝"/>
        <family val="1"/>
        <charset val="128"/>
      </rPr>
      <t>、
加茂水族館レストラン沖海月</t>
    </r>
    <rPh sb="0" eb="2">
      <t>サカタ</t>
    </rPh>
    <rPh sb="2" eb="4">
      <t>テンネン</t>
    </rPh>
    <rPh sb="6" eb="8">
      <t>チョウリ</t>
    </rPh>
    <rPh sb="8" eb="11">
      <t>ケンシュウシツ</t>
    </rPh>
    <rPh sb="18" eb="20">
      <t>カモ</t>
    </rPh>
    <rPh sb="20" eb="23">
      <t>スイゾクカン</t>
    </rPh>
    <rPh sb="28" eb="29">
      <t>オキ</t>
    </rPh>
    <rPh sb="29" eb="30">
      <t>ウミ</t>
    </rPh>
    <rPh sb="30" eb="31">
      <t>ツキ</t>
    </rPh>
    <phoneticPr fontId="16"/>
  </si>
  <si>
    <r>
      <rPr>
        <sz val="10"/>
        <color theme="1"/>
        <rFont val="ＭＳ 明朝"/>
        <family val="1"/>
        <charset val="128"/>
      </rPr>
      <t>第</t>
    </r>
    <r>
      <rPr>
        <sz val="10"/>
        <color theme="1"/>
        <rFont val="Century"/>
        <family val="1"/>
      </rPr>
      <t>1</t>
    </r>
    <r>
      <rPr>
        <sz val="10"/>
        <color theme="1"/>
        <rFont val="ＭＳ 明朝"/>
        <family val="1"/>
        <charset val="128"/>
      </rPr>
      <t>部　フグの身欠き処理、出汁の取り方
第</t>
    </r>
    <r>
      <rPr>
        <sz val="10"/>
        <color theme="1"/>
        <rFont val="Century"/>
        <family val="1"/>
      </rPr>
      <t>2</t>
    </r>
    <r>
      <rPr>
        <sz val="10"/>
        <color theme="1"/>
        <rFont val="ＭＳ 明朝"/>
        <family val="1"/>
        <charset val="128"/>
      </rPr>
      <t>部　身欠きフグを使ったてっさの作り方、皮ひきの手順</t>
    </r>
    <rPh sb="0" eb="1">
      <t>ダイ</t>
    </rPh>
    <rPh sb="2" eb="3">
      <t>ブ</t>
    </rPh>
    <rPh sb="7" eb="9">
      <t>ミガ</t>
    </rPh>
    <rPh sb="10" eb="12">
      <t>ショリ</t>
    </rPh>
    <rPh sb="13" eb="15">
      <t>ダシ</t>
    </rPh>
    <rPh sb="16" eb="17">
      <t>ト</t>
    </rPh>
    <rPh sb="18" eb="19">
      <t>カタ</t>
    </rPh>
    <rPh sb="20" eb="21">
      <t>ダイ</t>
    </rPh>
    <rPh sb="22" eb="23">
      <t>ブ</t>
    </rPh>
    <rPh sb="24" eb="26">
      <t>ミガ</t>
    </rPh>
    <rPh sb="30" eb="31">
      <t>ツカ</t>
    </rPh>
    <rPh sb="37" eb="38">
      <t>ツク</t>
    </rPh>
    <rPh sb="39" eb="40">
      <t>カタ</t>
    </rPh>
    <rPh sb="41" eb="42">
      <t>カワ</t>
    </rPh>
    <rPh sb="45" eb="47">
      <t>テジュン</t>
    </rPh>
    <phoneticPr fontId="16"/>
  </si>
  <si>
    <r>
      <rPr>
        <sz val="10"/>
        <color theme="1"/>
        <rFont val="ＭＳ 明朝"/>
        <family val="1"/>
        <charset val="128"/>
      </rPr>
      <t>「食の都庄内天然とらふぐキャンペーン」</t>
    </r>
    <phoneticPr fontId="16"/>
  </si>
  <si>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12</t>
    </r>
    <r>
      <rPr>
        <sz val="10"/>
        <color theme="1"/>
        <rFont val="ＭＳ 明朝"/>
        <family val="1"/>
        <charset val="128"/>
      </rPr>
      <t>月</t>
    </r>
    <r>
      <rPr>
        <sz val="10"/>
        <color theme="1"/>
        <rFont val="Century"/>
        <family val="1"/>
      </rPr>
      <t>1</t>
    </r>
    <r>
      <rPr>
        <sz val="10"/>
        <color theme="1"/>
        <rFont val="ＭＳ 明朝"/>
        <family val="1"/>
        <charset val="128"/>
      </rPr>
      <t>日～</t>
    </r>
    <r>
      <rPr>
        <sz val="10"/>
        <color theme="1"/>
        <rFont val="Century"/>
        <family val="1"/>
      </rPr>
      <t>3</t>
    </r>
    <r>
      <rPr>
        <sz val="10"/>
        <color theme="1"/>
        <rFont val="ＭＳ 明朝"/>
        <family val="1"/>
        <charset val="128"/>
      </rPr>
      <t>月</t>
    </r>
    <r>
      <rPr>
        <sz val="10"/>
        <color theme="1"/>
        <rFont val="Century"/>
        <family val="1"/>
      </rPr>
      <t>15</t>
    </r>
    <r>
      <rPr>
        <sz val="10"/>
        <color theme="1"/>
        <rFont val="ＭＳ 明朝"/>
        <family val="1"/>
        <charset val="128"/>
      </rPr>
      <t>日</t>
    </r>
    <rPh sb="0" eb="2">
      <t>ヘイセイ</t>
    </rPh>
    <rPh sb="4" eb="5">
      <t>ネン</t>
    </rPh>
    <rPh sb="7" eb="8">
      <t>ガツ</t>
    </rPh>
    <rPh sb="9" eb="10">
      <t>ニチ</t>
    </rPh>
    <rPh sb="12" eb="13">
      <t>ガツ</t>
    </rPh>
    <rPh sb="15" eb="16">
      <t>ニチ</t>
    </rPh>
    <phoneticPr fontId="16"/>
  </si>
  <si>
    <r>
      <rPr>
        <sz val="10"/>
        <color theme="1"/>
        <rFont val="ＭＳ 明朝"/>
        <family val="1"/>
        <charset val="128"/>
      </rPr>
      <t>庄内の飲食店</t>
    </r>
    <r>
      <rPr>
        <sz val="10"/>
        <color theme="1"/>
        <rFont val="Century"/>
        <family val="1"/>
      </rPr>
      <t>28</t>
    </r>
    <r>
      <rPr>
        <sz val="10"/>
        <color theme="1"/>
        <rFont val="ＭＳ 明朝"/>
        <family val="1"/>
        <charset val="128"/>
      </rPr>
      <t>店舗</t>
    </r>
    <phoneticPr fontId="16"/>
  </si>
  <si>
    <r>
      <rPr>
        <sz val="10"/>
        <color theme="1"/>
        <rFont val="ＭＳ 明朝"/>
        <family val="1"/>
        <charset val="128"/>
      </rPr>
      <t>総来客数</t>
    </r>
    <r>
      <rPr>
        <sz val="10"/>
        <color theme="1"/>
        <rFont val="Century"/>
        <family val="1"/>
      </rPr>
      <t>3,685</t>
    </r>
    <r>
      <rPr>
        <sz val="10"/>
        <color theme="1"/>
        <rFont val="ＭＳ 明朝"/>
        <family val="1"/>
        <charset val="128"/>
      </rPr>
      <t>名</t>
    </r>
    <phoneticPr fontId="16"/>
  </si>
  <si>
    <r>
      <rPr>
        <sz val="10"/>
        <color theme="1"/>
        <rFont val="ＭＳ 明朝"/>
        <family val="1"/>
        <charset val="128"/>
      </rPr>
      <t>平成</t>
    </r>
    <r>
      <rPr>
        <sz val="10"/>
        <color theme="1"/>
        <rFont val="Century"/>
        <family val="1"/>
      </rPr>
      <t>31</t>
    </r>
    <r>
      <rPr>
        <sz val="10"/>
        <color theme="1"/>
        <rFont val="ＭＳ 明朝"/>
        <family val="1"/>
        <charset val="128"/>
      </rPr>
      <t>年</t>
    </r>
    <r>
      <rPr>
        <sz val="10"/>
        <color theme="1"/>
        <rFont val="Century"/>
        <family val="1"/>
      </rPr>
      <t>1</t>
    </r>
    <r>
      <rPr>
        <sz val="10"/>
        <color theme="1"/>
        <rFont val="ＭＳ 明朝"/>
        <family val="1"/>
        <charset val="128"/>
      </rPr>
      <t>月</t>
    </r>
    <r>
      <rPr>
        <sz val="10"/>
        <color theme="1"/>
        <rFont val="Century"/>
        <family val="1"/>
      </rPr>
      <t>10</t>
    </r>
    <r>
      <rPr>
        <sz val="10"/>
        <color theme="1"/>
        <rFont val="ＭＳ 明朝"/>
        <family val="1"/>
        <charset val="128"/>
      </rPr>
      <t>日</t>
    </r>
    <rPh sb="9" eb="10">
      <t>ニチ</t>
    </rPh>
    <phoneticPr fontId="16"/>
  </si>
  <si>
    <r>
      <rPr>
        <sz val="10"/>
        <color theme="1"/>
        <rFont val="ＭＳ 明朝"/>
        <family val="1"/>
        <charset val="128"/>
      </rPr>
      <t>おいしい魚加工支援ラボ</t>
    </r>
    <rPh sb="4" eb="5">
      <t>サカナ</t>
    </rPh>
    <rPh sb="5" eb="7">
      <t>カコウ</t>
    </rPh>
    <rPh sb="7" eb="9">
      <t>シエン</t>
    </rPh>
    <phoneticPr fontId="16"/>
  </si>
  <si>
    <r>
      <rPr>
        <sz val="10"/>
        <color theme="1"/>
        <rFont val="ＭＳ 明朝"/>
        <family val="1"/>
        <charset val="128"/>
      </rPr>
      <t>トラフグ鍋の調理方法について　講師　赤寶亭　赤塚真一氏</t>
    </r>
    <rPh sb="4" eb="5">
      <t>ナベ</t>
    </rPh>
    <rPh sb="6" eb="8">
      <t>チョウリ</t>
    </rPh>
    <rPh sb="8" eb="10">
      <t>ホウホウ</t>
    </rPh>
    <rPh sb="15" eb="17">
      <t>コウシ</t>
    </rPh>
    <rPh sb="18" eb="19">
      <t>セキ</t>
    </rPh>
    <rPh sb="19" eb="20">
      <t>ホウ</t>
    </rPh>
    <rPh sb="20" eb="21">
      <t>テイ</t>
    </rPh>
    <rPh sb="22" eb="24">
      <t>アカツカ</t>
    </rPh>
    <rPh sb="24" eb="26">
      <t>シンイチ</t>
    </rPh>
    <rPh sb="26" eb="27">
      <t>シ</t>
    </rPh>
    <phoneticPr fontId="16"/>
  </si>
  <si>
    <r>
      <rPr>
        <sz val="11"/>
        <color theme="1"/>
        <rFont val="ＭＳ 明朝"/>
        <family val="1"/>
        <charset val="128"/>
      </rPr>
      <t>ズワイガニ
部会</t>
    </r>
    <rPh sb="6" eb="8">
      <t>ブカイ</t>
    </rPh>
    <phoneticPr fontId="16"/>
  </si>
  <si>
    <r>
      <rPr>
        <sz val="10"/>
        <color theme="1"/>
        <rFont val="ＭＳ 明朝"/>
        <family val="1"/>
        <charset val="128"/>
      </rPr>
      <t>選別学習会及び情報交換会</t>
    </r>
    <rPh sb="0" eb="2">
      <t>センベツ</t>
    </rPh>
    <rPh sb="2" eb="5">
      <t>ガクシュウカイ</t>
    </rPh>
    <rPh sb="5" eb="6">
      <t>オヨ</t>
    </rPh>
    <rPh sb="7" eb="9">
      <t>ジョウホウ</t>
    </rPh>
    <rPh sb="9" eb="11">
      <t>コウカン</t>
    </rPh>
    <rPh sb="11" eb="12">
      <t>カイ</t>
    </rPh>
    <phoneticPr fontId="16"/>
  </si>
  <si>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23</t>
    </r>
    <r>
      <rPr>
        <sz val="10"/>
        <color theme="1"/>
        <rFont val="ＭＳ 明朝"/>
        <family val="1"/>
        <charset val="128"/>
      </rPr>
      <t>日</t>
    </r>
    <rPh sb="10" eb="11">
      <t>ニチ</t>
    </rPh>
    <phoneticPr fontId="16"/>
  </si>
  <si>
    <r>
      <rPr>
        <sz val="10"/>
        <color theme="1"/>
        <rFont val="ＭＳ 明朝"/>
        <family val="1"/>
        <charset val="128"/>
      </rPr>
      <t>県漁協由良総括支所</t>
    </r>
    <rPh sb="0" eb="1">
      <t>ケン</t>
    </rPh>
    <rPh sb="1" eb="3">
      <t>ギョキョウ</t>
    </rPh>
    <rPh sb="3" eb="5">
      <t>ユラ</t>
    </rPh>
    <rPh sb="5" eb="7">
      <t>ソウカツ</t>
    </rPh>
    <rPh sb="7" eb="9">
      <t>シショ</t>
    </rPh>
    <phoneticPr fontId="16"/>
  </si>
  <si>
    <r>
      <rPr>
        <sz val="10"/>
        <color theme="1"/>
        <rFont val="ＭＳ 明朝"/>
        <family val="1"/>
        <charset val="128"/>
      </rPr>
      <t>講師として越前町漁協職員を招へい</t>
    </r>
    <rPh sb="0" eb="2">
      <t>コウシ</t>
    </rPh>
    <rPh sb="5" eb="8">
      <t>エチゼンチョウ</t>
    </rPh>
    <rPh sb="8" eb="10">
      <t>ギョキョウ</t>
    </rPh>
    <rPh sb="10" eb="12">
      <t>ショクイン</t>
    </rPh>
    <rPh sb="13" eb="14">
      <t>ショウ</t>
    </rPh>
    <phoneticPr fontId="16"/>
  </si>
  <si>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12</t>
    </r>
    <r>
      <rPr>
        <sz val="10"/>
        <color theme="1"/>
        <rFont val="ＭＳ 明朝"/>
        <family val="1"/>
        <charset val="128"/>
      </rPr>
      <t>月</t>
    </r>
    <r>
      <rPr>
        <sz val="10"/>
        <color theme="1"/>
        <rFont val="Century"/>
        <family val="1"/>
      </rPr>
      <t>25</t>
    </r>
    <r>
      <rPr>
        <sz val="10"/>
        <color theme="1"/>
        <rFont val="ＭＳ 明朝"/>
        <family val="1"/>
        <charset val="128"/>
      </rPr>
      <t>日</t>
    </r>
    <rPh sb="10" eb="11">
      <t>ニチ</t>
    </rPh>
    <phoneticPr fontId="16"/>
  </si>
  <si>
    <r>
      <rPr>
        <sz val="10"/>
        <color theme="1"/>
        <rFont val="ＭＳ 明朝"/>
        <family val="1"/>
        <charset val="128"/>
      </rPr>
      <t>ブランド化先進地視察</t>
    </r>
    <rPh sb="4" eb="5">
      <t>カ</t>
    </rPh>
    <rPh sb="5" eb="7">
      <t>センシン</t>
    </rPh>
    <rPh sb="7" eb="8">
      <t>チ</t>
    </rPh>
    <rPh sb="8" eb="10">
      <t>シサツ</t>
    </rPh>
    <phoneticPr fontId="16"/>
  </si>
  <si>
    <r>
      <rPr>
        <sz val="10"/>
        <color theme="1"/>
        <rFont val="ＭＳ 明朝"/>
        <family val="1"/>
        <charset val="128"/>
      </rPr>
      <t>平成</t>
    </r>
    <r>
      <rPr>
        <sz val="10"/>
        <color theme="1"/>
        <rFont val="Century"/>
        <family val="1"/>
      </rPr>
      <t>31</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5~7</t>
    </r>
    <r>
      <rPr>
        <sz val="10"/>
        <color theme="1"/>
        <rFont val="ＭＳ 明朝"/>
        <family val="1"/>
        <charset val="128"/>
      </rPr>
      <t>日</t>
    </r>
    <rPh sb="10" eb="11">
      <t>ニチ</t>
    </rPh>
    <phoneticPr fontId="16"/>
  </si>
  <si>
    <r>
      <rPr>
        <sz val="10"/>
        <color theme="1"/>
        <rFont val="ＭＳ 明朝"/>
        <family val="1"/>
        <charset val="128"/>
      </rPr>
      <t>福井県越前町、敦賀市</t>
    </r>
    <rPh sb="0" eb="3">
      <t>フクイケン</t>
    </rPh>
    <rPh sb="3" eb="6">
      <t>エチゼンチョウ</t>
    </rPh>
    <rPh sb="7" eb="10">
      <t>ツルガシ</t>
    </rPh>
    <phoneticPr fontId="16"/>
  </si>
  <si>
    <r>
      <rPr>
        <sz val="10"/>
        <color theme="1"/>
        <rFont val="ＭＳ 明朝"/>
        <family val="1"/>
        <charset val="128"/>
      </rPr>
      <t>市場、仲買業者を視察し、ブランド化に向け情報収集</t>
    </r>
    <rPh sb="0" eb="2">
      <t>シジョウ</t>
    </rPh>
    <rPh sb="3" eb="5">
      <t>ナカガイ</t>
    </rPh>
    <rPh sb="5" eb="7">
      <t>ギョウシャ</t>
    </rPh>
    <rPh sb="8" eb="10">
      <t>シサツ</t>
    </rPh>
    <rPh sb="16" eb="17">
      <t>カ</t>
    </rPh>
    <rPh sb="18" eb="19">
      <t>ム</t>
    </rPh>
    <rPh sb="20" eb="22">
      <t>ジョウホウ</t>
    </rPh>
    <rPh sb="22" eb="24">
      <t>シュウシュウ</t>
    </rPh>
    <phoneticPr fontId="16"/>
  </si>
  <si>
    <r>
      <rPr>
        <sz val="11"/>
        <color theme="1"/>
        <rFont val="ＭＳ 明朝"/>
        <family val="1"/>
        <charset val="128"/>
      </rPr>
      <t>ブランド化
検討部会</t>
    </r>
  </si>
  <si>
    <r>
      <rPr>
        <sz val="10"/>
        <color theme="1"/>
        <rFont val="ＭＳ 明朝"/>
        <family val="1"/>
        <charset val="128"/>
      </rPr>
      <t>マダイの活け越し試験・官能評価</t>
    </r>
    <rPh sb="11" eb="13">
      <t>カンノウ</t>
    </rPh>
    <rPh sb="13" eb="15">
      <t>ヒョウカ</t>
    </rPh>
    <phoneticPr fontId="16"/>
  </si>
  <si>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4</t>
    </r>
    <r>
      <rPr>
        <sz val="10"/>
        <color theme="1"/>
        <rFont val="ＭＳ 明朝"/>
        <family val="1"/>
        <charset val="128"/>
      </rPr>
      <t>月～随時</t>
    </r>
    <rPh sb="0" eb="2">
      <t>ヘイセイ</t>
    </rPh>
    <rPh sb="4" eb="5">
      <t>ネン</t>
    </rPh>
    <rPh sb="6" eb="7">
      <t>ガツ</t>
    </rPh>
    <phoneticPr fontId="16"/>
  </si>
  <si>
    <r>
      <rPr>
        <sz val="10"/>
        <color theme="1"/>
        <rFont val="ＭＳ 明朝"/>
        <family val="1"/>
        <charset val="128"/>
      </rPr>
      <t>水産試験場ほか</t>
    </r>
    <rPh sb="0" eb="2">
      <t>スイサン</t>
    </rPh>
    <rPh sb="2" eb="5">
      <t>シケンジョウ</t>
    </rPh>
    <phoneticPr fontId="16"/>
  </si>
  <si>
    <r>
      <rPr>
        <sz val="10"/>
        <color theme="1"/>
        <rFont val="ＭＳ 明朝"/>
        <family val="1"/>
        <charset val="128"/>
      </rPr>
      <t>締め手順の重要性を確認</t>
    </r>
    <rPh sb="0" eb="1">
      <t>シ</t>
    </rPh>
    <rPh sb="2" eb="4">
      <t>テジュン</t>
    </rPh>
    <rPh sb="5" eb="8">
      <t>ジュウヨウセイ</t>
    </rPh>
    <phoneticPr fontId="16"/>
  </si>
  <si>
    <r>
      <rPr>
        <sz val="10"/>
        <color theme="1"/>
        <rFont val="ＭＳ 明朝"/>
        <family val="1"/>
        <charset val="128"/>
      </rPr>
      <t>鮮度保持技術・蓄養施設視察</t>
    </r>
    <rPh sb="4" eb="6">
      <t>ギジュツ</t>
    </rPh>
    <rPh sb="7" eb="9">
      <t>チクヨウ</t>
    </rPh>
    <rPh sb="9" eb="11">
      <t>シセツ</t>
    </rPh>
    <rPh sb="11" eb="13">
      <t>シサツ</t>
    </rPh>
    <phoneticPr fontId="16"/>
  </si>
  <si>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4</t>
    </r>
    <r>
      <rPr>
        <sz val="10"/>
        <color theme="1"/>
        <rFont val="ＭＳ 明朝"/>
        <family val="1"/>
        <charset val="128"/>
      </rPr>
      <t>月</t>
    </r>
    <r>
      <rPr>
        <sz val="10"/>
        <color theme="1"/>
        <rFont val="Century"/>
        <family val="1"/>
      </rPr>
      <t>17,18</t>
    </r>
    <r>
      <rPr>
        <sz val="10"/>
        <color theme="1"/>
        <rFont val="ＭＳ 明朝"/>
        <family val="1"/>
        <charset val="128"/>
      </rPr>
      <t>日</t>
    </r>
    <rPh sb="0" eb="2">
      <t>ヘイセイ</t>
    </rPh>
    <rPh sb="4" eb="5">
      <t>ネン</t>
    </rPh>
    <rPh sb="6" eb="7">
      <t>ガツ</t>
    </rPh>
    <rPh sb="12" eb="13">
      <t>ニチ</t>
    </rPh>
    <phoneticPr fontId="16"/>
  </si>
  <si>
    <r>
      <rPr>
        <sz val="10"/>
        <color theme="1"/>
        <rFont val="ＭＳ 明朝"/>
        <family val="1"/>
        <charset val="128"/>
      </rPr>
      <t>新潟県高千漁港、赤泊港</t>
    </r>
    <rPh sb="0" eb="3">
      <t>ニイガタケン</t>
    </rPh>
    <rPh sb="3" eb="5">
      <t>タカチ</t>
    </rPh>
    <rPh sb="5" eb="7">
      <t>ギョコウ</t>
    </rPh>
    <rPh sb="8" eb="10">
      <t>アカドマリ</t>
    </rPh>
    <rPh sb="10" eb="11">
      <t>コウ</t>
    </rPh>
    <phoneticPr fontId="16"/>
  </si>
  <si>
    <r>
      <rPr>
        <sz val="10"/>
        <color theme="1"/>
        <rFont val="ＭＳ 明朝"/>
        <family val="1"/>
        <charset val="128"/>
      </rPr>
      <t>はえなわ対象種の鮮度保持、蓄養施設の利用状況</t>
    </r>
    <rPh sb="4" eb="6">
      <t>タイショウ</t>
    </rPh>
    <rPh sb="6" eb="7">
      <t>シュ</t>
    </rPh>
    <rPh sb="8" eb="10">
      <t>センド</t>
    </rPh>
    <rPh sb="10" eb="12">
      <t>ホジ</t>
    </rPh>
    <rPh sb="13" eb="15">
      <t>チクヨウ</t>
    </rPh>
    <rPh sb="15" eb="17">
      <t>シセツ</t>
    </rPh>
    <rPh sb="18" eb="20">
      <t>リヨウ</t>
    </rPh>
    <rPh sb="20" eb="22">
      <t>ジョウキョウ</t>
    </rPh>
    <phoneticPr fontId="16"/>
  </si>
  <si>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4"/>
  </si>
  <si>
    <r>
      <rPr>
        <sz val="11"/>
        <rFont val="ＭＳ 明朝"/>
        <family val="1"/>
        <charset val="128"/>
      </rPr>
      <t>平成</t>
    </r>
    <r>
      <rPr>
        <sz val="11"/>
        <rFont val="Century"/>
        <family val="1"/>
      </rPr>
      <t>31</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4"/>
  </si>
  <si>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</si>
  <si>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</si>
  <si>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</si>
  <si>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</si>
  <si>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</si>
  <si>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</si>
  <si>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</si>
  <si>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</si>
  <si>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</si>
  <si>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</si>
  <si>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</si>
  <si>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</si>
  <si>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</si>
  <si>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</si>
  <si>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</si>
  <si>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</si>
  <si>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</si>
  <si>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4"/>
  </si>
  <si>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</si>
  <si>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</si>
  <si>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</si>
  <si>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13</t>
    </r>
    <r>
      <rPr>
        <sz val="9"/>
        <rFont val="ＭＳ 明朝"/>
        <family val="1"/>
        <charset val="128"/>
      </rPr>
      <t>名</t>
    </r>
    <phoneticPr fontId="4"/>
  </si>
  <si>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</si>
  <si>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</si>
  <si>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平成</t>
    </r>
    <r>
      <rPr>
        <sz val="11"/>
        <rFont val="Century"/>
        <family val="1"/>
      </rPr>
      <t>31</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4"/>
  </si>
  <si>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4"/>
  </si>
  <si>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</si>
  <si>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4"/>
  </si>
  <si>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</si>
  <si>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</si>
  <si>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</si>
  <si>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4"/>
  </si>
  <si>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</si>
  <si>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</si>
  <si>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4"/>
  </si>
  <si>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</si>
  <si>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4"/>
  </si>
  <si>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</si>
  <si>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</si>
  <si>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4"/>
  </si>
  <si>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</si>
  <si>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</si>
  <si>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4"/>
  </si>
  <si>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</si>
  <si>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</si>
  <si>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4"/>
  </si>
  <si>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</si>
  <si>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</si>
  <si>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4"/>
  </si>
  <si>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</si>
  <si>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</si>
  <si>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4"/>
  </si>
  <si>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</si>
  <si>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</si>
  <si>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4"/>
  </si>
  <si>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</si>
  <si>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</si>
  <si>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t>　(2)　内水面漁業協同組合</t>
  </si>
  <si>
    <t>組　合　名
(設立年月日)</t>
  </si>
  <si>
    <r>
      <rPr>
        <sz val="11"/>
        <rFont val="ＭＳ 明朝"/>
        <family val="1"/>
        <charset val="128"/>
      </rPr>
      <t>事務所所在地及び代表者氏名</t>
    </r>
  </si>
  <si>
    <t>組合人数(人)</t>
  </si>
  <si>
    <t>役職員数(人)</t>
  </si>
  <si>
    <t>払込済
出資金(千円)</t>
  </si>
  <si>
    <r>
      <rPr>
        <sz val="11"/>
        <rFont val="ＭＳ 明朝"/>
        <family val="1"/>
        <charset val="128"/>
      </rPr>
      <t>放　　　　流　　　　数　　　　量</t>
    </r>
  </si>
  <si>
    <t>あゆ
(㎏)</t>
  </si>
  <si>
    <t>こい
(㎏)</t>
  </si>
  <si>
    <t>ふな
(㎏)</t>
  </si>
  <si>
    <t>うなぎ
(㎏)</t>
  </si>
  <si>
    <t>いわな
(尾)</t>
  </si>
  <si>
    <t>もくず
が　に
(尾)</t>
  </si>
  <si>
    <t>その他
(㎏)</t>
  </si>
  <si>
    <t>(サクラマス)</t>
  </si>
  <si>
    <t>(尾)</t>
  </si>
  <si>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4"/>
  </si>
  <si>
    <r>
      <rPr>
        <sz val="11"/>
        <rFont val="ＭＳ 明朝"/>
        <family val="1"/>
        <charset val="128"/>
      </rPr>
      <t>山辺町</t>
    </r>
  </si>
  <si>
    <t>(昭25． 2． 7)</t>
  </si>
  <si>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</si>
  <si>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尾花沢市・大石田町</t>
    </r>
  </si>
  <si>
    <t>(昭25．11． 4)</t>
  </si>
  <si>
    <t>西村山郡朝日町大字宮宿1103-1
　　村　山　友　雄(朝日町商工会館内)</t>
    <rPh sb="20" eb="21">
      <t>ムラ</t>
    </rPh>
    <rPh sb="22" eb="23">
      <t>ヤマ</t>
    </rPh>
    <rPh sb="24" eb="25">
      <t>トモ</t>
    </rPh>
    <rPh sb="26" eb="27">
      <t>ユウ</t>
    </rPh>
    <phoneticPr fontId="4"/>
  </si>
  <si>
    <r>
      <rPr>
        <sz val="11"/>
        <rFont val="ＭＳ 明朝"/>
        <family val="1"/>
        <charset val="128"/>
      </rPr>
      <t>大江町の全部
朝日町・寒河江市の一部</t>
    </r>
  </si>
  <si>
    <t>(昭26． 6． 4)</t>
  </si>
  <si>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</si>
  <si>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 xml:space="preserve">河北町・西川町・天童市・東根市
中山町の全部・寒河江市・村山市の一部
</t>
    </r>
  </si>
  <si>
    <t>(昭27． 5．23)</t>
  </si>
  <si>
    <t>最上郡真室川町大字新町字天神460
    杉　原　義　美(真室川防災センター内)</t>
    <rPh sb="22" eb="23">
      <t>スギ</t>
    </rPh>
    <rPh sb="24" eb="25">
      <t>ハラ</t>
    </rPh>
    <rPh sb="26" eb="27">
      <t>ギ</t>
    </rPh>
    <rPh sb="28" eb="29">
      <t>ビ</t>
    </rPh>
    <phoneticPr fontId="4"/>
  </si>
  <si>
    <r>
      <rPr>
        <sz val="11"/>
        <rFont val="ＭＳ 明朝"/>
        <family val="1"/>
        <charset val="128"/>
      </rPr>
      <t>真室川町・金山町・鮭川村の全部
戸沢村の一部</t>
    </r>
  </si>
  <si>
    <t>(昭24． 9． 1)</t>
  </si>
  <si>
    <r>
      <rPr>
        <sz val="11"/>
        <rFont val="ＭＳ 明朝"/>
        <family val="1"/>
        <charset val="128"/>
      </rPr>
      <t>新庄市大手町</t>
    </r>
    <r>
      <rPr>
        <sz val="11"/>
        <rFont val="Century"/>
        <family val="1"/>
      </rPr>
      <t xml:space="preserve">2-66
</t>
    </r>
    <r>
      <rPr>
        <sz val="11"/>
        <rFont val="ＭＳ 明朝"/>
        <family val="1"/>
        <charset val="128"/>
      </rPr>
      <t>　　工　藤　昭　雄</t>
    </r>
    <rPh sb="3" eb="6">
      <t>オオテマチ</t>
    </rPh>
    <rPh sb="13" eb="14">
      <t>コウ</t>
    </rPh>
    <rPh sb="15" eb="16">
      <t>フジ</t>
    </rPh>
    <rPh sb="17" eb="18">
      <t>アキラ</t>
    </rPh>
    <rPh sb="19" eb="20">
      <t>ユウ</t>
    </rPh>
    <phoneticPr fontId="4"/>
  </si>
  <si>
    <r>
      <rPr>
        <sz val="11"/>
        <rFont val="ＭＳ 明朝"/>
        <family val="1"/>
        <charset val="128"/>
      </rPr>
      <t>新庄市・大蔵村の全部
戸沢村の一部</t>
    </r>
  </si>
  <si>
    <t>(昭25． 9．13)</t>
  </si>
  <si>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4"/>
  </si>
  <si>
    <r>
      <rPr>
        <sz val="11"/>
        <rFont val="ＭＳ 明朝"/>
        <family val="1"/>
        <charset val="128"/>
      </rPr>
      <t>最上町・舟形町</t>
    </r>
  </si>
  <si>
    <t>(昭29．12． 6)</t>
  </si>
  <si>
    <t>西置賜郡白鷹町大字荒砥乙555-１
    竹　田　賢　一(白鷹町産業センター内)</t>
    <rPh sb="22" eb="23">
      <t>タケ</t>
    </rPh>
    <rPh sb="24" eb="25">
      <t>タ</t>
    </rPh>
    <rPh sb="26" eb="27">
      <t>ケン</t>
    </rPh>
    <rPh sb="28" eb="29">
      <t>イチ</t>
    </rPh>
    <phoneticPr fontId="4"/>
  </si>
  <si>
    <r>
      <rPr>
        <sz val="11"/>
        <rFont val="ＭＳ 明朝"/>
        <family val="1"/>
        <charset val="128"/>
      </rPr>
      <t>長井市・白鷹町・飯豊町の全部</t>
    </r>
  </si>
  <si>
    <t>(昭25． 1． 7)</t>
  </si>
  <si>
    <r>
      <rPr>
        <sz val="11"/>
        <rFont val="ＭＳ 明朝"/>
        <family val="1"/>
        <charset val="128"/>
      </rPr>
      <t>西置賜郡小国町岩井沢</t>
    </r>
    <r>
      <rPr>
        <sz val="11"/>
        <rFont val="Century"/>
        <family val="1"/>
      </rPr>
      <t xml:space="preserve">836
</t>
    </r>
    <r>
      <rPr>
        <sz val="11"/>
        <rFont val="ＭＳ 明朝"/>
        <family val="1"/>
        <charset val="128"/>
      </rPr>
      <t>　　渡　部　春　昭</t>
    </r>
    <rPh sb="7" eb="9">
      <t>イワイ</t>
    </rPh>
    <rPh sb="9" eb="10">
      <t>サワ</t>
    </rPh>
    <rPh sb="16" eb="17">
      <t>ワタリ</t>
    </rPh>
    <rPh sb="18" eb="19">
      <t>ブ</t>
    </rPh>
    <rPh sb="20" eb="21">
      <t>ハル</t>
    </rPh>
    <rPh sb="22" eb="23">
      <t>アキラ</t>
    </rPh>
    <phoneticPr fontId="4"/>
  </si>
  <si>
    <t>(昭28． 3．25)</t>
  </si>
  <si>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4"/>
  </si>
  <si>
    <r>
      <rPr>
        <sz val="11"/>
        <rFont val="ＭＳ 明朝"/>
        <family val="1"/>
        <charset val="128"/>
      </rPr>
      <t>米沢市・南陽市・高畠町・川西町</t>
    </r>
  </si>
  <si>
    <t>(昭32．11． 1)</t>
  </si>
  <si>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</si>
  <si>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 xml:space="preserve">鶴岡市・酒田市・三川町・庄内町の一部
</t>
    </r>
  </si>
  <si>
    <t>(昭24．10．24)</t>
  </si>
  <si>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4"/>
  </si>
  <si>
    <r>
      <rPr>
        <sz val="11"/>
        <rFont val="ＭＳ 明朝"/>
        <family val="1"/>
        <charset val="128"/>
      </rPr>
      <t>鶴岡市の一部</t>
    </r>
  </si>
  <si>
    <t>(昭24．11．10)</t>
  </si>
  <si>
    <r>
      <rPr>
        <sz val="11"/>
        <rFont val="ＭＳ 明朝"/>
        <family val="1"/>
        <charset val="128"/>
      </rPr>
      <t>酒田市落野目字川前</t>
    </r>
    <r>
      <rPr>
        <sz val="11"/>
        <rFont val="Century"/>
        <family val="1"/>
      </rPr>
      <t xml:space="preserve">63-3
</t>
    </r>
    <r>
      <rPr>
        <sz val="11"/>
        <rFont val="ＭＳ 明朝"/>
        <family val="1"/>
        <charset val="128"/>
      </rPr>
      <t>　　佐　藤　富　男</t>
    </r>
    <rPh sb="3" eb="4">
      <t>オ</t>
    </rPh>
    <rPh sb="4" eb="5">
      <t>ノ</t>
    </rPh>
    <rPh sb="5" eb="6">
      <t>メ</t>
    </rPh>
    <rPh sb="6" eb="7">
      <t>アザ</t>
    </rPh>
    <rPh sb="7" eb="9">
      <t>カワマエ</t>
    </rPh>
    <rPh sb="16" eb="17">
      <t>タスク</t>
    </rPh>
    <rPh sb="18" eb="19">
      <t>フジ</t>
    </rPh>
    <rPh sb="20" eb="21">
      <t>トミ</t>
    </rPh>
    <rPh sb="22" eb="23">
      <t>オトコ</t>
    </rPh>
    <phoneticPr fontId="4"/>
  </si>
  <si>
    <r>
      <rPr>
        <sz val="11"/>
        <rFont val="ＭＳ 明朝"/>
        <family val="1"/>
        <charset val="128"/>
      </rPr>
      <t>酒田市の一部</t>
    </r>
  </si>
  <si>
    <t>(昭24．11．21)</t>
  </si>
  <si>
    <t>酒田市市条字八森308
　　後　藤　孝之助(八森荘内)</t>
    <rPh sb="14" eb="15">
      <t>ゴ</t>
    </rPh>
    <rPh sb="16" eb="17">
      <t>フジ</t>
    </rPh>
    <rPh sb="18" eb="21">
      <t>コウノスケ</t>
    </rPh>
    <phoneticPr fontId="4"/>
  </si>
  <si>
    <r>
      <rPr>
        <sz val="11"/>
        <rFont val="ＭＳ 明朝"/>
        <family val="1"/>
        <charset val="128"/>
      </rPr>
      <t>遊佐町・酒田市の一部</t>
    </r>
  </si>
  <si>
    <t>(昭24．12．17)</t>
  </si>
  <si>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</si>
  <si>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酒田市・庄内町の一部</t>
    </r>
  </si>
  <si>
    <t>(昭25． 1．11)</t>
  </si>
  <si>
    <r>
      <rPr>
        <sz val="11"/>
        <rFont val="ＭＳ 明朝"/>
        <family val="1"/>
        <charset val="128"/>
      </rPr>
      <t>飽海郡遊佐町遊佐字沖</t>
    </r>
    <r>
      <rPr>
        <sz val="11"/>
        <rFont val="Century"/>
        <family val="1"/>
      </rPr>
      <t xml:space="preserve">2-27
</t>
    </r>
    <r>
      <rPr>
        <sz val="11"/>
        <rFont val="ＭＳ 明朝"/>
        <family val="1"/>
        <charset val="128"/>
      </rPr>
      <t>　　伊　藤　忠　夫</t>
    </r>
    <rPh sb="17" eb="18">
      <t>イ</t>
    </rPh>
    <rPh sb="19" eb="20">
      <t>フジ</t>
    </rPh>
    <rPh sb="21" eb="22">
      <t>タダシ</t>
    </rPh>
    <rPh sb="23" eb="24">
      <t>オット</t>
    </rPh>
    <phoneticPr fontId="4"/>
  </si>
  <si>
    <t>(昭46． 3． 1)</t>
  </si>
  <si>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</si>
  <si>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4"/>
  </si>
  <si>
    <t>(昭47．10． 2)</t>
  </si>
  <si>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</si>
  <si>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</si>
  <si>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4"/>
  </si>
  <si>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</si>
  <si>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</si>
  <si>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4"/>
  </si>
  <si>
    <r>
      <rPr>
        <sz val="11"/>
        <rFont val="ＭＳ 明朝"/>
        <family val="1"/>
        <charset val="128"/>
      </rPr>
      <t>平成</t>
    </r>
    <r>
      <rPr>
        <sz val="11"/>
        <rFont val="Century"/>
        <family val="1"/>
      </rPr>
      <t>31</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4"/>
  </si>
  <si>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</si>
  <si>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</si>
  <si>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</si>
  <si>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</si>
  <si>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4"/>
  </si>
  <si>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</si>
  <si>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4"/>
  </si>
  <si>
    <t>―</t>
    <phoneticPr fontId="4"/>
  </si>
  <si>
    <r>
      <rPr>
        <sz val="11"/>
        <rFont val="ＭＳ 明朝"/>
        <family val="1"/>
        <charset val="128"/>
      </rPr>
      <t>枡川鮭</t>
    </r>
    <rPh sb="0" eb="2">
      <t>マスカワ</t>
    </rPh>
    <phoneticPr fontId="4"/>
  </si>
  <si>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</si>
  <si>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</si>
  <si>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4"/>
  </si>
  <si>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</si>
  <si>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4"/>
  </si>
  <si>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</si>
  <si>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</si>
  <si>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</si>
  <si>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4"/>
  </si>
  <si>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4"/>
  </si>
  <si>
    <r>
      <rPr>
        <sz val="11"/>
        <rFont val="ＭＳ 明朝"/>
        <family val="1"/>
        <charset val="128"/>
      </rPr>
      <t>※　さけ採捕の単位は尾</t>
    </r>
  </si>
  <si>
    <t>(4)　漁業生産組合</t>
  </si>
  <si>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4"/>
  </si>
  <si>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</si>
  <si>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</si>
  <si>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</si>
  <si>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</si>
  <si>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</si>
  <si>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</si>
  <si>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</si>
  <si>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設立年月日</t>
    </r>
    <phoneticPr fontId="4"/>
  </si>
  <si>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4"/>
  </si>
  <si>
    <r>
      <rPr>
        <sz val="11"/>
        <rFont val="ＭＳ 明朝"/>
        <family val="1"/>
        <charset val="128"/>
      </rPr>
      <t>会長</t>
    </r>
    <rPh sb="0" eb="2">
      <t>カイチョウ</t>
    </rPh>
    <phoneticPr fontId="4"/>
  </si>
  <si>
    <r>
      <rPr>
        <sz val="11"/>
        <rFont val="ＭＳ 明朝"/>
        <family val="1"/>
        <charset val="128"/>
      </rPr>
      <t>三宅　哲夫</t>
    </r>
    <rPh sb="0" eb="2">
      <t>ミヤケ</t>
    </rPh>
    <rPh sb="3" eb="5">
      <t>テツオ</t>
    </rPh>
    <phoneticPr fontId="4"/>
  </si>
  <si>
    <r>
      <rPr>
        <sz val="11"/>
        <rFont val="ＭＳ 明朝"/>
        <family val="1"/>
        <charset val="128"/>
      </rPr>
      <t>事業実績</t>
    </r>
  </si>
  <si>
    <r>
      <rPr>
        <sz val="11"/>
        <rFont val="ＭＳ 明朝"/>
        <family val="1"/>
        <charset val="128"/>
      </rPr>
      <t>区　　　分</t>
    </r>
    <phoneticPr fontId="4"/>
  </si>
  <si>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</si>
  <si>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</si>
  <si>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</si>
  <si>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</si>
  <si>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</si>
  <si>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</si>
  <si>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</si>
  <si>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</si>
  <si>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</si>
  <si>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</si>
  <si>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</si>
  <si>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</si>
  <si>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</si>
  <si>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</si>
  <si>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</si>
  <si>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</si>
  <si>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船主責任</t>
    </r>
  </si>
  <si>
    <r>
      <rPr>
        <sz val="11"/>
        <rFont val="ＭＳ 明朝"/>
        <family val="1"/>
        <charset val="128"/>
      </rPr>
      <t>基本損害</t>
    </r>
    <rPh sb="0" eb="2">
      <t>キホン</t>
    </rPh>
    <rPh sb="2" eb="4">
      <t>ソンガイ</t>
    </rPh>
    <phoneticPr fontId="4"/>
  </si>
  <si>
    <r>
      <rPr>
        <sz val="11"/>
        <rFont val="ＭＳ 明朝"/>
        <family val="1"/>
        <charset val="128"/>
      </rPr>
      <t>人名損害</t>
    </r>
    <rPh sb="0" eb="2">
      <t>ジンメイ</t>
    </rPh>
    <rPh sb="2" eb="4">
      <t>ソンガイ</t>
    </rPh>
    <phoneticPr fontId="4"/>
  </si>
  <si>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</si>
  <si>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</si>
  <si>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</si>
  <si>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t>-</t>
  </si>
  <si>
    <r>
      <rPr>
        <sz val="11"/>
        <rFont val="ＭＳ 明朝"/>
        <family val="1"/>
        <charset val="128"/>
      </rPr>
      <t>積荷</t>
    </r>
  </si>
  <si>
    <r>
      <rPr>
        <sz val="11"/>
        <rFont val="ＭＳ 明朝"/>
        <family val="1"/>
        <charset val="128"/>
      </rPr>
      <t>海外救済事業</t>
    </r>
    <rPh sb="0" eb="2">
      <t>カイガイ</t>
    </rPh>
    <rPh sb="2" eb="4">
      <t>キュウサイ</t>
    </rPh>
    <rPh sb="4" eb="6">
      <t>ジギョウ</t>
    </rPh>
    <phoneticPr fontId="4"/>
  </si>
  <si>
    <r>
      <rPr>
        <sz val="11"/>
        <rFont val="ＭＳ 明朝"/>
        <family val="1"/>
        <charset val="128"/>
      </rPr>
      <t>設立年月日</t>
    </r>
  </si>
  <si>
    <r>
      <rPr>
        <sz val="11"/>
        <rFont val="ＭＳ 明朝"/>
        <family val="1"/>
        <charset val="128"/>
      </rPr>
      <t>理事長</t>
    </r>
  </si>
  <si>
    <r>
      <rPr>
        <sz val="11"/>
        <rFont val="ＭＳ 明朝"/>
        <family val="1"/>
        <charset val="128"/>
      </rPr>
      <t>沼澤　弘幸</t>
    </r>
    <rPh sb="0" eb="2">
      <t>ヌマザワ</t>
    </rPh>
    <rPh sb="3" eb="5">
      <t>ヒロユキ</t>
    </rPh>
    <phoneticPr fontId="4"/>
  </si>
  <si>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</si>
  <si>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</si>
  <si>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</si>
  <si>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</si>
  <si>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</si>
  <si>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</si>
  <si>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</si>
  <si>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</si>
  <si>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</si>
  <si>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</si>
  <si>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</si>
  <si>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</si>
  <si>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</si>
  <si>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</si>
  <si>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4"/>
  </si>
  <si>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</si>
  <si>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</si>
  <si>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</si>
  <si>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</si>
  <si>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</si>
  <si>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</si>
  <si>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</si>
  <si>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</si>
  <si>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山形県事務所</t>
    </r>
  </si>
  <si>
    <r>
      <rPr>
        <sz val="11"/>
        <rFont val="ＭＳ 明朝"/>
        <family val="1"/>
        <charset val="128"/>
      </rPr>
      <t>所長　佐藤　公一</t>
    </r>
    <rPh sb="3" eb="5">
      <t>サトウ</t>
    </rPh>
    <rPh sb="6" eb="8">
      <t>コウイチ</t>
    </rPh>
    <phoneticPr fontId="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</si>
  <si>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</si>
  <si>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平成</t>
    </r>
    <r>
      <rPr>
        <sz val="11"/>
        <rFont val="Century"/>
        <family val="1"/>
      </rPr>
      <t>31</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4"/>
  </si>
  <si>
    <r>
      <rPr>
        <sz val="11"/>
        <rFont val="ＭＳ 明朝"/>
        <family val="1"/>
        <charset val="128"/>
      </rPr>
      <t>区　　　　分</t>
    </r>
  </si>
  <si>
    <r>
      <rPr>
        <sz val="11"/>
        <rFont val="ＭＳ 明朝"/>
        <family val="1"/>
        <charset val="128"/>
      </rPr>
      <t>共　済　加　入　実　績</t>
    </r>
  </si>
  <si>
    <r>
      <rPr>
        <sz val="11"/>
        <rFont val="ＭＳ 明朝"/>
        <family val="1"/>
        <charset val="128"/>
      </rPr>
      <t>共　済　金　支　払　実　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</si>
  <si>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</si>
  <si>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</si>
  <si>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</si>
  <si>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</si>
  <si>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</si>
  <si>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</si>
  <si>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　額</t>
    </r>
  </si>
  <si>
    <r>
      <rPr>
        <sz val="11"/>
        <rFont val="ＭＳ 明朝"/>
        <family val="1"/>
        <charset val="128"/>
      </rPr>
      <t>申込積立金額</t>
    </r>
  </si>
  <si>
    <r>
      <rPr>
        <sz val="11"/>
        <rFont val="ＭＳ 明朝"/>
        <family val="1"/>
        <charset val="128"/>
      </rPr>
      <t>払戻補てん金</t>
    </r>
  </si>
  <si>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</si>
  <si>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</si>
  <si>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</si>
  <si>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</si>
  <si>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</si>
  <si>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</si>
  <si>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</si>
  <si>
    <r>
      <rPr>
        <sz val="11"/>
        <rFont val="ＭＳ 明朝"/>
        <family val="1"/>
        <charset val="128"/>
      </rPr>
      <t>漁業施設</t>
    </r>
  </si>
  <si>
    <r>
      <rPr>
        <sz val="11"/>
        <rFont val="ＭＳ 明朝"/>
        <family val="1"/>
        <charset val="128"/>
      </rPr>
      <t>休漁補償</t>
    </r>
  </si>
  <si>
    <r>
      <rPr>
        <sz val="12"/>
        <rFont val="ＭＳ 明朝"/>
        <family val="1"/>
        <charset val="128"/>
      </rPr>
      <t>平成</t>
    </r>
    <r>
      <rPr>
        <sz val="12"/>
        <rFont val="Century"/>
        <family val="1"/>
      </rPr>
      <t>31</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phoneticPr fontId="4"/>
  </si>
  <si>
    <r>
      <rPr>
        <sz val="11"/>
        <rFont val="ＭＳ 明朝"/>
        <family val="1"/>
        <charset val="128"/>
      </rPr>
      <t>団　　　体　　　名</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</si>
  <si>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</si>
  <si>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4"/>
  </si>
  <si>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8</t>
    </r>
    <phoneticPr fontId="4"/>
  </si>
  <si>
    <t>・</t>
    <phoneticPr fontId="4"/>
  </si>
  <si>
    <r>
      <rPr>
        <sz val="11"/>
        <rFont val="ＭＳ 明朝"/>
        <family val="1"/>
        <charset val="128"/>
      </rPr>
      <t>さけ人工ふ化の調査研究</t>
    </r>
    <phoneticPr fontId="4"/>
  </si>
  <si>
    <r>
      <rPr>
        <sz val="11"/>
        <rFont val="ＭＳ 明朝"/>
        <family val="1"/>
        <charset val="128"/>
      </rPr>
      <t>・</t>
    </r>
  </si>
  <si>
    <r>
      <rPr>
        <sz val="11"/>
        <rFont val="ＭＳ 明朝"/>
        <family val="1"/>
        <charset val="128"/>
      </rPr>
      <t>技術の改善、施設・設備拡充指導</t>
    </r>
  </si>
  <si>
    <r>
      <rPr>
        <sz val="11"/>
        <rFont val="ＭＳ 明朝"/>
        <family val="1"/>
        <charset val="128"/>
      </rPr>
      <t>組合の運営指導等</t>
    </r>
    <phoneticPr fontId="4"/>
  </si>
  <si>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4"/>
  </si>
  <si>
    <r>
      <rPr>
        <sz val="11"/>
        <rFont val="ＭＳ 明朝"/>
        <family val="1"/>
        <charset val="128"/>
      </rPr>
      <t>出捐金</t>
    </r>
    <r>
      <rPr>
        <sz val="11"/>
        <rFont val="Century"/>
        <family val="1"/>
      </rPr>
      <t>139,000</t>
    </r>
    <phoneticPr fontId="4"/>
  </si>
  <si>
    <t>水産動植物の種苗の生産、供給、放流及び</t>
    <phoneticPr fontId="4"/>
  </si>
  <si>
    <t>放流効果の調査</t>
    <phoneticPr fontId="4"/>
  </si>
  <si>
    <r>
      <rPr>
        <sz val="11"/>
        <rFont val="ＭＳ 明朝"/>
        <family val="1"/>
        <charset val="128"/>
      </rPr>
      <t>水産動植物の種苗量産及び増養殖に関する技術の開発</t>
    </r>
  </si>
  <si>
    <r>
      <rPr>
        <sz val="11"/>
        <rFont val="ＭＳ 明朝"/>
        <family val="1"/>
        <charset val="128"/>
      </rPr>
      <t>栽培漁業、内水面漁業に関する調査、指導及び啓蒙普及</t>
    </r>
  </si>
  <si>
    <r>
      <rPr>
        <sz val="11"/>
        <rFont val="ＭＳ 明朝"/>
        <family val="1"/>
        <charset val="128"/>
      </rPr>
      <t>その他目的達成に必要な事業</t>
    </r>
  </si>
  <si>
    <r>
      <rPr>
        <sz val="12"/>
        <rFont val="ＭＳ 明朝"/>
        <family val="1"/>
        <charset val="128"/>
      </rPr>
      <t>１８　水　産　金　融</t>
    </r>
  </si>
  <si>
    <r>
      <rPr>
        <sz val="12"/>
        <rFont val="ＭＳ 明朝"/>
        <family val="1"/>
        <charset val="128"/>
      </rPr>
      <t>平成</t>
    </r>
    <r>
      <rPr>
        <sz val="12"/>
        <rFont val="Century"/>
        <family val="1"/>
      </rPr>
      <t>31</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4"/>
  </si>
  <si>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</si>
  <si>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</si>
  <si>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</si>
  <si>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</si>
  <si>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</si>
  <si>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</si>
  <si>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</si>
  <si>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</si>
  <si>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</si>
  <si>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</si>
  <si>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</si>
  <si>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</si>
  <si>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</si>
  <si>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</si>
  <si>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</si>
  <si>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</si>
  <si>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</si>
  <si>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</si>
  <si>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日本公庫資金</t>
    </r>
    <rPh sb="0" eb="6">
      <t>ニホンコウコシキン</t>
    </rPh>
    <phoneticPr fontId="4"/>
  </si>
  <si>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</si>
  <si>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</si>
  <si>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</si>
  <si>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　漁協総貸出　</t>
    </r>
    <r>
      <rPr>
        <sz val="11"/>
        <rFont val="Century"/>
        <family val="1"/>
      </rPr>
      <t>653</t>
    </r>
    <r>
      <rPr>
        <sz val="11"/>
        <rFont val="ＭＳ 明朝"/>
        <family val="1"/>
        <charset val="128"/>
      </rPr>
      <t>百万円　差額</t>
    </r>
    <r>
      <rPr>
        <sz val="11"/>
        <rFont val="Century"/>
        <family val="1"/>
      </rPr>
      <t>24</t>
    </r>
    <r>
      <rPr>
        <sz val="11"/>
        <rFont val="ＭＳ 明朝"/>
        <family val="1"/>
        <charset val="128"/>
      </rPr>
      <t>百万円は、貯担貸付及び当貸貸付です。</t>
    </r>
    <phoneticPr fontId="4"/>
  </si>
  <si>
    <r>
      <rPr>
        <sz val="12"/>
        <rFont val="ＭＳ 明朝"/>
        <family val="1"/>
        <charset val="128"/>
      </rPr>
      <t>ア　海　　面</t>
    </r>
    <phoneticPr fontId="4"/>
  </si>
  <si>
    <r>
      <rPr>
        <sz val="11"/>
        <rFont val="ＭＳ 明朝"/>
        <family val="1"/>
        <charset val="128"/>
      </rPr>
      <t>単位：千円</t>
    </r>
  </si>
  <si>
    <r>
      <t xml:space="preserve"> </t>
    </r>
    <r>
      <rPr>
        <sz val="11"/>
        <rFont val="ＭＳ 明朝"/>
        <family val="1"/>
        <charset val="128"/>
      </rPr>
      <t>　　区分</t>
    </r>
    <phoneticPr fontId="4"/>
  </si>
  <si>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</si>
  <si>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</si>
  <si>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</si>
  <si>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4"/>
  </si>
  <si>
    <r>
      <rPr>
        <sz val="11"/>
        <rFont val="ＭＳ 明朝"/>
        <family val="1"/>
        <charset val="128"/>
      </rPr>
      <t>漁具等</t>
    </r>
  </si>
  <si>
    <r>
      <rPr>
        <sz val="11"/>
        <rFont val="ＭＳ 明朝"/>
        <family val="1"/>
        <charset val="128"/>
      </rPr>
      <t>水産動植物</t>
    </r>
    <r>
      <rPr>
        <sz val="11"/>
        <rFont val="Century"/>
        <family val="1"/>
      </rPr>
      <t xml:space="preserve">            </t>
    </r>
    <r>
      <rPr>
        <sz val="11"/>
        <rFont val="ＭＳ 明朝"/>
        <family val="1"/>
        <charset val="128"/>
      </rPr>
      <t>の種苗等</t>
    </r>
    <phoneticPr fontId="4"/>
  </si>
  <si>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</si>
  <si>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phoneticPr fontId="4"/>
  </si>
  <si>
    <r>
      <t>20</t>
    </r>
    <r>
      <rPr>
        <sz val="11"/>
        <rFont val="ＭＳ 明朝"/>
        <family val="1"/>
        <charset val="128"/>
      </rPr>
      <t>トン以上</t>
    </r>
    <phoneticPr fontId="4"/>
  </si>
  <si>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</si>
  <si>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4"/>
  </si>
  <si>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</si>
  <si>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　</t>
    </r>
    <r>
      <rPr>
        <sz val="11"/>
        <rFont val="Century"/>
        <family val="1"/>
      </rPr>
      <t xml:space="preserve">       </t>
    </r>
    <r>
      <rPr>
        <sz val="11"/>
        <rFont val="ＭＳ 明朝"/>
        <family val="1"/>
        <charset val="128"/>
      </rPr>
      <t>施設資金</t>
    </r>
    <phoneticPr fontId="4"/>
  </si>
  <si>
    <r>
      <rPr>
        <sz val="11"/>
        <rFont val="ＭＳ 明朝"/>
        <family val="1"/>
        <charset val="128"/>
      </rPr>
      <t>種苗購入等育成
必要資金</t>
    </r>
    <phoneticPr fontId="4"/>
  </si>
  <si>
    <r>
      <rPr>
        <sz val="11"/>
        <rFont val="ＭＳ 明朝"/>
        <family val="1"/>
        <charset val="128"/>
      </rPr>
      <t>養殖水産物
収穫用器具資金</t>
    </r>
    <phoneticPr fontId="4"/>
  </si>
  <si>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</si>
  <si>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</si>
  <si>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</si>
  <si>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</si>
  <si>
    <r>
      <rPr>
        <sz val="12"/>
        <rFont val="ＭＳ 明朝"/>
        <family val="1"/>
        <charset val="128"/>
      </rPr>
      <t>平成</t>
    </r>
    <r>
      <rPr>
        <sz val="12"/>
        <rFont val="Century"/>
        <family val="1"/>
      </rPr>
      <t>31</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4"/>
  </si>
  <si>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</si>
  <si>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</si>
  <si>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</si>
  <si>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</si>
  <si>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</si>
  <si>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</si>
  <si>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</si>
  <si>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</si>
  <si>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</si>
  <si>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</si>
  <si>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</si>
  <si>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</si>
  <si>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</si>
  <si>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</si>
  <si>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</si>
  <si>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</si>
  <si>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</si>
  <si>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</si>
  <si>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t>m</t>
  </si>
  <si>
    <r>
      <rPr>
        <sz val="11"/>
        <rFont val="ＭＳ 明朝"/>
        <family val="1"/>
        <charset val="128"/>
      </rPr>
      <t>㎡</t>
    </r>
  </si>
  <si>
    <r>
      <rPr>
        <sz val="11"/>
        <rFont val="ＭＳ 明朝"/>
        <family val="1"/>
        <charset val="128"/>
      </rPr>
      <t>酒田市勝浦</t>
    </r>
  </si>
  <si>
    <t xml:space="preserve">   (499.4) 
    224.4</t>
  </si>
  <si>
    <r>
      <rPr>
        <sz val="11"/>
        <rFont val="ＭＳ 明朝"/>
        <family val="1"/>
        <charset val="128"/>
      </rPr>
      <t>酒田市中村</t>
    </r>
  </si>
  <si>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</si>
  <si>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</si>
  <si>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</si>
  <si>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</si>
  <si>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</si>
  <si>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鶴岡市由良</t>
    </r>
  </si>
  <si>
    <t xml:space="preserve">    (30.6) 
        ―</t>
  </si>
  <si>
    <r>
      <rPr>
        <sz val="11"/>
        <rFont val="ＭＳ 明朝"/>
        <family val="1"/>
        <charset val="128"/>
      </rPr>
      <t>堅苔沢</t>
    </r>
  </si>
  <si>
    <r>
      <rPr>
        <sz val="11"/>
        <rFont val="ＭＳ 明朝"/>
        <family val="1"/>
        <charset val="128"/>
      </rPr>
      <t>　〃　堅苔沢</t>
    </r>
  </si>
  <si>
    <t xml:space="preserve">   (781.9) 
    427.3</t>
  </si>
  <si>
    <r>
      <rPr>
        <sz val="11"/>
        <rFont val="ＭＳ 明朝"/>
        <family val="1"/>
        <charset val="128"/>
      </rPr>
      <t>女鹿</t>
    </r>
  </si>
  <si>
    <t>飽海郡遊佐町吹浦字女鹿</t>
    <phoneticPr fontId="4"/>
  </si>
  <si>
    <t xml:space="preserve">   (187.0) 
     17.0</t>
  </si>
  <si>
    <r>
      <rPr>
        <sz val="11"/>
        <rFont val="ＭＳ 明朝"/>
        <family val="1"/>
        <charset val="128"/>
      </rPr>
      <t>　〃　吹　浦</t>
    </r>
  </si>
  <si>
    <t xml:space="preserve">   (790.3) 
    531.6</t>
  </si>
  <si>
    <r>
      <rPr>
        <sz val="11"/>
        <rFont val="ＭＳ 明朝"/>
        <family val="1"/>
        <charset val="128"/>
      </rPr>
      <t>油戸</t>
    </r>
  </si>
  <si>
    <r>
      <rPr>
        <sz val="11"/>
        <rFont val="ＭＳ 明朝"/>
        <family val="1"/>
        <charset val="128"/>
      </rPr>
      <t>鶴岡市油戸</t>
    </r>
  </si>
  <si>
    <t xml:space="preserve">   (183.5) 
     44.1</t>
  </si>
  <si>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</si>
  <si>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</si>
  <si>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</si>
  <si>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</si>
  <si>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</si>
  <si>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</si>
  <si>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</si>
  <si>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</si>
  <si>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</si>
  <si>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</si>
  <si>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</si>
  <si>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</si>
  <si>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</si>
  <si>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</si>
  <si>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</si>
  <si>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</si>
  <si>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</si>
  <si>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</si>
  <si>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</si>
  <si>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</si>
  <si>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</si>
  <si>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</si>
  <si>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</si>
  <si>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t xml:space="preserve"> (1,591.0)
  1,363.0</t>
  </si>
  <si>
    <r>
      <rPr>
        <sz val="11"/>
        <rFont val="ＭＳ 明朝"/>
        <family val="1"/>
        <charset val="128"/>
      </rPr>
      <t>鼠ヶ関</t>
    </r>
  </si>
  <si>
    <r>
      <rPr>
        <sz val="11"/>
        <rFont val="ＭＳ 明朝"/>
        <family val="1"/>
        <charset val="128"/>
      </rPr>
      <t>　〃　鼠ヶ関</t>
    </r>
  </si>
  <si>
    <t xml:space="preserve"> (2,804.0) 
  1,386.0</t>
  </si>
  <si>
    <r>
      <rPr>
        <sz val="11"/>
        <color theme="1"/>
        <rFont val="ＭＳ 明朝"/>
        <family val="1"/>
        <charset val="128"/>
      </rPr>
      <t>により管理されている。</t>
    </r>
    <phoneticPr fontId="16"/>
  </si>
  <si>
    <r>
      <rPr>
        <sz val="11"/>
        <color theme="1"/>
        <rFont val="ＭＳ 明朝"/>
        <family val="1"/>
        <charset val="128"/>
      </rPr>
      <t>ア　県管理漁港</t>
    </r>
    <phoneticPr fontId="16"/>
  </si>
  <si>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種までに分類されている。漁港管理者は漁港漁場整備法の規定により地方公共団体と</t>
    </r>
    <phoneticPr fontId="16"/>
  </si>
  <si>
    <r>
      <rPr>
        <sz val="11"/>
        <color theme="1"/>
        <rFont val="ＭＳ 明朝"/>
        <family val="1"/>
        <charset val="128"/>
      </rPr>
      <t>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16"/>
  </si>
  <si>
    <r>
      <rPr>
        <sz val="11"/>
        <color theme="1"/>
        <rFont val="ＭＳ 明朝"/>
        <family val="1"/>
        <charset val="128"/>
      </rPr>
      <t>漁港の種類</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</si>
  <si>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</si>
  <si>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</si>
  <si>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指定年月日</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</si>
  <si>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</si>
  <si>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</si>
  <si>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 xml:space="preserve"> 7</t>
    </r>
    <r>
      <rPr>
        <sz val="11"/>
        <color theme="1"/>
        <rFont val="ＭＳ 明朝"/>
        <family val="1"/>
        <charset val="128"/>
      </rPr>
      <t>月</t>
    </r>
    <r>
      <rPr>
        <sz val="11"/>
        <color theme="1"/>
        <rFont val="Century"/>
        <family val="1"/>
      </rPr>
      <t>10</t>
    </r>
    <r>
      <rPr>
        <sz val="11"/>
        <color theme="1"/>
        <rFont val="ＭＳ 明朝"/>
        <family val="1"/>
        <charset val="128"/>
      </rPr>
      <t>日</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</si>
  <si>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</si>
  <si>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</si>
  <si>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</si>
  <si>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</si>
  <si>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</si>
  <si>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11</t>
    </r>
    <r>
      <rPr>
        <sz val="11"/>
        <color theme="1"/>
        <rFont val="ＭＳ 明朝"/>
        <family val="1"/>
        <charset val="128"/>
      </rPr>
      <t>月</t>
    </r>
    <r>
      <rPr>
        <sz val="11"/>
        <color theme="1"/>
        <rFont val="Century"/>
        <family val="1"/>
      </rPr>
      <t>14</t>
    </r>
    <r>
      <rPr>
        <sz val="11"/>
        <color theme="1"/>
        <rFont val="ＭＳ 明朝"/>
        <family val="1"/>
        <charset val="128"/>
      </rPr>
      <t>日</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</si>
  <si>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</si>
  <si>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</si>
  <si>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</si>
  <si>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</si>
  <si>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</si>
  <si>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昭和</t>
    </r>
    <r>
      <rPr>
        <sz val="11"/>
        <color theme="1"/>
        <rFont val="Century"/>
        <family val="1"/>
      </rPr>
      <t>27</t>
    </r>
    <r>
      <rPr>
        <sz val="11"/>
        <color theme="1"/>
        <rFont val="ＭＳ 明朝"/>
        <family val="1"/>
        <charset val="128"/>
      </rPr>
      <t>年</t>
    </r>
    <r>
      <rPr>
        <sz val="11"/>
        <color theme="1"/>
        <rFont val="Century"/>
        <family val="1"/>
      </rPr>
      <t>12</t>
    </r>
    <r>
      <rPr>
        <sz val="11"/>
        <color theme="1"/>
        <rFont val="ＭＳ 明朝"/>
        <family val="1"/>
        <charset val="128"/>
      </rPr>
      <t>月</t>
    </r>
    <r>
      <rPr>
        <sz val="11"/>
        <color theme="1"/>
        <rFont val="Century"/>
        <family val="1"/>
      </rPr>
      <t>29</t>
    </r>
    <r>
      <rPr>
        <sz val="11"/>
        <color theme="1"/>
        <rFont val="ＭＳ 明朝"/>
        <family val="1"/>
        <charset val="128"/>
      </rPr>
      <t>日</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</si>
  <si>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</si>
  <si>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</si>
  <si>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イ　漁港の管理</t>
    </r>
    <phoneticPr fontId="16"/>
  </si>
  <si>
    <r>
      <rPr>
        <sz val="11"/>
        <color theme="1"/>
        <rFont val="ＭＳ 明朝"/>
        <family val="1"/>
        <charset val="128"/>
      </rPr>
      <t>実施件数</t>
    </r>
  </si>
  <si>
    <r>
      <rPr>
        <sz val="11"/>
        <color theme="1"/>
        <rFont val="ＭＳ 明朝"/>
        <family val="1"/>
        <charset val="128"/>
      </rPr>
      <t>技術技能員</t>
    </r>
  </si>
  <si>
    <r>
      <rPr>
        <sz val="11"/>
        <color theme="1"/>
        <rFont val="ＭＳ 明朝"/>
        <family val="1"/>
        <charset val="128"/>
      </rPr>
      <t>漁港監視実施回数</t>
    </r>
    <phoneticPr fontId="16"/>
  </si>
  <si>
    <r>
      <t>2</t>
    </r>
    <r>
      <rPr>
        <sz val="11"/>
        <rFont val="ＭＳ 明朝"/>
        <family val="1"/>
        <charset val="128"/>
      </rPr>
      <t>名</t>
    </r>
  </si>
  <si>
    <r>
      <t>99</t>
    </r>
    <r>
      <rPr>
        <sz val="11"/>
        <rFont val="ＭＳ 明朝"/>
        <family val="1"/>
        <charset val="128"/>
      </rPr>
      <t>件</t>
    </r>
    <phoneticPr fontId="16"/>
  </si>
  <si>
    <r>
      <rPr>
        <sz val="11"/>
        <color theme="1"/>
        <rFont val="ＭＳ 明朝"/>
        <family val="1"/>
        <charset val="128"/>
      </rPr>
      <t>ウ　漁船以外の船舶の利用</t>
    </r>
    <phoneticPr fontId="16"/>
  </si>
  <si>
    <r>
      <rPr>
        <sz val="11"/>
        <color theme="1"/>
        <rFont val="ＭＳ 明朝"/>
        <family val="1"/>
        <charset val="128"/>
      </rPr>
      <t>　漁港は漁業の本拠地として整備されているため、漁船以外の船舶が利用する場合には、</t>
    </r>
    <phoneticPr fontId="16"/>
  </si>
  <si>
    <r>
      <rPr>
        <sz val="11"/>
        <color theme="1"/>
        <rFont val="ＭＳ 明朝"/>
        <family val="1"/>
        <charset val="128"/>
      </rPr>
      <t>平成</t>
    </r>
    <r>
      <rPr>
        <sz val="11"/>
        <color theme="1"/>
        <rFont val="Century"/>
        <family val="1"/>
      </rPr>
      <t>27</t>
    </r>
    <r>
      <rPr>
        <sz val="11"/>
        <color theme="1"/>
        <rFont val="ＭＳ 明朝"/>
        <family val="1"/>
        <charset val="128"/>
      </rPr>
      <t>年度</t>
    </r>
  </si>
  <si>
    <r>
      <rPr>
        <sz val="11"/>
        <color theme="1"/>
        <rFont val="ＭＳ 明朝"/>
        <family val="1"/>
        <charset val="128"/>
      </rPr>
      <t>平成</t>
    </r>
    <r>
      <rPr>
        <sz val="11"/>
        <color theme="1"/>
        <rFont val="Century"/>
        <family val="1"/>
      </rPr>
      <t>28</t>
    </r>
    <r>
      <rPr>
        <sz val="11"/>
        <color theme="1"/>
        <rFont val="ＭＳ 明朝"/>
        <family val="1"/>
        <charset val="128"/>
      </rPr>
      <t>年度</t>
    </r>
  </si>
  <si>
    <r>
      <rPr>
        <sz val="11"/>
        <color theme="1"/>
        <rFont val="ＭＳ 明朝"/>
        <family val="1"/>
        <charset val="128"/>
      </rPr>
      <t>平成</t>
    </r>
    <r>
      <rPr>
        <sz val="11"/>
        <color theme="1"/>
        <rFont val="Century"/>
        <family val="1"/>
      </rPr>
      <t>29</t>
    </r>
    <r>
      <rPr>
        <sz val="11"/>
        <color theme="1"/>
        <rFont val="ＭＳ 明朝"/>
        <family val="1"/>
        <charset val="128"/>
      </rPr>
      <t>年度</t>
    </r>
  </si>
  <si>
    <r>
      <rPr>
        <sz val="11"/>
        <color theme="1"/>
        <rFont val="ＭＳ 明朝"/>
        <family val="1"/>
        <charset val="128"/>
      </rPr>
      <t>平成</t>
    </r>
    <r>
      <rPr>
        <sz val="11"/>
        <color theme="1"/>
        <rFont val="Century"/>
        <family val="1"/>
      </rPr>
      <t>30</t>
    </r>
    <r>
      <rPr>
        <sz val="11"/>
        <color theme="1"/>
        <rFont val="ＭＳ 明朝"/>
        <family val="1"/>
        <charset val="128"/>
      </rPr>
      <t>年度</t>
    </r>
  </si>
  <si>
    <r>
      <rPr>
        <sz val="11"/>
        <color theme="1"/>
        <rFont val="ＭＳ 明朝"/>
        <family val="1"/>
        <charset val="128"/>
      </rPr>
      <t>岸壁利用届受理件数</t>
    </r>
  </si>
  <si>
    <r>
      <rPr>
        <sz val="11"/>
        <color theme="1"/>
        <rFont val="ＭＳ 明朝"/>
        <family val="1"/>
        <charset val="128"/>
      </rPr>
      <t>　漁港管理者は漁港施設を占用等する場合には漁港管理条例、漁港区域内の公共空地を占用等する場合には漁港漁場整備法、</t>
    </r>
    <phoneticPr fontId="16"/>
  </si>
  <si>
    <r>
      <rPr>
        <sz val="11"/>
        <color theme="1"/>
        <rFont val="ＭＳ 明朝"/>
        <family val="1"/>
        <charset val="128"/>
      </rPr>
      <t>許可・協議</t>
    </r>
  </si>
  <si>
    <r>
      <rPr>
        <sz val="11"/>
        <color theme="1"/>
        <rFont val="ＭＳ 明朝"/>
        <family val="1"/>
        <charset val="128"/>
      </rPr>
      <t>漁港管理条例</t>
    </r>
  </si>
  <si>
    <r>
      <rPr>
        <sz val="11"/>
        <color theme="1"/>
        <rFont val="ＭＳ 明朝"/>
        <family val="1"/>
        <charset val="128"/>
      </rPr>
      <t>漁港漁場整備法</t>
    </r>
  </si>
  <si>
    <r>
      <rPr>
        <sz val="11"/>
        <color theme="1"/>
        <rFont val="ＭＳ 明朝"/>
        <family val="1"/>
        <charset val="128"/>
      </rPr>
      <t>海　　岸　　法</t>
    </r>
    <phoneticPr fontId="16"/>
  </si>
  <si>
    <r>
      <rPr>
        <sz val="11"/>
        <color theme="1"/>
        <rFont val="ＭＳ 明朝"/>
        <family val="1"/>
        <charset val="128"/>
      </rPr>
      <t>件　　　数</t>
    </r>
  </si>
  <si>
    <t>H27</t>
  </si>
  <si>
    <t>H28</t>
  </si>
  <si>
    <t>H29</t>
  </si>
  <si>
    <t>H30</t>
  </si>
  <si>
    <t>飛島漁港</t>
  </si>
  <si>
    <t>由良漁港</t>
  </si>
  <si>
    <t>堅苔沢漁港</t>
  </si>
  <si>
    <t>吹浦漁港</t>
  </si>
  <si>
    <t>小波渡漁港</t>
  </si>
  <si>
    <t>米子漁港</t>
  </si>
  <si>
    <r>
      <rPr>
        <sz val="11"/>
        <color theme="1"/>
        <rFont val="ＭＳ 明朝"/>
        <family val="1"/>
        <charset val="128"/>
      </rPr>
      <t>オ　指定施設使用許可</t>
    </r>
    <phoneticPr fontId="16"/>
  </si>
  <si>
    <r>
      <rPr>
        <sz val="11"/>
        <rFont val="ＭＳ 明朝"/>
        <family val="1"/>
        <charset val="128"/>
      </rPr>
      <t>　漁港施設内にある指定施設を使用する場合は漁港管理条例に基づく指定施設の使用許可が必要となる。</t>
    </r>
    <phoneticPr fontId="16"/>
  </si>
  <si>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年度から指定管理者制度による管理が行われており、現在公募方式により選定された山形県</t>
    </r>
    <rPh sb="1" eb="3">
      <t>ユラ</t>
    </rPh>
    <rPh sb="3" eb="5">
      <t>ギョコウ</t>
    </rPh>
    <rPh sb="5" eb="6">
      <t>オヨ</t>
    </rPh>
    <rPh sb="7" eb="10">
      <t>カタノリザワ</t>
    </rPh>
    <rPh sb="10" eb="12">
      <t>ギョコウ</t>
    </rPh>
    <phoneticPr fontId="16"/>
  </si>
  <si>
    <r>
      <rPr>
        <sz val="11"/>
        <rFont val="ＭＳ 明朝"/>
        <family val="1"/>
        <charset val="128"/>
      </rPr>
      <t>漁業協同組合が指定管理者となっている。吹浦漁港については、平成</t>
    </r>
    <r>
      <rPr>
        <sz val="11"/>
        <rFont val="Century"/>
        <family val="1"/>
      </rPr>
      <t>30</t>
    </r>
    <r>
      <rPr>
        <sz val="11"/>
        <rFont val="ＭＳ 明朝"/>
        <family val="1"/>
        <charset val="128"/>
      </rPr>
      <t>年度から指定施設として指定された。</t>
    </r>
    <rPh sb="19" eb="21">
      <t>フクラ</t>
    </rPh>
    <rPh sb="21" eb="23">
      <t>ギョコウ</t>
    </rPh>
    <rPh sb="29" eb="31">
      <t>ヘイセイ</t>
    </rPh>
    <rPh sb="33" eb="35">
      <t>ネンド</t>
    </rPh>
    <rPh sb="37" eb="39">
      <t>シテイ</t>
    </rPh>
    <rPh sb="39" eb="41">
      <t>シセツ</t>
    </rPh>
    <rPh sb="44" eb="46">
      <t>シテイ</t>
    </rPh>
    <phoneticPr fontId="16"/>
  </si>
  <si>
    <r>
      <rPr>
        <sz val="11"/>
        <color theme="1"/>
        <rFont val="ＭＳ 明朝"/>
        <family val="1"/>
        <charset val="128"/>
      </rPr>
      <t>使用許可件数</t>
    </r>
  </si>
  <si>
    <r>
      <rPr>
        <sz val="11"/>
        <color theme="1"/>
        <rFont val="ＭＳ 明朝"/>
        <family val="1"/>
        <charset val="128"/>
      </rPr>
      <t>堅　苔　沢　漁　港</t>
    </r>
    <phoneticPr fontId="16"/>
  </si>
  <si>
    <r>
      <rPr>
        <sz val="11"/>
        <color theme="1"/>
        <rFont val="ＭＳ 明朝"/>
        <family val="1"/>
        <charset val="128"/>
      </rPr>
      <t>吹</t>
    </r>
    <r>
      <rPr>
        <sz val="11"/>
        <color theme="1"/>
        <rFont val="Century"/>
        <family val="1"/>
      </rPr>
      <t xml:space="preserve"> </t>
    </r>
    <r>
      <rPr>
        <sz val="11"/>
        <color theme="1"/>
        <rFont val="ＭＳ 明朝"/>
        <family val="1"/>
        <charset val="128"/>
      </rPr>
      <t>　浦</t>
    </r>
    <r>
      <rPr>
        <sz val="11"/>
        <color theme="1"/>
        <rFont val="Century"/>
        <family val="1"/>
      </rPr>
      <t xml:space="preserve"> </t>
    </r>
    <r>
      <rPr>
        <sz val="11"/>
        <color theme="1"/>
        <rFont val="ＭＳ 明朝"/>
        <family val="1"/>
        <charset val="128"/>
      </rPr>
      <t>　漁</t>
    </r>
    <r>
      <rPr>
        <sz val="11"/>
        <color theme="1"/>
        <rFont val="Century"/>
        <family val="1"/>
      </rPr>
      <t xml:space="preserve"> </t>
    </r>
    <r>
      <rPr>
        <sz val="11"/>
        <color theme="1"/>
        <rFont val="ＭＳ 明朝"/>
        <family val="1"/>
        <charset val="128"/>
      </rPr>
      <t>　港</t>
    </r>
    <rPh sb="0" eb="1">
      <t>スイ</t>
    </rPh>
    <rPh sb="3" eb="4">
      <t>ウラ</t>
    </rPh>
    <phoneticPr fontId="16"/>
  </si>
  <si>
    <t>－</t>
    <phoneticPr fontId="16"/>
  </si>
  <si>
    <t>漁業指導監督通信</t>
    <phoneticPr fontId="16"/>
  </si>
  <si>
    <t>(1)　山形県酒田漁業無線局</t>
  </si>
  <si>
    <t>周波数(kHz)</t>
  </si>
  <si>
    <t>　主送信機(J3E 50W)1台</t>
  </si>
  <si>
    <t>　送受信機(J3E 50W)  1台</t>
  </si>
  <si>
    <t>　セルコール受信機(個別番号0030) 1台</t>
  </si>
  <si>
    <t>J3E</t>
    <phoneticPr fontId="4"/>
  </si>
  <si>
    <t>50W</t>
    <phoneticPr fontId="4"/>
  </si>
  <si>
    <r>
      <t xml:space="preserve">9 </t>
    </r>
    <r>
      <rPr>
        <sz val="10"/>
        <color theme="1"/>
        <rFont val="ＭＳ 明朝"/>
        <family val="1"/>
        <charset val="128"/>
      </rPr>
      <t>生産高</t>
    </r>
    <phoneticPr fontId="16"/>
  </si>
  <si>
    <r>
      <t xml:space="preserve">10 </t>
    </r>
    <r>
      <rPr>
        <sz val="10"/>
        <color theme="1"/>
        <rFont val="ＭＳ 明朝"/>
        <family val="1"/>
        <charset val="128"/>
      </rPr>
      <t>免許･許可漁業</t>
    </r>
    <phoneticPr fontId="16"/>
  </si>
  <si>
    <r>
      <t xml:space="preserve">12 </t>
    </r>
    <r>
      <rPr>
        <sz val="10"/>
        <color theme="1"/>
        <rFont val="ＭＳ 明朝"/>
        <family val="1"/>
        <charset val="128"/>
      </rPr>
      <t>漁業無線</t>
    </r>
    <phoneticPr fontId="4"/>
  </si>
  <si>
    <r>
      <t xml:space="preserve">13 </t>
    </r>
    <r>
      <rPr>
        <sz val="10"/>
        <color theme="1"/>
        <rFont val="ＭＳ 明朝"/>
        <family val="1"/>
        <charset val="128"/>
      </rPr>
      <t>水産基盤整備事業</t>
    </r>
    <phoneticPr fontId="4"/>
  </si>
  <si>
    <r>
      <t xml:space="preserve">14 </t>
    </r>
    <r>
      <rPr>
        <sz val="10"/>
        <color theme="1"/>
        <rFont val="ＭＳ 明朝"/>
        <family val="1"/>
        <charset val="128"/>
      </rPr>
      <t>増養殖事業</t>
    </r>
    <phoneticPr fontId="4"/>
  </si>
  <si>
    <r>
      <t xml:space="preserve">15 </t>
    </r>
    <r>
      <rPr>
        <sz val="10"/>
        <color theme="1"/>
        <rFont val="ＭＳ 明朝"/>
        <family val="1"/>
        <charset val="128"/>
      </rPr>
      <t>漁業後継者育成</t>
    </r>
    <phoneticPr fontId="4"/>
  </si>
  <si>
    <r>
      <t xml:space="preserve">16 </t>
    </r>
    <r>
      <rPr>
        <sz val="10"/>
        <color theme="1"/>
        <rFont val="ＭＳ 明朝"/>
        <family val="1"/>
        <charset val="128"/>
      </rPr>
      <t>魚食普及･流通対策</t>
    </r>
    <phoneticPr fontId="4"/>
  </si>
  <si>
    <r>
      <t xml:space="preserve">17 </t>
    </r>
    <r>
      <rPr>
        <sz val="10"/>
        <color theme="1"/>
        <rFont val="ＭＳ 明朝"/>
        <family val="1"/>
        <charset val="128"/>
      </rPr>
      <t>水産業団体</t>
    </r>
    <phoneticPr fontId="4"/>
  </si>
  <si>
    <r>
      <t xml:space="preserve">18 </t>
    </r>
    <r>
      <rPr>
        <sz val="10"/>
        <color theme="1"/>
        <rFont val="ＭＳ 明朝"/>
        <family val="1"/>
        <charset val="128"/>
      </rPr>
      <t>水産金融</t>
    </r>
    <phoneticPr fontId="4"/>
  </si>
  <si>
    <r>
      <t xml:space="preserve">19 </t>
    </r>
    <r>
      <rPr>
        <sz val="10"/>
        <color theme="1"/>
        <rFont val="ＭＳ 明朝"/>
        <family val="1"/>
        <charset val="128"/>
      </rPr>
      <t>漁港､港湾</t>
    </r>
    <phoneticPr fontId="4"/>
  </si>
  <si>
    <t>団体検査指導室長</t>
    <rPh sb="4" eb="6">
      <t>シドウ</t>
    </rPh>
    <phoneticPr fontId="4"/>
  </si>
  <si>
    <t>　(5)漁業協同組合連合会･･････････････････････････</t>
  </si>
  <si>
    <t>　(6)全国広域漁船保険組合山形県支所･･････････････</t>
  </si>
  <si>
    <t>　(1)山形県酒田漁業無線局････････････････････････</t>
  </si>
  <si>
    <t>　(7)山形県漁業信用基金協会･･････････････････････</t>
  </si>
  <si>
    <t>4 水産関係歳出決算の概要(一般会計)･････････････</t>
  </si>
  <si>
    <t>　(2)山形県漁業協同組合漁業無線局････････････････</t>
  </si>
  <si>
    <t>　(8)全国合同漁業共済組合山形県事務所･････････････････</t>
  </si>
  <si>
    <t xml:space="preserve">    (9)その他の団体･････････････････････････････････････</t>
  </si>
  <si>
    <t>　(1)漁港及び漁港海岸整備事業････････････････････</t>
  </si>
  <si>
    <t>　(1)金融制度別貸出残高･･･････････････････････････････</t>
  </si>
  <si>
    <t>　(1)さけ人工ふ化放流事業････････････････････････</t>
  </si>
  <si>
    <t>　(2)漁業近代化資金平成30年度融資実績････････････････</t>
  </si>
  <si>
    <t>　(3)沿岸漁業改善資金平成30年度融資実績･･････････････</t>
  </si>
  <si>
    <t>(1)海面生産高</t>
  </si>
  <si>
    <t>　(2)さけ海中飼育放流事業････････････････････････</t>
  </si>
  <si>
    <t>　(3)あわび放流事業･･････････････････････････････</t>
  </si>
  <si>
    <t>　(1)漁港･港湾施設一覧表･･････････････････････････････</t>
  </si>
  <si>
    <t>　(4)ひらめ放流事業･･････････････････････････････</t>
  </si>
  <si>
    <t>　(2)漁港管理･････････････････････････････････････････</t>
  </si>
  <si>
    <t>　(5)とらふぐ放流事業･･････････････････････････････</t>
    <rPh sb="11" eb="12">
      <t>ギョウ</t>
    </rPh>
    <phoneticPr fontId="16"/>
  </si>
  <si>
    <t>　(1)新規就業者数････････････････････････････････</t>
  </si>
  <si>
    <t>　(2)短期研修････････････････････････････････････</t>
  </si>
  <si>
    <t>(2)内水面生産高</t>
  </si>
  <si>
    <t>　(3)長期研修(技術研修) ･･････････････････････････</t>
  </si>
  <si>
    <t>　(4)新規漁業就業者準備研修･･････････････････････</t>
  </si>
  <si>
    <t>　(1)庄内浜文化伝道師講座････････････････････････</t>
  </si>
  <si>
    <t>　(1)漁業権免許件数･･････････････････････････････</t>
  </si>
  <si>
    <t>　(2)庄内浜の魚消費拡大事業･･････････････････････</t>
  </si>
  <si>
    <t>　(2)漁業種類別､地区別､知事許可隻数･･････････････</t>
  </si>
  <si>
    <t>　(3)庄内浜ブランド推進協議会･････････････････････</t>
    <rPh sb="4" eb="6">
      <t>ショウナイ</t>
    </rPh>
    <rPh sb="6" eb="7">
      <t>ハマ</t>
    </rPh>
    <rPh sb="11" eb="13">
      <t>スイシン</t>
    </rPh>
    <rPh sb="13" eb="16">
      <t>キョウギカイ</t>
    </rPh>
    <phoneticPr fontId="16"/>
  </si>
  <si>
    <t>　(3)入会許可漁業････････････････････････････････</t>
  </si>
  <si>
    <t>　(4)小型いかつり漁業､許可隻数(道県別)････････････</t>
  </si>
  <si>
    <t>　(1)山形県漁業協同組合･･････････････････････････</t>
  </si>
  <si>
    <t>　(5)大臣許可漁業････････････････････････････････</t>
  </si>
  <si>
    <t>　(2)内水面漁業協同組合･･････････････････････････</t>
  </si>
  <si>
    <t>　(6)沿岸くろまぐろ漁業承認件数･･････････････････</t>
  </si>
  <si>
    <t>　(3)業種別漁業協同組合･･････････････････････････</t>
  </si>
  <si>
    <t>　(7)遊漁船業登録件数････････････････････････････</t>
  </si>
  <si>
    <t>　(4)漁業生産組合････････････････････････････････</t>
  </si>
  <si>
    <t>(団体検査) 2428</t>
    <rPh sb="1" eb="3">
      <t>ダンタイ</t>
    </rPh>
    <rPh sb="3" eb="5">
      <t>ケンサ</t>
    </rPh>
    <phoneticPr fontId="4"/>
  </si>
  <si>
    <t xml:space="preserve">(農業経営・担い手支援課) </t>
    <rPh sb="1" eb="3">
      <t>ノウギョウ</t>
    </rPh>
    <rPh sb="3" eb="5">
      <t>ケイエイ</t>
    </rPh>
    <rPh sb="6" eb="7">
      <t>ニナ</t>
    </rPh>
    <rPh sb="8" eb="9">
      <t>テ</t>
    </rPh>
    <rPh sb="9" eb="11">
      <t>シエン</t>
    </rPh>
    <rPh sb="11" eb="12">
      <t>カ</t>
    </rPh>
    <phoneticPr fontId="4"/>
  </si>
  <si>
    <t>(水産振興課) 2477･2478･3071</t>
    <rPh sb="1" eb="3">
      <t>スイサン</t>
    </rPh>
    <rPh sb="3" eb="5">
      <t>シンコウ</t>
    </rPh>
    <rPh sb="5" eb="6">
      <t>カ</t>
    </rPh>
    <phoneticPr fontId="4"/>
  </si>
  <si>
    <t>(農政企画課)</t>
  </si>
  <si>
    <t>(農業経営・担い手支援課)</t>
    <rPh sb="1" eb="3">
      <t>ノウギョウ</t>
    </rPh>
    <rPh sb="3" eb="5">
      <t>ケイエイ</t>
    </rPh>
    <rPh sb="6" eb="7">
      <t>ニナ</t>
    </rPh>
    <rPh sb="8" eb="9">
      <t>テ</t>
    </rPh>
    <rPh sb="9" eb="11">
      <t>シエン</t>
    </rPh>
    <rPh sb="11" eb="12">
      <t>カ</t>
    </rPh>
    <phoneticPr fontId="4"/>
  </si>
  <si>
    <t>(水産振興課)</t>
    <rPh sb="1" eb="3">
      <t>スイサン</t>
    </rPh>
    <rPh sb="3" eb="5">
      <t>シンコウ</t>
    </rPh>
    <phoneticPr fontId="4"/>
  </si>
  <si>
    <t>総務担当(総務係)</t>
  </si>
  <si>
    <t>(代表) 0234-24-6161</t>
  </si>
  <si>
    <t>(総務担当)6161･6040・6041</t>
  </si>
  <si>
    <t>(振興普及) 6045</t>
  </si>
  <si>
    <t>(漁港整備) 6044</t>
  </si>
  <si>
    <t>[30名(うち併任1名)]</t>
  </si>
  <si>
    <t>水産基盤(漁港､漁場)整備･海岸施設整備</t>
  </si>
  <si>
    <t>(漁業調整) 6046</t>
  </si>
  <si>
    <t>漁業監視調査船月峯(52ﾄﾝ､馬力1,854kW×2)</t>
  </si>
  <si>
    <t>(代表) 0235-33-3150</t>
  </si>
  <si>
    <t>(海洋資源調査部・資源利用部)</t>
    <rPh sb="1" eb="3">
      <t>カイヨウ</t>
    </rPh>
    <rPh sb="3" eb="5">
      <t>シゲン</t>
    </rPh>
    <rPh sb="5" eb="8">
      <t>チョウサブ</t>
    </rPh>
    <phoneticPr fontId="4"/>
  </si>
  <si>
    <t>水産試験場(24名)</t>
  </si>
  <si>
    <t>漁海況予報､漁場調査､資源評価･管理研究､漁業試験調査船最上丸(98ﾄﾝ､900馬力)</t>
  </si>
  <si>
    <t>(浅海増殖部)4383</t>
    <rPh sb="1" eb="3">
      <t>センカイ</t>
    </rPh>
    <rPh sb="3" eb="5">
      <t>ゾウショク</t>
    </rPh>
    <rPh sb="5" eb="6">
      <t>ブ</t>
    </rPh>
    <phoneticPr fontId="4"/>
  </si>
  <si>
    <t>内水面水産試験場(8名)   場長</t>
  </si>
  <si>
    <t>山形海区漁業調整委員会(4名)</t>
  </si>
  <si>
    <t>(うち併任3名)</t>
  </si>
  <si>
    <t>山形県内水面漁場管理委員会(5名)</t>
  </si>
  <si>
    <t>(うち併任5名)</t>
  </si>
  <si>
    <t>主な漁場(水深m)</t>
  </si>
  <si>
    <t>一本釣り(火光利用)</t>
  </si>
  <si>
    <t>最上川(河口部)</t>
  </si>
  <si>
    <t>一本釣り(ひらめ)</t>
  </si>
  <si>
    <t>飛島西側500以浅(許可漁場)</t>
  </si>
  <si>
    <t>※総経営体数は359経営体で､前回調査(H20)前年より57経営体減少した｡ 　</t>
  </si>
  <si>
    <t>(平成25年漁業ｾﾝｻｽ)</t>
  </si>
  <si>
    <t>(漁協統計)</t>
  </si>
  <si>
    <t xml:space="preserve">   (漁協統計)</t>
  </si>
  <si>
    <t xml:space="preserve"> (2)内水面生産高</t>
  </si>
  <si>
    <t>(1)  漁業権免許件数</t>
  </si>
  <si>
    <t>(3) 入会許可漁業</t>
  </si>
  <si>
    <t>新潟海区との委員会協定(甲区域)</t>
  </si>
  <si>
    <t>新潟海区との委員会協定(乙区域)</t>
  </si>
  <si>
    <t>( )内は協定の有効期間</t>
  </si>
  <si>
    <t>(4) 小型いかつり漁業､許可隻数(道県別)</t>
  </si>
  <si>
    <t>2(1)</t>
  </si>
  <si>
    <t>6(6)</t>
  </si>
  <si>
    <t>5(5)</t>
  </si>
  <si>
    <t>13(12)</t>
  </si>
  <si>
    <t>78(1)</t>
  </si>
  <si>
    <t>55(6)</t>
  </si>
  <si>
    <t>148(5)</t>
  </si>
  <si>
    <t>282(12)</t>
  </si>
  <si>
    <t>うち( )内は本県の陸揚げなし</t>
  </si>
  <si>
    <t xml:space="preserve">(5) 大臣許可漁業      </t>
  </si>
  <si>
    <t>(7) 遊漁船業登録件数</t>
  </si>
  <si>
    <t>(2)　山形県漁業協同組合漁業無線局</t>
  </si>
  <si>
    <t>周波数(KHz)</t>
  </si>
  <si>
    <t>(1)漁港及び漁港海岸整備事業等</t>
    <rPh sb="15" eb="16">
      <t>トウ</t>
    </rPh>
    <phoneticPr fontId="4"/>
  </si>
  <si>
    <t>国庫補助金(補助率)</t>
  </si>
  <si>
    <t>(8/10)</t>
  </si>
  <si>
    <t>(2/10)</t>
  </si>
  <si>
    <t>耐震補強 　防波堤(2)  改良</t>
    <rPh sb="6" eb="9">
      <t>ボウハテイ</t>
    </rPh>
    <rPh sb="14" eb="16">
      <t>カイリョウ</t>
    </rPh>
    <phoneticPr fontId="4"/>
  </si>
  <si>
    <t>(5/10)</t>
  </si>
  <si>
    <t>西防波堤(B)改良</t>
    <rPh sb="7" eb="9">
      <t>カイリョウ</t>
    </rPh>
    <phoneticPr fontId="4"/>
  </si>
  <si>
    <t>(1/2)</t>
  </si>
  <si>
    <t>(1)さけ人工ふ化放流事業</t>
  </si>
  <si>
    <t>　 沿岸漁獲数は66,185尾(前年比93％)、河川捕獲数は80,381尾(前年比109％)であった。沿岸漁獲の前期群は平年の40％、後期群は平年の113％、一方、河川捕獲は前期群は平年の65％、後期群は</t>
    <rPh sb="51" eb="53">
      <t>エンガン</t>
    </rPh>
    <rPh sb="53" eb="55">
      <t>ギョカク</t>
    </rPh>
    <rPh sb="56" eb="58">
      <t>ゼンキ</t>
    </rPh>
    <rPh sb="58" eb="59">
      <t>グン</t>
    </rPh>
    <rPh sb="60" eb="62">
      <t>ヘイネン</t>
    </rPh>
    <rPh sb="67" eb="69">
      <t>コウキ</t>
    </rPh>
    <rPh sb="69" eb="70">
      <t>グン</t>
    </rPh>
    <rPh sb="71" eb="73">
      <t>ヘイネン</t>
    </rPh>
    <rPh sb="79" eb="81">
      <t>イッポウ</t>
    </rPh>
    <rPh sb="82" eb="84">
      <t>カセン</t>
    </rPh>
    <rPh sb="84" eb="86">
      <t>ホカク</t>
    </rPh>
    <rPh sb="87" eb="89">
      <t>ゼンキ</t>
    </rPh>
    <rPh sb="89" eb="90">
      <t>グン</t>
    </rPh>
    <rPh sb="91" eb="93">
      <t>ヘイネン</t>
    </rPh>
    <rPh sb="98" eb="100">
      <t>コウキ</t>
    </rPh>
    <rPh sb="100" eb="101">
      <t>グン</t>
    </rPh>
    <phoneticPr fontId="4"/>
  </si>
  <si>
    <t xml:space="preserve">  (千粒)</t>
  </si>
  <si>
    <t>(３)  あわび放流事業</t>
  </si>
  <si>
    <t>漁協・市・町放流　　　(殻長25㎜以上)</t>
    <rPh sb="5" eb="6">
      <t>マチ</t>
    </rPh>
    <rPh sb="12" eb="14">
      <t>カクチョウ</t>
    </rPh>
    <rPh sb="17" eb="19">
      <t>イジョウ</t>
    </rPh>
    <phoneticPr fontId="4"/>
  </si>
  <si>
    <t>(４)  ひらめ放流事業</t>
  </si>
  <si>
    <t xml:space="preserve"> 鶴岡市 (旧温海町)</t>
  </si>
  <si>
    <t>(５)  とらふぐ放流事業</t>
  </si>
  <si>
    <t>(１)新規就業者数</t>
  </si>
  <si>
    <t>(２)短期研修</t>
  </si>
  <si>
    <t>(120店舗)</t>
  </si>
  <si>
    <t>(8企業　延21店舗)</t>
  </si>
  <si>
    <t>(127店舗)</t>
  </si>
  <si>
    <t xml:space="preserve"> (1) 山形県漁業協同組合</t>
  </si>
  <si>
    <t>組合名
(設立年月日)</t>
  </si>
  <si>
    <t>組合員数(人)</t>
  </si>
  <si>
    <t>役職員(人)</t>
  </si>
  <si>
    <t>山形県漁業
協同組合
(昭40.7.1)</t>
  </si>
  <si>
    <t>(県漁協)</t>
  </si>
  <si>
    <t>酒田市(飛島を除く)</t>
  </si>
  <si>
    <t>(注)本所には､全漁連(出向職員1名)製氷工場(4名)水産加工場(7名)を含む｡</t>
  </si>
  <si>
    <t>(3)　業種別漁業協同組合</t>
  </si>
  <si>
    <t>(5)　漁業協同組合連合会</t>
  </si>
  <si>
    <t>(6)　日本漁船保険組合　山形県支所　</t>
    <rPh sb="4" eb="6">
      <t>ニホン</t>
    </rPh>
    <phoneticPr fontId="4"/>
  </si>
  <si>
    <t xml:space="preserve"> (7)　山形県漁業信用基金協会</t>
  </si>
  <si>
    <t>(9)　その他の団体</t>
  </si>
  <si>
    <t xml:space="preserve"> (1)　金融制度別貸出残高</t>
  </si>
  <si>
    <t xml:space="preserve"> (2)　漁業近代化資金平成30年度融資実績</t>
  </si>
  <si>
    <t xml:space="preserve"> (3)　沿岸漁業改善資金平成30年度融資実績</t>
  </si>
  <si>
    <t xml:space="preserve">   (132.5)      　－</t>
  </si>
  <si>
    <t xml:space="preserve"> (1,829.6) 
    611.9</t>
  </si>
  <si>
    <t xml:space="preserve">   (279.8) 
    59.8  </t>
  </si>
  <si>
    <t xml:space="preserve">   (313.5)      　－</t>
  </si>
  <si>
    <t>(441.3)
425.3</t>
  </si>
  <si>
    <t>他の5港は週に1回以上漁港監視員あるいは嘱託職員による巡視を行っている。(平成30年度実績)</t>
  </si>
  <si>
    <t>(飛島漁港を除く)</t>
  </si>
  <si>
    <t>(平成31年4月1日)</t>
    <rPh sb="5" eb="6">
      <t>ネン</t>
    </rPh>
    <rPh sb="7" eb="8">
      <t>ガツ</t>
    </rPh>
    <rPh sb="9" eb="10">
      <t>ニチ</t>
    </rPh>
    <phoneticPr fontId="4"/>
  </si>
  <si>
    <t>(兼)課長</t>
    <rPh sb="1" eb="2">
      <t>ケン</t>
    </rPh>
    <rPh sb="3" eb="5">
      <t>カチョウ</t>
    </rPh>
    <phoneticPr fontId="4"/>
  </si>
  <si>
    <t>(農林水産統計)</t>
    <rPh sb="1" eb="3">
      <t>ノウリン</t>
    </rPh>
    <rPh sb="3" eb="5">
      <t>スイサン</t>
    </rPh>
    <rPh sb="5" eb="7">
      <t>トウケイ</t>
    </rPh>
    <phoneticPr fontId="4"/>
  </si>
  <si>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4"/>
  </si>
  <si>
    <t>(１)海面生産高</t>
    <rPh sb="3" eb="5">
      <t>カイメン</t>
    </rPh>
    <rPh sb="5" eb="7">
      <t>セイサン</t>
    </rPh>
    <rPh sb="7" eb="8">
      <t>タカ</t>
    </rPh>
    <phoneticPr fontId="4"/>
  </si>
  <si>
    <t>　　上位5魚種は、するめいか　2,067トン(全漁獲量に占める割合41.0％)、たら　471トン(同9.3％)、べにずわい　443トン(同8.8％)、</t>
    <rPh sb="2" eb="4">
      <t>ジョウイ</t>
    </rPh>
    <rPh sb="5" eb="7">
      <t>ギョシュ</t>
    </rPh>
    <rPh sb="23" eb="24">
      <t>ゼン</t>
    </rPh>
    <rPh sb="24" eb="26">
      <t>ギョカク</t>
    </rPh>
    <rPh sb="26" eb="27">
      <t>リョウ</t>
    </rPh>
    <rPh sb="28" eb="29">
      <t>シ</t>
    </rPh>
    <rPh sb="31" eb="33">
      <t>ワリアイ</t>
    </rPh>
    <rPh sb="49" eb="50">
      <t>ドウ</t>
    </rPh>
    <rPh sb="68" eb="69">
      <t>ドウ</t>
    </rPh>
    <phoneticPr fontId="3"/>
  </si>
  <si>
    <t>　たい類　364トン(同7.2％)、さけ　205トン(同4.1％)であった。</t>
    <rPh sb="3" eb="4">
      <t>ルイ</t>
    </rPh>
    <rPh sb="11" eb="12">
      <t>ドウ</t>
    </rPh>
    <rPh sb="27" eb="28">
      <t>ドウ</t>
    </rPh>
    <phoneticPr fontId="3"/>
  </si>
  <si>
    <t>　　上位5魚種は、するめいか　1,204百万円　(全生産額に占める割合42.8％)、たい類　231百万円　(同8.2％)、たら　160百万円　(同5.7％)、</t>
    <rPh sb="2" eb="4">
      <t>ジョウイ</t>
    </rPh>
    <rPh sb="5" eb="7">
      <t>ギョシュ</t>
    </rPh>
    <rPh sb="20" eb="21">
      <t>ヒャク</t>
    </rPh>
    <rPh sb="21" eb="23">
      <t>マンエン</t>
    </rPh>
    <rPh sb="25" eb="26">
      <t>ゼン</t>
    </rPh>
    <rPh sb="26" eb="29">
      <t>セイサンガク</t>
    </rPh>
    <rPh sb="30" eb="31">
      <t>シ</t>
    </rPh>
    <rPh sb="33" eb="35">
      <t>ワリアイ</t>
    </rPh>
    <rPh sb="44" eb="45">
      <t>ルイ</t>
    </rPh>
    <rPh sb="49" eb="50">
      <t>ヒャク</t>
    </rPh>
    <rPh sb="50" eb="52">
      <t>マンエン</t>
    </rPh>
    <rPh sb="54" eb="55">
      <t>ドウ</t>
    </rPh>
    <rPh sb="72" eb="73">
      <t>ドウ</t>
    </rPh>
    <phoneticPr fontId="0"/>
  </si>
  <si>
    <t>　ほっこくあかえび　141百万円　(同5.0％)、さけ　105百万円　(同3.7％)であった。</t>
    <rPh sb="13" eb="14">
      <t>ヒャク</t>
    </rPh>
    <rPh sb="14" eb="16">
      <t>マンエン</t>
    </rPh>
    <rPh sb="18" eb="19">
      <t>ドウ</t>
    </rPh>
    <rPh sb="31" eb="32">
      <t>ヒャク</t>
    </rPh>
    <rPh sb="32" eb="34">
      <t>マンエン</t>
    </rPh>
    <rPh sb="36" eb="37">
      <t>ドウ</t>
    </rPh>
    <phoneticPr fontId="0"/>
  </si>
  <si>
    <t>　　漁獲量の多い上位5漁業種は、いか一本釣り　2,028トン　(全漁獲量に占める割合40.2％)、底引き網漁業　1,493トン　(同29.6％)、</t>
    <rPh sb="2" eb="5">
      <t>ギョカクリョウ</t>
    </rPh>
    <rPh sb="6" eb="7">
      <t>オオ</t>
    </rPh>
    <rPh sb="8" eb="10">
      <t>ジョウイ</t>
    </rPh>
    <rPh sb="11" eb="13">
      <t>ギョギョウ</t>
    </rPh>
    <rPh sb="13" eb="14">
      <t>シュ</t>
    </rPh>
    <rPh sb="18" eb="20">
      <t>イッポン</t>
    </rPh>
    <rPh sb="20" eb="21">
      <t>ツ</t>
    </rPh>
    <rPh sb="32" eb="33">
      <t>ゼン</t>
    </rPh>
    <rPh sb="33" eb="35">
      <t>ギョカク</t>
    </rPh>
    <rPh sb="35" eb="36">
      <t>リョウ</t>
    </rPh>
    <rPh sb="37" eb="38">
      <t>シ</t>
    </rPh>
    <rPh sb="40" eb="42">
      <t>ワリアイ</t>
    </rPh>
    <rPh sb="49" eb="51">
      <t>ソコビ</t>
    </rPh>
    <rPh sb="52" eb="53">
      <t>アミ</t>
    </rPh>
    <rPh sb="53" eb="55">
      <t>ギョギョウ</t>
    </rPh>
    <rPh sb="65" eb="66">
      <t>ドウ</t>
    </rPh>
    <phoneticPr fontId="0"/>
  </si>
  <si>
    <t>　かご漁業　477トン　(同9.5％)、さけます定置網漁業　428トン　(同8.5％)、その他のはえなわ漁業　139トン　(同2.8％)であった。</t>
    <rPh sb="3" eb="5">
      <t>ギョギョウ</t>
    </rPh>
    <rPh sb="13" eb="14">
      <t>ドウ</t>
    </rPh>
    <rPh sb="24" eb="27">
      <t>テイチアミ</t>
    </rPh>
    <rPh sb="27" eb="29">
      <t>ギョギョウ</t>
    </rPh>
    <rPh sb="37" eb="38">
      <t>ドウ</t>
    </rPh>
    <rPh sb="46" eb="47">
      <t>タ</t>
    </rPh>
    <rPh sb="52" eb="54">
      <t>ギョギョウ</t>
    </rPh>
    <rPh sb="62" eb="63">
      <t>ドウ</t>
    </rPh>
    <phoneticPr fontId="0"/>
  </si>
  <si>
    <t>　　生産額の多い上位5漁業種は、いか一本釣漁業　1,186百万円　(全生産額に占める割合42.2％)、底びき網漁業　844百万円　(同30.0％)、</t>
    <rPh sb="2" eb="5">
      <t>セイサンガク</t>
    </rPh>
    <rPh sb="6" eb="7">
      <t>オオ</t>
    </rPh>
    <rPh sb="8" eb="10">
      <t>ジョウイ</t>
    </rPh>
    <rPh sb="11" eb="13">
      <t>ギョギョウ</t>
    </rPh>
    <rPh sb="13" eb="14">
      <t>シュ</t>
    </rPh>
    <rPh sb="18" eb="20">
      <t>イッポン</t>
    </rPh>
    <rPh sb="20" eb="21">
      <t>ツ</t>
    </rPh>
    <rPh sb="21" eb="23">
      <t>ギョギョウ</t>
    </rPh>
    <rPh sb="29" eb="30">
      <t>ヒャク</t>
    </rPh>
    <rPh sb="30" eb="32">
      <t>マンエン</t>
    </rPh>
    <rPh sb="34" eb="35">
      <t>ゼン</t>
    </rPh>
    <rPh sb="35" eb="38">
      <t>セイサンガク</t>
    </rPh>
    <rPh sb="39" eb="40">
      <t>シ</t>
    </rPh>
    <rPh sb="42" eb="44">
      <t>ワリアイ</t>
    </rPh>
    <rPh sb="51" eb="52">
      <t>ソコ</t>
    </rPh>
    <rPh sb="54" eb="55">
      <t>アミ</t>
    </rPh>
    <rPh sb="55" eb="57">
      <t>ギョギョウ</t>
    </rPh>
    <rPh sb="61" eb="62">
      <t>ヒャク</t>
    </rPh>
    <rPh sb="62" eb="64">
      <t>マンエン</t>
    </rPh>
    <rPh sb="66" eb="67">
      <t>ドウ</t>
    </rPh>
    <phoneticPr fontId="0"/>
  </si>
  <si>
    <t>　さけます定置網漁業　170百万円　(同6.0％)、その他のはえなわ漁業　145百万円　(同5.2％)、採貝藻漁業　121百万円　(同4.3％)であった。</t>
    <rPh sb="16" eb="17">
      <t>エン</t>
    </rPh>
    <rPh sb="19" eb="20">
      <t>ドウ</t>
    </rPh>
    <rPh sb="28" eb="29">
      <t>タ</t>
    </rPh>
    <rPh sb="34" eb="36">
      <t>ギョギョウ</t>
    </rPh>
    <rPh sb="40" eb="41">
      <t>ヒャク</t>
    </rPh>
    <rPh sb="41" eb="43">
      <t>マンエン</t>
    </rPh>
    <rPh sb="45" eb="46">
      <t>ドウ</t>
    </rPh>
    <rPh sb="52" eb="53">
      <t>サイ</t>
    </rPh>
    <rPh sb="53" eb="54">
      <t>カイ</t>
    </rPh>
    <rPh sb="54" eb="55">
      <t>ソウ</t>
    </rPh>
    <rPh sb="55" eb="57">
      <t>ギョギョウ</t>
    </rPh>
    <rPh sb="61" eb="63">
      <t>ヒャクマン</t>
    </rPh>
    <rPh sb="63" eb="64">
      <t>エン</t>
    </rPh>
    <rPh sb="66" eb="67">
      <t>ドウ</t>
    </rPh>
    <phoneticPr fontId="0"/>
  </si>
  <si>
    <t>　　　　　(漁協統計)</t>
  </si>
  <si>
    <t xml:space="preserve">(2) 漁業種類別､地区別､知事許可隻数                                                                     　　       </t>
  </si>
  <si>
    <t>(29. 6. 1～30.10.31)</t>
  </si>
  <si>
    <t xml:space="preserve">(6) 沿岸くろまぐろ漁業承認件数(日本海・九州西広域漁業調整委員会承認)　　　 </t>
  </si>
  <si>
    <t xml:space="preserve"> 　山形県が事業主体となり、漁港内の静穏度と安全な航路を確保するため、飛島漁港、由良漁港を整備するとともに、飛島漁港、吹浦漁港、由良漁港、米子漁港において施設の長寿命化を図る。
　また堅苔沢漁港海岸(深浦地区)においては、高潮対策を実施する。さらに、山形県沿岸において漁場整備を行う。</t>
    <rPh sb="40" eb="42">
      <t>ユラ</t>
    </rPh>
    <rPh sb="42" eb="44">
      <t>ギョコウ</t>
    </rPh>
    <rPh sb="54" eb="56">
      <t>トビシマ</t>
    </rPh>
    <rPh sb="56" eb="58">
      <t>ギョコウ</t>
    </rPh>
    <rPh sb="59" eb="63">
      <t>フクラギョコウ</t>
    </rPh>
    <rPh sb="64" eb="66">
      <t>ユラ</t>
    </rPh>
    <rPh sb="66" eb="68">
      <t>ギョコウ</t>
    </rPh>
    <rPh sb="69" eb="71">
      <t>ヨナゴ</t>
    </rPh>
    <rPh sb="71" eb="73">
      <t>ギョコウ</t>
    </rPh>
    <rPh sb="77" eb="79">
      <t>シセツ</t>
    </rPh>
    <rPh sb="80" eb="82">
      <t>チョウジュ</t>
    </rPh>
    <rPh sb="82" eb="83">
      <t>イノチ</t>
    </rPh>
    <rPh sb="83" eb="84">
      <t>カ</t>
    </rPh>
    <rPh sb="85" eb="86">
      <t>ハカ</t>
    </rPh>
    <rPh sb="92" eb="95">
      <t>カタノリザワ</t>
    </rPh>
    <rPh sb="95" eb="97">
      <t>ギョコウ</t>
    </rPh>
    <rPh sb="97" eb="99">
      <t>カイガン</t>
    </rPh>
    <rPh sb="100" eb="102">
      <t>フカウラ</t>
    </rPh>
    <rPh sb="102" eb="104">
      <t>チク</t>
    </rPh>
    <rPh sb="111" eb="113">
      <t>タカシオ</t>
    </rPh>
    <rPh sb="113" eb="115">
      <t>タイサク</t>
    </rPh>
    <rPh sb="116" eb="118">
      <t>ジッシ</t>
    </rPh>
    <phoneticPr fontId="4"/>
  </si>
  <si>
    <t>捕獲尾数(尾)</t>
  </si>
  <si>
    <t>移殖卵数(千粒)</t>
  </si>
  <si>
    <t>収容卵数
(千粒)</t>
  </si>
  <si>
    <t>放流尾数
(千尾)</t>
  </si>
  <si>
    <t>(３)長期研修(技術研修)　</t>
    <rPh sb="3" eb="5">
      <t>チョウキ</t>
    </rPh>
    <rPh sb="5" eb="7">
      <t>ケンシュウ</t>
    </rPh>
    <rPh sb="8" eb="10">
      <t>ギジュツ</t>
    </rPh>
    <rPh sb="10" eb="12">
      <t>ケンシュウ</t>
    </rPh>
    <phoneticPr fontId="4"/>
  </si>
  <si>
    <t>(４)新規漁業就業者準備研修</t>
    <rPh sb="3" eb="5">
      <t>シンキ</t>
    </rPh>
    <rPh sb="5" eb="7">
      <t>ギョギョウ</t>
    </rPh>
    <rPh sb="7" eb="10">
      <t>シュウギョウシャ</t>
    </rPh>
    <rPh sb="10" eb="12">
      <t>ジュンビ</t>
    </rPh>
    <rPh sb="12" eb="14">
      <t>ケンシュウ</t>
    </rPh>
    <phoneticPr fontId="4"/>
  </si>
  <si>
    <t>(１)庄内浜文化伝道師講座、出張お魚教室　(全35回、総参加者数 1,752名)</t>
    <rPh sb="3" eb="4">
      <t>ショウ</t>
    </rPh>
    <rPh sb="4" eb="5">
      <t>ナイ</t>
    </rPh>
    <rPh sb="5" eb="6">
      <t>ハマ</t>
    </rPh>
    <rPh sb="6" eb="8">
      <t>ブンカ</t>
    </rPh>
    <rPh sb="8" eb="11">
      <t>デンドウシ</t>
    </rPh>
    <rPh sb="11" eb="13">
      <t>コウザ</t>
    </rPh>
    <rPh sb="14" eb="16">
      <t>シュッチョウ</t>
    </rPh>
    <rPh sb="17" eb="18">
      <t>サカナ</t>
    </rPh>
    <rPh sb="18" eb="20">
      <t>キョウシツ</t>
    </rPh>
    <rPh sb="22" eb="23">
      <t>ゼン</t>
    </rPh>
    <phoneticPr fontId="4"/>
  </si>
  <si>
    <t>みなみマーノ保育園(横浜市)</t>
    <rPh sb="6" eb="9">
      <t>ホイクエン</t>
    </rPh>
    <rPh sb="10" eb="13">
      <t>ヨコハマシ</t>
    </rPh>
    <phoneticPr fontId="3"/>
  </si>
  <si>
    <t>つみれ汁(鯛つみれ作り)</t>
    <rPh sb="3" eb="4">
      <t>ジル</t>
    </rPh>
    <rPh sb="5" eb="6">
      <t>タイ</t>
    </rPh>
    <rPh sb="9" eb="10">
      <t>ツク</t>
    </rPh>
    <phoneticPr fontId="4"/>
  </si>
  <si>
    <t>一般参加者(男性)</t>
    <rPh sb="6" eb="8">
      <t>ダンセイ</t>
    </rPh>
    <phoneticPr fontId="4"/>
  </si>
  <si>
    <t>イナダのマリネ、イナダと長茄子の煮付け、イワナのホイル焼き(木の芽バター味噌)</t>
    <rPh sb="12" eb="13">
      <t>ナガ</t>
    </rPh>
    <rPh sb="13" eb="15">
      <t>ナス</t>
    </rPh>
    <rPh sb="16" eb="18">
      <t>ニツ</t>
    </rPh>
    <rPh sb="27" eb="28">
      <t>ヤ</t>
    </rPh>
    <rPh sb="30" eb="31">
      <t>キ</t>
    </rPh>
    <rPh sb="32" eb="33">
      <t>メ</t>
    </rPh>
    <rPh sb="36" eb="38">
      <t>ミソ</t>
    </rPh>
    <phoneticPr fontId="4"/>
  </si>
  <si>
    <t>一般参加者　(親子)</t>
    <rPh sb="0" eb="2">
      <t>イッパン</t>
    </rPh>
    <rPh sb="2" eb="5">
      <t>サンカシャ</t>
    </rPh>
    <rPh sb="7" eb="9">
      <t>オヤコ</t>
    </rPh>
    <phoneticPr fontId="4"/>
  </si>
  <si>
    <t>一般参加者(親子)</t>
    <rPh sb="0" eb="2">
      <t>イッパン</t>
    </rPh>
    <rPh sb="2" eb="5">
      <t>サンカシャ</t>
    </rPh>
    <rPh sb="6" eb="8">
      <t>オヤコ</t>
    </rPh>
    <phoneticPr fontId="4"/>
  </si>
  <si>
    <t>学生(１年)</t>
    <rPh sb="0" eb="2">
      <t>ガクセイ</t>
    </rPh>
    <rPh sb="4" eb="5">
      <t>ネン</t>
    </rPh>
    <phoneticPr fontId="4"/>
  </si>
  <si>
    <t>学生(食物科２年)</t>
    <rPh sb="0" eb="2">
      <t>ガクセイ</t>
    </rPh>
    <rPh sb="3" eb="5">
      <t>ショクモツ</t>
    </rPh>
    <rPh sb="5" eb="6">
      <t>カ</t>
    </rPh>
    <rPh sb="7" eb="8">
      <t>ネン</t>
    </rPh>
    <phoneticPr fontId="4"/>
  </si>
  <si>
    <t>天真幼稚園(酒田市)</t>
    <rPh sb="0" eb="5">
      <t>テンシンヨウチエン</t>
    </rPh>
    <rPh sb="6" eb="9">
      <t>サカタシ</t>
    </rPh>
    <phoneticPr fontId="3"/>
  </si>
  <si>
    <t>ヤリイカ刺身、鱈のポン酢ソテー、菊ワタ(生食)、鱈の子醬油、鱈のドンガラ汁</t>
    <rPh sb="4" eb="6">
      <t>サシミ</t>
    </rPh>
    <rPh sb="7" eb="8">
      <t>タラ</t>
    </rPh>
    <rPh sb="11" eb="12">
      <t>ズ</t>
    </rPh>
    <rPh sb="16" eb="17">
      <t>キク</t>
    </rPh>
    <rPh sb="20" eb="21">
      <t>ナマ</t>
    </rPh>
    <rPh sb="21" eb="22">
      <t>ショク</t>
    </rPh>
    <rPh sb="24" eb="25">
      <t>タラ</t>
    </rPh>
    <rPh sb="26" eb="27">
      <t>コ</t>
    </rPh>
    <rPh sb="27" eb="29">
      <t>ショウユ</t>
    </rPh>
    <rPh sb="30" eb="31">
      <t>タラ</t>
    </rPh>
    <rPh sb="36" eb="37">
      <t>ジル</t>
    </rPh>
    <phoneticPr fontId="4"/>
  </si>
  <si>
    <t>イナダの刺身・しゃぶしゃぶ、紅エビの刺身・味噌汁、タコ(蒸し)刺身</t>
    <rPh sb="4" eb="6">
      <t>サシミ</t>
    </rPh>
    <rPh sb="14" eb="15">
      <t>ベニ</t>
    </rPh>
    <rPh sb="18" eb="20">
      <t>サシミ</t>
    </rPh>
    <rPh sb="21" eb="24">
      <t>ミソシル</t>
    </rPh>
    <rPh sb="28" eb="29">
      <t>ム</t>
    </rPh>
    <rPh sb="31" eb="33">
      <t>サシミ</t>
    </rPh>
    <phoneticPr fontId="4"/>
  </si>
  <si>
    <t>たつのこ保育園(山形市)</t>
    <rPh sb="4" eb="7">
      <t>ホイクエン</t>
    </rPh>
    <rPh sb="8" eb="10">
      <t>ヤマガタ</t>
    </rPh>
    <rPh sb="10" eb="11">
      <t>シ</t>
    </rPh>
    <phoneticPr fontId="3"/>
  </si>
  <si>
    <t>寒鱈汁(どんがら汁)、タラのおろしポン酢、鱈の竜田揚げ</t>
    <rPh sb="0" eb="1">
      <t>カン</t>
    </rPh>
    <rPh sb="1" eb="2">
      <t>タラ</t>
    </rPh>
    <rPh sb="2" eb="3">
      <t>ジル</t>
    </rPh>
    <rPh sb="8" eb="9">
      <t>ジル</t>
    </rPh>
    <rPh sb="19" eb="20">
      <t>ズ</t>
    </rPh>
    <rPh sb="21" eb="22">
      <t>タラ</t>
    </rPh>
    <rPh sb="23" eb="25">
      <t>タツタ</t>
    </rPh>
    <rPh sb="25" eb="26">
      <t>ア</t>
    </rPh>
    <phoneticPr fontId="4"/>
  </si>
  <si>
    <t>(２)庄内の魚消費拡大事業</t>
  </si>
  <si>
    <t>霞城セントラル(山形市)</t>
  </si>
  <si>
    <t>(６企業　延1４店舗)</t>
  </si>
  <si>
    <t>山形まるごと紅の蔵(山形市)</t>
  </si>
  <si>
    <t>鱈汁の振舞い(リキッドフリーザーで急速冷凍した鱈を使用)、鮮魚販売による庄内浜産水産物のＰＲ</t>
    <rPh sb="0" eb="1">
      <t>タラ</t>
    </rPh>
    <rPh sb="1" eb="2">
      <t>ジル</t>
    </rPh>
    <rPh sb="17" eb="19">
      <t>キュウソク</t>
    </rPh>
    <rPh sb="19" eb="21">
      <t>レイトウ</t>
    </rPh>
    <rPh sb="23" eb="24">
      <t>タラ</t>
    </rPh>
    <rPh sb="25" eb="27">
      <t>シヨウ</t>
    </rPh>
    <phoneticPr fontId="16"/>
  </si>
  <si>
    <t>(平成31年3月末現在)</t>
  </si>
  <si>
    <t>(３)庄内浜ブランド推進協議会</t>
  </si>
  <si>
    <t>　庄内浜の魅力ある水産物を発掘し、魚種の特徴に合わせた様々な戦略を関係者が一体となって推進し、効果的にブランド化を進めていくことを目的として、平成29年5月12日に設立。　傘下にサワラ、トラフグ、ブランド化検討、ズワイガニ(H30～)の各部会を設置。　事務局は庄内総合支庁水産振興課。</t>
    <rPh sb="118" eb="119">
      <t>カク</t>
    </rPh>
    <rPh sb="119" eb="121">
      <t>ブカイ</t>
    </rPh>
    <phoneticPr fontId="16"/>
  </si>
  <si>
    <t>雄ガニのブランド基準(仮)の求評会</t>
    <rPh sb="0" eb="1">
      <t>オス</t>
    </rPh>
    <rPh sb="8" eb="10">
      <t>キジュン</t>
    </rPh>
    <rPh sb="11" eb="12">
      <t>カリ</t>
    </rPh>
    <rPh sb="14" eb="16">
      <t>キュウヒョウ</t>
    </rPh>
    <rPh sb="16" eb="17">
      <t>カイ</t>
    </rPh>
    <phoneticPr fontId="16"/>
  </si>
  <si>
    <t>ブランド基準(案)の評価検討</t>
    <rPh sb="4" eb="6">
      <t>キジュン</t>
    </rPh>
    <rPh sb="7" eb="8">
      <t>アン</t>
    </rPh>
    <rPh sb="10" eb="12">
      <t>ヒョウカ</t>
    </rPh>
    <rPh sb="12" eb="14">
      <t>ケントウ</t>
    </rPh>
    <phoneticPr fontId="16"/>
  </si>
  <si>
    <t>(昭51.3.31)</t>
  </si>
  <si>
    <t>(昭24．10．14)</t>
  </si>
  <si>
    <t>(昭25． 3． 3)</t>
  </si>
  <si>
    <t>(昭26． 8．24)</t>
  </si>
  <si>
    <t>(昭51． 9． 2)</t>
  </si>
  <si>
    <t>(昭53． 9．11)</t>
  </si>
  <si>
    <t>会員数(人)</t>
  </si>
  <si>
    <t>(設立年月日)</t>
  </si>
  <si>
    <t>(昭25. 9.22)</t>
  </si>
  <si>
    <t>(漁船保険組合)</t>
  </si>
  <si>
    <t>(漁業信用基金協会)</t>
  </si>
  <si>
    <t>(8)　全国合同漁業共済組合山形県事務所 (旧：山形県漁業共済組合)</t>
  </si>
  <si>
    <t>平成18年10月1日　 (昭和39年12月26日)</t>
  </si>
  <si>
    <t>小型合併漁業　　　　　　　　　　　　　　　　　(特定いか)</t>
  </si>
  <si>
    <t>役 職 員 (人)</t>
  </si>
  <si>
    <t>出資金
(千円)</t>
  </si>
  <si>
    <t>(　設　立　年　月　日　)</t>
  </si>
  <si>
    <t>山形県鮭人工孵化事業連合会
(昭27. 9.25)</t>
  </si>
  <si>
    <t>公益財団法人　山形県水産振興協会
(昭57. 3.20)</t>
    <rPh sb="0" eb="2">
      <t>コウエキ</t>
    </rPh>
    <phoneticPr fontId="4"/>
  </si>
  <si>
    <t>(県漁協、漁業信用基金協会)</t>
  </si>
  <si>
    <t>(1)漁港、港湾施設一覧表</t>
  </si>
  <si>
    <t>　(注)酒田港は漁港区を記載　　　(　)内、海岸施設長含む。</t>
  </si>
  <si>
    <t>(港湾事務所、鶴岡市、遊佐町、水産振興課)</t>
    <rPh sb="17" eb="19">
      <t>シンコウ</t>
    </rPh>
    <phoneticPr fontId="4"/>
  </si>
  <si>
    <t>(2)漁港管理</t>
  </si>
  <si>
    <t>　県管理漁港(6港)における漁港施設の管理、漁船以外の船舶が利用する場合の届出の受理、漁港施設、漁港区域内公共空地等の占用、</t>
  </si>
  <si>
    <t>工作物の設置等に係る許可(協議)を行う。</t>
  </si>
  <si>
    <t>　由良漁港(白山島)及び堅苔沢漁港に係る漁船以外の船舶保管施設(以下「指定施設」)については、平成18年度から指定管理者制度</t>
  </si>
  <si>
    <t>飛島漁港(勝浦・中村・法木)</t>
  </si>
  <si>
    <t>　漁港施設に破損がないか、漁港区域に危険な漂着物がないか等を監視するため、飛島漁港はほぼ毎日(土日祝日を除く。)、</t>
  </si>
  <si>
    <t>岸壁(物揚場、船揚場)利用届の提出を受けている。</t>
  </si>
  <si>
    <t>エ　占用等許可(協議)</t>
  </si>
  <si>
    <t>漁港区域内にある海岸保全区域の公共空地を占用等する場合には海岸法による許可(協議)を行っている。</t>
  </si>
  <si>
    <t xml:space="preserve"> 由良漁港 (白山島)</t>
  </si>
  <si>
    <r>
      <rPr>
        <sz val="11"/>
        <rFont val="ＭＳ 明朝"/>
        <family val="1"/>
        <charset val="128"/>
      </rPr>
      <t>　遊漁</t>
    </r>
    <r>
      <rPr>
        <sz val="11"/>
        <rFont val="Century"/>
        <family val="1"/>
      </rPr>
      <t>1</t>
    </r>
    <r>
      <rPr>
        <sz val="11"/>
        <rFont val="ＭＳ 明朝"/>
        <family val="1"/>
        <charset val="128"/>
      </rPr>
      <t>件</t>
    </r>
    <r>
      <rPr>
        <sz val="11"/>
        <rFont val="Century"/>
        <family val="1"/>
      </rPr>
      <t>)</t>
    </r>
    <r>
      <rPr>
        <sz val="11"/>
        <rFont val="ＭＳ 明朝"/>
        <family val="1"/>
        <charset val="128"/>
      </rPr>
      <t>であり、前年度より調整規則違反が</t>
    </r>
    <r>
      <rPr>
        <sz val="11"/>
        <rFont val="Century"/>
        <family val="1"/>
      </rPr>
      <t>2</t>
    </r>
    <r>
      <rPr>
        <sz val="11"/>
        <rFont val="ＭＳ 明朝"/>
        <family val="1"/>
        <charset val="128"/>
      </rPr>
      <t>件から</t>
    </r>
    <r>
      <rPr>
        <sz val="11"/>
        <rFont val="Century"/>
        <family val="1"/>
      </rPr>
      <t>5</t>
    </r>
    <r>
      <rPr>
        <sz val="11"/>
        <rFont val="ＭＳ 明朝"/>
        <family val="1"/>
        <charset val="128"/>
      </rPr>
      <t>件に増加、海区指示違反が</t>
    </r>
    <r>
      <rPr>
        <sz val="11"/>
        <rFont val="Century"/>
        <family val="1"/>
      </rPr>
      <t>4</t>
    </r>
    <r>
      <rPr>
        <sz val="11"/>
        <rFont val="ＭＳ 明朝"/>
        <family val="1"/>
        <charset val="128"/>
      </rPr>
      <t>件から</t>
    </r>
    <r>
      <rPr>
        <sz val="11"/>
        <rFont val="Century"/>
        <family val="1"/>
      </rPr>
      <t>1</t>
    </r>
    <r>
      <rPr>
        <sz val="11"/>
        <rFont val="ＭＳ 明朝"/>
        <family val="1"/>
        <charset val="128"/>
      </rPr>
      <t>件に減少した。</t>
    </r>
    <rPh sb="15" eb="17">
      <t>チョウセイ</t>
    </rPh>
    <rPh sb="17" eb="19">
      <t>キソク</t>
    </rPh>
    <rPh sb="19" eb="21">
      <t>イハン</t>
    </rPh>
    <rPh sb="23" eb="24">
      <t>ケン</t>
    </rPh>
    <rPh sb="27" eb="28">
      <t>ケン</t>
    </rPh>
    <rPh sb="29" eb="31">
      <t>ゾウカ</t>
    </rPh>
    <rPh sb="32" eb="33">
      <t>ウミ</t>
    </rPh>
    <rPh sb="33" eb="34">
      <t>ク</t>
    </rPh>
    <rPh sb="34" eb="36">
      <t>シジ</t>
    </rPh>
    <rPh sb="36" eb="38">
      <t>イハン</t>
    </rPh>
    <rPh sb="40" eb="41">
      <t>ケン</t>
    </rPh>
    <rPh sb="44" eb="45">
      <t>ケン</t>
    </rPh>
    <rPh sb="46" eb="48">
      <t>ゲンショウ</t>
    </rPh>
    <phoneticPr fontId="4"/>
  </si>
  <si>
    <r>
      <t>(±0</t>
    </r>
    <r>
      <rPr>
        <sz val="11"/>
        <rFont val="ＭＳ 明朝"/>
        <family val="1"/>
        <charset val="128"/>
      </rPr>
      <t>件</t>
    </r>
    <r>
      <rPr>
        <sz val="11"/>
        <rFont val="Century"/>
        <family val="1"/>
      </rPr>
      <t>)</t>
    </r>
    <rPh sb="3" eb="4">
      <t>ケン</t>
    </rPh>
    <phoneticPr fontId="4"/>
  </si>
  <si>
    <r>
      <t>(±0</t>
    </r>
    <r>
      <rPr>
        <sz val="11"/>
        <rFont val="ＭＳ 明朝"/>
        <family val="1"/>
        <charset val="128"/>
      </rPr>
      <t>件</t>
    </r>
    <r>
      <rPr>
        <sz val="11"/>
        <rFont val="Century"/>
        <family val="1"/>
      </rPr>
      <t>)</t>
    </r>
  </si>
  <si>
    <r>
      <t>(</t>
    </r>
    <r>
      <rPr>
        <sz val="11"/>
        <color indexed="8"/>
        <rFont val="ＭＳ 明朝"/>
        <family val="1"/>
        <charset val="128"/>
      </rPr>
      <t>※調整規則：山形県海面漁業調整規則、海区指示：山形海区漁業調整委員会指示</t>
    </r>
    <r>
      <rPr>
        <sz val="11"/>
        <color indexed="8"/>
        <rFont val="Century"/>
        <family val="1"/>
      </rPr>
      <t>)</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4"/>
  </si>
  <si>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</si>
  <si>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</si>
  <si>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</si>
  <si>
    <r>
      <t xml:space="preserve"> </t>
    </r>
    <r>
      <rPr>
        <sz val="11"/>
        <rFont val="ＭＳ 明朝"/>
        <family val="1"/>
        <charset val="128"/>
      </rPr>
      <t>ｱﾏﾁｭｱ無線受信機</t>
    </r>
    <r>
      <rPr>
        <sz val="11"/>
        <rFont val="Century"/>
        <family val="1"/>
      </rPr>
      <t>)</t>
    </r>
  </si>
  <si>
    <r>
      <rPr>
        <sz val="11"/>
        <rFont val="ＭＳ 明朝"/>
        <family val="1"/>
        <charset val="128"/>
      </rPr>
      <t>　レーダー</t>
    </r>
    <r>
      <rPr>
        <sz val="11"/>
        <rFont val="Century"/>
        <family val="1"/>
      </rPr>
      <t>(ARPA</t>
    </r>
    <r>
      <rPr>
        <sz val="11"/>
        <rFont val="ＭＳ 明朝"/>
        <family val="1"/>
        <charset val="128"/>
      </rPr>
      <t>付</t>
    </r>
    <r>
      <rPr>
        <sz val="11"/>
        <rFont val="Century"/>
        <family val="1"/>
      </rPr>
      <t>)</t>
    </r>
  </si>
  <si>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1,854kW</t>
    </r>
    <r>
      <rPr>
        <sz val="11"/>
        <rFont val="游ゴシック"/>
        <family val="1"/>
        <charset val="128"/>
      </rPr>
      <t>×</t>
    </r>
    <r>
      <rPr>
        <sz val="11"/>
        <rFont val="Century"/>
        <family val="1"/>
      </rPr>
      <t>2)</t>
    </r>
    <r>
      <rPr>
        <sz val="11"/>
        <rFont val="ＭＳ 明朝"/>
        <family val="1"/>
        <charset val="128"/>
      </rPr>
      <t>等による海上取締違反が</t>
    </r>
    <r>
      <rPr>
        <sz val="11"/>
        <rFont val="Century"/>
        <family val="1"/>
      </rPr>
      <t>7</t>
    </r>
    <r>
      <rPr>
        <sz val="11"/>
        <rFont val="ＭＳ 明朝"/>
        <family val="1"/>
        <charset val="128"/>
      </rPr>
      <t>件</t>
    </r>
    <r>
      <rPr>
        <sz val="11"/>
        <rFont val="Century"/>
        <family val="1"/>
      </rPr>
      <t>(</t>
    </r>
    <r>
      <rPr>
        <sz val="11"/>
        <rFont val="ＭＳ 明朝"/>
        <family val="1"/>
        <charset val="128"/>
      </rPr>
      <t>県内漁船</t>
    </r>
    <r>
      <rPr>
        <sz val="11"/>
        <rFont val="Century"/>
        <family val="1"/>
      </rPr>
      <t>5</t>
    </r>
    <r>
      <rPr>
        <sz val="11"/>
        <rFont val="ＭＳ 明朝"/>
        <family val="1"/>
        <charset val="128"/>
      </rPr>
      <t>件、遊漁船業</t>
    </r>
    <r>
      <rPr>
        <sz val="11"/>
        <rFont val="Century"/>
        <family val="1"/>
      </rPr>
      <t>1</t>
    </r>
    <r>
      <rPr>
        <sz val="11"/>
        <rFont val="ＭＳ 明朝"/>
        <family val="1"/>
        <charset val="128"/>
      </rPr>
      <t>件、</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phoneticPr fontId="4"/>
  </si>
  <si>
    <r>
      <rPr>
        <sz val="11"/>
        <rFont val="ＭＳ 明朝"/>
        <family val="1"/>
        <charset val="128"/>
      </rPr>
      <t>　ディープ</t>
    </r>
    <r>
      <rPr>
        <sz val="11"/>
        <rFont val="Century"/>
        <family val="1"/>
      </rPr>
      <t>V</t>
    </r>
    <r>
      <rPr>
        <sz val="11"/>
        <rFont val="ＭＳ 明朝"/>
        <family val="1"/>
        <charset val="128"/>
      </rPr>
      <t>型性</t>
    </r>
    <phoneticPr fontId="4"/>
  </si>
  <si>
    <r>
      <rPr>
        <sz val="12"/>
        <rFont val="ＭＳ 明朝"/>
        <family val="1"/>
        <charset val="128"/>
      </rPr>
      <t>３　委員会･附属機関等</t>
    </r>
    <r>
      <rPr>
        <sz val="11"/>
        <color theme="1"/>
        <rFont val="Century"/>
        <family val="1"/>
      </rPr>
      <t/>
    </r>
    <phoneticPr fontId="16"/>
  </si>
  <si>
    <r>
      <rPr>
        <sz val="11"/>
        <rFont val="ＭＳ 明朝"/>
        <family val="1"/>
        <charset val="128"/>
      </rPr>
      <t>名　　　　称</t>
    </r>
    <phoneticPr fontId="16"/>
  </si>
  <si>
    <r>
      <rPr>
        <sz val="11"/>
        <rFont val="ＭＳ 明朝"/>
        <family val="1"/>
        <charset val="128"/>
      </rPr>
      <t>山形海区漁業調整委員会</t>
    </r>
  </si>
  <si>
    <r>
      <t>(4</t>
    </r>
    <r>
      <rPr>
        <sz val="11"/>
        <color theme="1"/>
        <rFont val="ＭＳ 明朝"/>
        <family val="1"/>
        <charset val="128"/>
      </rPr>
      <t>年</t>
    </r>
    <r>
      <rPr>
        <sz val="11"/>
        <color theme="1"/>
        <rFont val="Century"/>
        <family val="1"/>
      </rPr>
      <t>)</t>
    </r>
  </si>
  <si>
    <r>
      <rPr>
        <sz val="11"/>
        <rFont val="ＭＳ 明朝"/>
        <family val="1"/>
        <charset val="128"/>
      </rPr>
      <t>山形県内水面漁場管理委員会</t>
    </r>
  </si>
  <si>
    <r>
      <rPr>
        <sz val="11"/>
        <rFont val="ＭＳ 明朝"/>
        <family val="1"/>
        <charset val="128"/>
      </rPr>
      <t>山形県海面利用協議会</t>
    </r>
    <phoneticPr fontId="16"/>
  </si>
  <si>
    <r>
      <t>(2</t>
    </r>
    <r>
      <rPr>
        <sz val="11"/>
        <color theme="1"/>
        <rFont val="ＭＳ 明朝"/>
        <family val="1"/>
        <charset val="128"/>
      </rPr>
      <t>年</t>
    </r>
    <r>
      <rPr>
        <sz val="11"/>
        <color theme="1"/>
        <rFont val="Century"/>
        <family val="1"/>
      </rPr>
      <t>)</t>
    </r>
    <phoneticPr fontId="16"/>
  </si>
  <si>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</si>
  <si>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color theme="1"/>
        <rFont val="ＭＳ 明朝"/>
        <family val="1"/>
        <charset val="128"/>
      </rPr>
      <t>平成</t>
    </r>
    <r>
      <rPr>
        <sz val="12"/>
        <color theme="1"/>
        <rFont val="Century"/>
        <family val="1"/>
      </rPr>
      <t>30</t>
    </r>
    <r>
      <rPr>
        <sz val="12"/>
        <color theme="1"/>
        <rFont val="ＭＳ 明朝"/>
        <family val="1"/>
        <charset val="128"/>
      </rPr>
      <t>年度</t>
    </r>
    <r>
      <rPr>
        <sz val="12"/>
        <color theme="1"/>
        <rFont val="Century"/>
        <family val="1"/>
      </rPr>
      <t>(</t>
    </r>
    <r>
      <rPr>
        <sz val="12"/>
        <color theme="1"/>
        <rFont val="ＭＳ 明朝"/>
        <family val="1"/>
        <charset val="128"/>
      </rPr>
      <t>単位：千円）</t>
    </r>
    <phoneticPr fontId="16"/>
  </si>
  <si>
    <r>
      <rPr>
        <sz val="11"/>
        <rFont val="ＭＳ 明朝"/>
        <family val="1"/>
        <charset val="128"/>
      </rPr>
      <t>性　質　別</t>
    </r>
    <phoneticPr fontId="16"/>
  </si>
  <si>
    <r>
      <rPr>
        <sz val="11"/>
        <rFont val="ＭＳ 明朝"/>
        <family val="1"/>
        <charset val="128"/>
      </rPr>
      <t>人　件　費</t>
    </r>
    <phoneticPr fontId="16"/>
  </si>
  <si>
    <r>
      <rPr>
        <sz val="11"/>
        <rFont val="ＭＳ 明朝"/>
        <family val="1"/>
        <charset val="128"/>
      </rPr>
      <t>給　与　等</t>
    </r>
    <phoneticPr fontId="16"/>
  </si>
  <si>
    <r>
      <rPr>
        <sz val="11"/>
        <color theme="1"/>
        <rFont val="ＭＳ 明朝"/>
        <family val="1"/>
        <charset val="128"/>
      </rPr>
      <t>一　般　行　政　費</t>
    </r>
    <rPh sb="0" eb="1">
      <t>イチ</t>
    </rPh>
    <rPh sb="2" eb="3">
      <t>ハン</t>
    </rPh>
    <rPh sb="4" eb="5">
      <t>ギョウ</t>
    </rPh>
    <rPh sb="6" eb="7">
      <t>セイ</t>
    </rPh>
    <rPh sb="8" eb="9">
      <t>ヒ</t>
    </rPh>
    <phoneticPr fontId="16"/>
  </si>
  <si>
    <r>
      <rPr>
        <sz val="11"/>
        <rFont val="ＭＳ 明朝"/>
        <family val="1"/>
        <charset val="128"/>
      </rPr>
      <t>補助費等</t>
    </r>
  </si>
  <si>
    <r>
      <rPr>
        <sz val="11"/>
        <rFont val="ＭＳ 明朝"/>
        <family val="1"/>
        <charset val="128"/>
      </rPr>
      <t>維持補修費</t>
    </r>
  </si>
  <si>
    <r>
      <rPr>
        <sz val="11"/>
        <rFont val="ＭＳ 明朝"/>
        <family val="1"/>
        <charset val="128"/>
      </rPr>
      <t>物　件　費</t>
    </r>
    <phoneticPr fontId="16"/>
  </si>
  <si>
    <r>
      <rPr>
        <sz val="12"/>
        <color theme="1"/>
        <rFont val="ＭＳ 明朝"/>
        <family val="1"/>
        <charset val="128"/>
      </rPr>
      <t>平成</t>
    </r>
    <r>
      <rPr>
        <sz val="12"/>
        <color theme="1"/>
        <rFont val="Century"/>
        <family val="1"/>
      </rPr>
      <t>30</t>
    </r>
    <r>
      <rPr>
        <sz val="12"/>
        <color theme="1"/>
        <rFont val="ＭＳ 明朝"/>
        <family val="1"/>
        <charset val="128"/>
      </rPr>
      <t>年度</t>
    </r>
    <r>
      <rPr>
        <sz val="12"/>
        <color theme="1"/>
        <rFont val="Century"/>
        <family val="1"/>
      </rPr>
      <t>(</t>
    </r>
    <r>
      <rPr>
        <sz val="12"/>
        <color theme="1"/>
        <rFont val="ＭＳ 明朝"/>
        <family val="1"/>
        <charset val="128"/>
      </rPr>
      <t>単位</t>
    </r>
    <r>
      <rPr>
        <sz val="12"/>
        <color theme="1"/>
        <rFont val="Century"/>
        <family val="1"/>
      </rPr>
      <t>:</t>
    </r>
    <r>
      <rPr>
        <sz val="12"/>
        <color theme="1"/>
        <rFont val="ＭＳ 明朝"/>
        <family val="1"/>
        <charset val="128"/>
      </rPr>
      <t>千円</t>
    </r>
    <r>
      <rPr>
        <sz val="12"/>
        <color theme="1"/>
        <rFont val="Century"/>
        <family val="1"/>
      </rPr>
      <t>)</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</si>
</sst>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 "/>
    <numFmt numFmtId="177" formatCode="#,##0.00\ "/>
    <numFmt numFmtId="178" formatCode="#,##0\ ;[Red]\(#,##0\)"/>
    <numFmt numFmtId="179" formatCode="#,##0_);[Red]\(#,##0\)"/>
    <numFmt numFmtId="180" formatCode="#,###;\-#,###;&quot;&quot;;@"/>
    <numFmt numFmtId="181" formatCode="0_ "/>
    <numFmt numFmtId="182" formatCode="0_);[Red]\(0\)"/>
    <numFmt numFmtId="183" formatCode="0.0\ "/>
    <numFmt numFmtId="184" formatCode="0.0_);[Red]\(0.0\)"/>
    <numFmt numFmtId="185" formatCode="#,##0.0\ "/>
    <numFmt numFmtId="186" formatCode="[$-411]ggge&quot;年&quot;m&quot;月&quot;d&quot;日&quot;;@"/>
    <numFmt numFmtId="187" formatCode="0\ "/>
    <numFmt numFmtId="188" formatCode="#,##0_ "/>
    <numFmt numFmtId="189" formatCode="[$-411]ge\.m\.d;@"/>
    <numFmt numFmtId="190" formatCode="#,##0.0\ ;[Red]\(#,##0.0\)"/>
  </numFmts>
  <fonts count="61" x14ac:knownFonts="1">
    <font>
      <sz val="11"/>
      <name val="ＭＳ Ｐゴシック"/>
      <family val="3"/>
      <charset val="128"/>
    </font>
    <font>
      <sz val="12"/>
      <color theme="1"/>
      <name val="ＭＳ Ｐゴシック"/>
      <family val="2"/>
      <charset val="128"/>
    </font>
    <font>
      <b/>
      <sz val="9"/>
      <color indexed="8"/>
      <name val="ＭＳ Ｐゴシック"/>
      <family val="3"/>
      <charset val="128"/>
    </font>
    <font>
      <sz val="11"/>
      <color indexed="8"/>
      <name val="ＭＳ 明朝"/>
      <family val="1"/>
      <charset val="128"/>
    </font>
    <font>
      <sz val="6"/>
      <name val="ＭＳ Ｐゴシック"/>
      <family val="3"/>
      <charset val="128"/>
    </font>
    <font>
      <sz val="11"/>
      <color indexed="8"/>
      <name val="Century"/>
      <family val="1"/>
    </font>
    <font>
      <sz val="12"/>
      <name val="Century"/>
      <family val="1"/>
    </font>
    <font>
      <sz val="11"/>
      <name val="Century"/>
      <family val="1"/>
    </font>
    <font>
      <sz val="11"/>
      <name val="ＭＳ Ｐゴシック"/>
      <family val="3"/>
      <charset val="128"/>
    </font>
    <font>
      <sz val="12"/>
      <color indexed="8"/>
      <name val="ＭＳ 明朝"/>
      <family val="1"/>
      <charset val="128"/>
    </font>
    <font>
      <sz val="12"/>
      <name val="ＭＳ 明朝"/>
      <family val="1"/>
      <charset val="128"/>
    </font>
    <font>
      <sz val="11"/>
      <name val="ＭＳ 明朝"/>
      <family val="1"/>
      <charset val="128"/>
    </font>
    <font>
      <sz val="12"/>
      <color theme="1"/>
      <name val="Century"/>
      <family val="1"/>
    </font>
    <font>
      <sz val="11"/>
      <color theme="1"/>
      <name val="ＭＳ Ｐゴシック"/>
      <family val="2"/>
      <scheme val="minor"/>
    </font>
    <font>
      <sz val="28"/>
      <color theme="1"/>
      <name val="Century"/>
      <family val="1"/>
    </font>
    <font>
      <sz val="28"/>
      <color theme="1"/>
      <name val="ＭＳ 明朝"/>
      <family val="1"/>
      <charset val="128"/>
    </font>
    <font>
      <sz val="6"/>
      <name val="ＭＳ Ｐゴシック"/>
      <family val="3"/>
      <charset val="128"/>
      <scheme val="minor"/>
    </font>
    <font>
      <b/>
      <sz val="48"/>
      <color theme="1"/>
      <name val="ＭＳ 明朝"/>
      <family val="1"/>
      <charset val="128"/>
    </font>
    <font>
      <sz val="12"/>
      <color indexed="8"/>
      <name val="Century"/>
      <family val="1"/>
    </font>
    <font>
      <sz val="14"/>
      <color theme="1"/>
      <name val="Century"/>
      <family val="1"/>
    </font>
    <font>
      <sz val="10"/>
      <color theme="1"/>
      <name val="Century"/>
      <family val="1"/>
    </font>
    <font>
      <sz val="10"/>
      <name val="ＭＳ 明朝"/>
      <family val="1"/>
      <charset val="128"/>
    </font>
    <font>
      <sz val="10"/>
      <name val="Century"/>
      <family val="1"/>
    </font>
    <font>
      <sz val="10"/>
      <color theme="1"/>
      <name val="ＭＳ 明朝"/>
      <family val="1"/>
      <charset val="128"/>
    </font>
    <font>
      <sz val="11"/>
      <color theme="1"/>
      <name val="Century"/>
      <family val="1"/>
    </font>
    <font>
      <sz val="12"/>
      <color theme="1"/>
      <name val="ＭＳ 明朝"/>
      <family val="1"/>
      <charset val="128"/>
    </font>
    <font>
      <sz val="11"/>
      <color theme="1"/>
      <name val="ＭＳ 明朝"/>
      <family val="1"/>
      <charset val="128"/>
    </font>
    <font>
      <sz val="16"/>
      <color theme="1"/>
      <name val="Century"/>
      <family val="1"/>
    </font>
    <font>
      <sz val="16"/>
      <color theme="1"/>
      <name val="ＭＳ 明朝"/>
      <family val="1"/>
      <charset val="128"/>
    </font>
    <font>
      <sz val="6"/>
      <name val="Century"/>
      <family val="1"/>
    </font>
    <font>
      <sz val="6"/>
      <name val="ＭＳ 明朝"/>
      <family val="1"/>
      <charset val="128"/>
    </font>
    <font>
      <sz val="12"/>
      <color theme="1"/>
      <name val="ＭＳ Ｐ明朝"/>
      <family val="1"/>
      <charset val="128"/>
    </font>
    <font>
      <sz val="8"/>
      <name val="Century"/>
      <family val="1"/>
    </font>
    <font>
      <sz val="8"/>
      <name val="ＭＳ 明朝"/>
      <family val="1"/>
      <charset val="128"/>
    </font>
    <font>
      <sz val="10"/>
      <color theme="1"/>
      <name val="Century"/>
      <family val="1"/>
      <charset val="128"/>
    </font>
    <font>
      <sz val="11"/>
      <color indexed="8"/>
      <name val="Century"/>
      <family val="1"/>
      <charset val="128"/>
    </font>
    <font>
      <sz val="11"/>
      <name val="ＭＳ Ｐ明朝"/>
      <family val="1"/>
      <charset val="128"/>
    </font>
    <font>
      <sz val="11"/>
      <color rgb="FFFF0000"/>
      <name val="Century"/>
      <family val="1"/>
    </font>
    <font>
      <sz val="14"/>
      <color theme="1"/>
      <name val="ＭＳ 明朝"/>
      <family val="1"/>
      <charset val="128"/>
    </font>
    <font>
      <sz val="12"/>
      <color rgb="FF000000"/>
      <name val="Century"/>
      <family val="1"/>
    </font>
    <font>
      <sz val="12"/>
      <color rgb="FF000000"/>
      <name val="ＭＳ 明朝"/>
      <family val="1"/>
      <charset val="128"/>
    </font>
    <font>
      <sz val="11"/>
      <color rgb="FF000000"/>
      <name val="Century"/>
      <family val="1"/>
    </font>
    <font>
      <sz val="14"/>
      <name val="Century"/>
      <family val="1"/>
    </font>
    <font>
      <sz val="14"/>
      <name val="ＭＳ 明朝"/>
      <family val="1"/>
      <charset val="128"/>
    </font>
    <font>
      <b/>
      <sz val="16"/>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rgb="FF000000"/>
      <name val="Century"/>
      <family val="1"/>
    </font>
    <font>
      <sz val="10.5"/>
      <color theme="1"/>
      <name val="Century"/>
      <family val="1"/>
    </font>
    <font>
      <sz val="16"/>
      <name val="Century"/>
      <family val="1"/>
    </font>
    <font>
      <sz val="11"/>
      <name val="Century"/>
      <family val="1"/>
      <charset val="128"/>
    </font>
    <font>
      <sz val="9"/>
      <name val="Century"/>
      <family val="1"/>
    </font>
    <font>
      <sz val="9"/>
      <name val="ＭＳ 明朝"/>
      <family val="1"/>
      <charset val="128"/>
    </font>
    <font>
      <b/>
      <sz val="9"/>
      <color indexed="81"/>
      <name val="ＭＳ Ｐゴシック"/>
      <family val="3"/>
      <charset val="128"/>
    </font>
    <font>
      <sz val="9"/>
      <color indexed="81"/>
      <name val="ＭＳ Ｐゴシック"/>
      <family val="3"/>
      <charset val="128"/>
    </font>
    <font>
      <sz val="8"/>
      <color indexed="8"/>
      <name val="Century"/>
      <family val="1"/>
    </font>
    <font>
      <sz val="10"/>
      <color indexed="8"/>
      <name val="ＭＳ 明朝"/>
      <family val="1"/>
      <charset val="128"/>
    </font>
    <font>
      <sz val="10"/>
      <color indexed="8"/>
      <name val="Century"/>
      <family val="1"/>
    </font>
    <font>
      <sz val="11"/>
      <name val="游ゴシック"/>
      <family val="1"/>
      <charset val="128"/>
    </font>
  </fonts>
  <fills count="2">
    <fill>
      <patternFill patternType="none"/>
    </fill>
    <fill>
      <patternFill patternType="gray125"/>
    </fill>
  </fills>
  <borders count="225">
    <border>
      <left/>
      <right/>
      <top/>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hair">
        <color indexed="8"/>
      </right>
      <top/>
      <bottom style="hair">
        <color indexed="8"/>
      </bottom>
      <diagonal/>
    </border>
    <border>
      <left style="hair">
        <color indexed="8"/>
      </left>
      <right/>
      <top/>
      <bottom/>
      <diagonal/>
    </border>
    <border>
      <left/>
      <right style="hair">
        <color indexed="8"/>
      </right>
      <top/>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8"/>
      </right>
      <top style="thin">
        <color indexed="8"/>
      </top>
      <bottom style="hair">
        <color indexed="8"/>
      </bottom>
      <diagonal/>
    </border>
    <border>
      <left/>
      <right/>
      <top/>
      <bottom style="thin">
        <color indexed="64"/>
      </bottom>
      <diagonal/>
    </border>
    <border>
      <left/>
      <right style="thin">
        <color indexed="64"/>
      </right>
      <top/>
      <bottom/>
      <diagonal/>
    </border>
    <border>
      <left style="hair">
        <color indexed="8"/>
      </left>
      <right/>
      <top/>
      <bottom style="thin">
        <color indexed="64"/>
      </bottom>
      <diagonal/>
    </border>
    <border>
      <left/>
      <right style="thin">
        <color indexed="64"/>
      </right>
      <top/>
      <bottom style="thin">
        <color indexed="64"/>
      </bottom>
      <diagonal/>
    </border>
    <border>
      <left style="hair">
        <color indexed="8"/>
      </left>
      <right/>
      <top style="hair">
        <color indexed="8"/>
      </top>
      <bottom/>
      <diagonal/>
    </border>
    <border>
      <left/>
      <right style="thin">
        <color indexed="64"/>
      </right>
      <top style="hair">
        <color indexed="8"/>
      </top>
      <bottom/>
      <diagonal/>
    </border>
    <border>
      <left style="hair">
        <color indexed="8"/>
      </left>
      <right/>
      <top/>
      <bottom style="hair">
        <color indexed="8"/>
      </bottom>
      <diagonal/>
    </border>
    <border>
      <left/>
      <right style="thin">
        <color indexed="64"/>
      </right>
      <top/>
      <bottom style="hair">
        <color indexed="8"/>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right style="hair">
        <color indexed="8"/>
      </right>
      <top style="hair">
        <color indexed="8"/>
      </top>
      <bottom/>
      <diagonal/>
    </border>
    <border>
      <left/>
      <right style="hair">
        <color indexed="8"/>
      </right>
      <top/>
      <bottom style="thin">
        <color indexed="64"/>
      </bottom>
      <diagonal/>
    </border>
    <border>
      <left/>
      <right/>
      <top style="thin">
        <color indexed="8"/>
      </top>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64"/>
      </left>
      <right style="hair">
        <color indexed="8"/>
      </right>
      <top style="thin">
        <color indexed="64"/>
      </top>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top/>
      <bottom style="medium">
        <color indexed="8"/>
      </bottom>
      <diagonal/>
    </border>
    <border diagonalDown="1">
      <left style="thin">
        <color indexed="8"/>
      </left>
      <right style="hair">
        <color indexed="8"/>
      </right>
      <top style="thin">
        <color indexed="8"/>
      </top>
      <bottom style="hair">
        <color indexed="8"/>
      </bottom>
      <diagonal style="hair">
        <color indexed="8"/>
      </diagonal>
    </border>
    <border>
      <left/>
      <right/>
      <top/>
      <bottom style="thin">
        <color indexed="8"/>
      </bottom>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diagonalDown="1">
      <left style="thin">
        <color indexed="8"/>
      </left>
      <right style="hair">
        <color indexed="8"/>
      </right>
      <top style="thin">
        <color indexed="8"/>
      </top>
      <bottom style="thin">
        <color indexed="64"/>
      </bottom>
      <diagonal style="hair">
        <color indexed="8"/>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bottom style="hair">
        <color indexed="8"/>
      </bottom>
      <diagonal/>
    </border>
    <border>
      <left style="thin">
        <color indexed="8"/>
      </left>
      <right/>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diagonal/>
    </border>
    <border>
      <left style="thin">
        <color indexed="8"/>
      </left>
      <right/>
      <top style="hair">
        <color indexed="8"/>
      </top>
      <bottom/>
      <diagonal/>
    </border>
    <border>
      <left/>
      <right/>
      <top style="thin">
        <color indexed="8"/>
      </top>
      <bottom style="thin">
        <color indexed="8"/>
      </bottom>
      <diagonal/>
    </border>
    <border>
      <left/>
      <right/>
      <top style="hair">
        <color indexed="8"/>
      </top>
      <bottom style="thin">
        <color indexed="8"/>
      </bottom>
      <diagonal/>
    </border>
    <border>
      <left/>
      <right style="hair">
        <color indexed="8"/>
      </right>
      <top style="thin">
        <color indexed="8"/>
      </top>
      <bottom style="thin">
        <color indexed="64"/>
      </bottom>
      <diagonal/>
    </border>
    <border>
      <left/>
      <right style="hair">
        <color indexed="8"/>
      </right>
      <top style="thin">
        <color indexed="64"/>
      </top>
      <bottom style="hair">
        <color indexed="8"/>
      </bottom>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thin">
        <color indexed="8"/>
      </left>
      <right/>
      <top style="thin">
        <color indexed="64"/>
      </top>
      <bottom style="hair">
        <color indexed="8"/>
      </bottom>
      <diagonal/>
    </border>
    <border>
      <left style="hair">
        <color indexed="8"/>
      </left>
      <right/>
      <top style="thin">
        <color indexed="64"/>
      </top>
      <bottom style="hair">
        <color indexed="8"/>
      </bottom>
      <diagonal/>
    </border>
    <border>
      <left/>
      <right style="thin">
        <color indexed="8"/>
      </right>
      <top style="thin">
        <color indexed="64"/>
      </top>
      <bottom/>
      <diagonal/>
    </border>
    <border>
      <left style="hair">
        <color indexed="8"/>
      </left>
      <right/>
      <top style="hair">
        <color indexed="8"/>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style="thin">
        <color indexed="8"/>
      </left>
      <right style="hair">
        <color indexed="8"/>
      </right>
      <top/>
      <bottom/>
      <diagonal/>
    </border>
    <border>
      <left/>
      <right style="hair">
        <color indexed="8"/>
      </right>
      <top style="hair">
        <color indexed="8"/>
      </top>
      <bottom style="hair">
        <color indexed="8"/>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8"/>
      </left>
      <right style="hair">
        <color indexed="8"/>
      </right>
      <top style="thin">
        <color indexed="64"/>
      </top>
      <bottom style="hair">
        <color indexed="8"/>
      </bottom>
      <diagonal/>
    </border>
    <border>
      <left/>
      <right style="hair">
        <color indexed="8"/>
      </right>
      <top style="thin">
        <color indexed="64"/>
      </top>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right style="hair">
        <color indexed="64"/>
      </right>
      <top style="hair">
        <color indexed="8"/>
      </top>
      <bottom/>
      <diagonal/>
    </border>
    <border>
      <left style="hair">
        <color indexed="64"/>
      </left>
      <right/>
      <top style="hair">
        <color indexed="8"/>
      </top>
      <bottom/>
      <diagonal/>
    </border>
    <border>
      <left/>
      <right style="hair">
        <color indexed="64"/>
      </right>
      <top/>
      <bottom style="thin">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thin">
        <color indexed="64"/>
      </right>
      <top style="hair">
        <color indexed="64"/>
      </top>
      <bottom style="hair">
        <color indexed="64"/>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style="thin">
        <color indexed="8"/>
      </left>
      <right/>
      <top/>
      <bottom/>
      <diagonal/>
    </border>
    <border diagonalDown="1">
      <left/>
      <right/>
      <top/>
      <bottom/>
      <diagonal style="hair">
        <color indexed="8"/>
      </diagonal>
    </border>
    <border diagonalDown="1">
      <left style="thin">
        <color indexed="64"/>
      </left>
      <right/>
      <top style="thin">
        <color indexed="64"/>
      </top>
      <bottom/>
      <diagonal style="thin">
        <color indexed="64"/>
      </diagonal>
    </border>
    <border diagonalDown="1">
      <left/>
      <right/>
      <top/>
      <bottom style="thin">
        <color indexed="64"/>
      </bottom>
      <diagonal style="hair">
        <color indexed="8"/>
      </diagonal>
    </border>
    <border>
      <left style="thin">
        <color indexed="8"/>
      </left>
      <right style="hair">
        <color indexed="8"/>
      </right>
      <top/>
      <bottom style="thin">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8"/>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8"/>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8"/>
      </left>
      <right style="thin">
        <color indexed="8"/>
      </right>
      <top style="thin">
        <color indexed="8"/>
      </top>
      <bottom/>
      <diagonal/>
    </border>
    <border>
      <left/>
      <right style="thin">
        <color indexed="8"/>
      </right>
      <top style="hair">
        <color indexed="8"/>
      </top>
      <bottom/>
      <diagonal/>
    </border>
    <border>
      <left/>
      <right style="thin">
        <color indexed="8"/>
      </right>
      <top/>
      <bottom/>
      <diagonal/>
    </border>
    <border>
      <left style="hair">
        <color indexed="8"/>
      </left>
      <right/>
      <top/>
      <bottom style="thin">
        <color indexed="8"/>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hair">
        <color indexed="8"/>
      </bottom>
      <diagonal/>
    </border>
    <border>
      <left/>
      <right style="thin">
        <color indexed="8"/>
      </right>
      <top/>
      <bottom style="hair">
        <color indexed="8"/>
      </bottom>
      <diagonal/>
    </border>
    <border>
      <left style="thin">
        <color indexed="64"/>
      </left>
      <right/>
      <top style="hair">
        <color indexed="8"/>
      </top>
      <bottom style="thin">
        <color indexed="64"/>
      </bottom>
      <diagonal/>
    </border>
    <border>
      <left style="thin">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style="hair">
        <color indexed="8"/>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style="hair">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right style="thin">
        <color indexed="8"/>
      </right>
      <top style="thin">
        <color indexed="64"/>
      </top>
      <bottom style="thin">
        <color indexed="8"/>
      </bottom>
      <diagonal/>
    </border>
    <border>
      <left style="hair">
        <color indexed="8"/>
      </left>
      <right style="hair">
        <color indexed="8"/>
      </right>
      <top style="thin">
        <color indexed="64"/>
      </top>
      <bottom/>
      <diagonal/>
    </border>
    <border>
      <left style="thin">
        <color indexed="8"/>
      </left>
      <right style="hair">
        <color indexed="8"/>
      </right>
      <top style="hair">
        <color indexed="8"/>
      </top>
      <bottom style="double">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style="hair">
        <color indexed="8"/>
      </right>
      <top style="double">
        <color indexed="8"/>
      </top>
      <bottom style="hair">
        <color indexed="8"/>
      </bottom>
      <diagonal/>
    </border>
    <border>
      <left style="hair">
        <color indexed="8"/>
      </left>
      <right style="thin">
        <color indexed="8"/>
      </right>
      <top style="double">
        <color indexed="8"/>
      </top>
      <bottom style="hair">
        <color indexed="8"/>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s>
  <cellStyleXfs count="5">
    <xf numFmtId="0" fontId="0" fillId="0" borderId="0">
      <alignment vertical="center"/>
    </xf>
    <xf numFmtId="0" fontId="1" fillId="0" borderId="0">
      <alignment vertical="center"/>
    </xf>
    <xf numFmtId="0" fontId="13" fillId="0" borderId="0"/>
    <xf numFmtId="38" fontId="8" fillId="0" borderId="0" applyFill="0" applyBorder="0" applyProtection="0">
      <alignment vertical="center"/>
    </xf>
    <xf numFmtId="38" fontId="8" fillId="0" borderId="0" applyFont="0" applyFill="0" applyBorder="0" applyAlignment="0" applyProtection="0">
      <alignment vertical="center"/>
    </xf>
  </cellStyleXfs>
  <cellXfs count="1273">
    <xf numFmtId="0" fontId="0" fillId="0" borderId="0" xfId="0">
      <alignment vertical="center"/>
    </xf>
    <xf numFmtId="0" fontId="7"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justify" vertical="center" indent="1"/>
    </xf>
    <xf numFmtId="0" fontId="5" fillId="0" borderId="4" xfId="0" applyFont="1" applyBorder="1" applyAlignment="1">
      <alignment horizontal="justify" vertical="center" indent="1"/>
    </xf>
    <xf numFmtId="0" fontId="5" fillId="0" borderId="0" xfId="0" applyFont="1">
      <alignment vertical="center"/>
    </xf>
    <xf numFmtId="0" fontId="5" fillId="0" borderId="3"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distributed" vertical="center"/>
    </xf>
    <xf numFmtId="0" fontId="1" fillId="0" borderId="0" xfId="1">
      <alignment vertical="center"/>
    </xf>
    <xf numFmtId="0" fontId="14" fillId="0" borderId="0" xfId="2" applyFont="1" applyAlignment="1">
      <alignment vertical="center"/>
    </xf>
    <xf numFmtId="0" fontId="6" fillId="0" borderId="0" xfId="0" applyFont="1">
      <alignment vertical="center"/>
    </xf>
    <xf numFmtId="0" fontId="7" fillId="0" borderId="1" xfId="0" applyFont="1" applyBorder="1" applyAlignment="1">
      <alignment horizontal="center" vertical="distributed"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40"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40"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40" xfId="0" applyNumberFormat="1" applyFont="1" applyBorder="1" applyAlignment="1">
      <alignment horizontal="center" vertical="center"/>
    </xf>
    <xf numFmtId="38" fontId="7" fillId="0" borderId="1" xfId="3" applyFont="1" applyBorder="1" applyAlignment="1">
      <alignment horizontal="center" vertical="center"/>
    </xf>
    <xf numFmtId="0" fontId="7" fillId="0" borderId="34" xfId="0" applyFont="1" applyBorder="1" applyAlignment="1">
      <alignment horizontal="center" vertical="center"/>
    </xf>
    <xf numFmtId="176" fontId="7" fillId="0" borderId="34" xfId="0" applyNumberFormat="1" applyFont="1" applyBorder="1" applyAlignment="1">
      <alignment horizontal="center" vertical="center"/>
    </xf>
    <xf numFmtId="176" fontId="7" fillId="0" borderId="42" xfId="0" applyNumberFormat="1" applyFont="1" applyBorder="1" applyAlignment="1">
      <alignment horizontal="center" vertical="center"/>
    </xf>
    <xf numFmtId="0" fontId="24" fillId="0" borderId="0" xfId="2" applyFont="1" applyAlignment="1">
      <alignment vertical="center"/>
    </xf>
    <xf numFmtId="0" fontId="18" fillId="0" borderId="0" xfId="0" applyFo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justify" vertical="center"/>
    </xf>
    <xf numFmtId="0" fontId="5" fillId="0" borderId="5" xfId="0" applyFont="1" applyBorder="1" applyAlignment="1">
      <alignment horizontal="justify" vertical="center"/>
    </xf>
    <xf numFmtId="0" fontId="32" fillId="0" borderId="52" xfId="0" applyFont="1" applyBorder="1" applyAlignment="1">
      <alignment horizontal="left" vertical="center"/>
    </xf>
    <xf numFmtId="0" fontId="22" fillId="0" borderId="0" xfId="0" applyFont="1">
      <alignment vertical="center"/>
    </xf>
    <xf numFmtId="0" fontId="32" fillId="0" borderId="53" xfId="0" applyFont="1" applyBorder="1">
      <alignment vertical="center"/>
    </xf>
    <xf numFmtId="0" fontId="32" fillId="0" borderId="53" xfId="0" applyFont="1" applyBorder="1" applyAlignment="1">
      <alignment horizontal="center" vertical="center"/>
    </xf>
    <xf numFmtId="0" fontId="22" fillId="0" borderId="0" xfId="0" applyFont="1" applyAlignment="1">
      <alignment horizontal="justify" vertical="center"/>
    </xf>
    <xf numFmtId="0" fontId="32" fillId="0" borderId="11" xfId="0" applyFont="1" applyBorder="1">
      <alignment vertical="center"/>
    </xf>
    <xf numFmtId="0" fontId="32" fillId="0" borderId="0" xfId="0" applyFont="1">
      <alignment vertical="center"/>
    </xf>
    <xf numFmtId="0" fontId="22" fillId="0" borderId="54" xfId="0" applyFont="1" applyBorder="1">
      <alignment vertical="center"/>
    </xf>
    <xf numFmtId="0" fontId="32" fillId="0" borderId="54" xfId="0" applyFont="1" applyBorder="1">
      <alignment vertical="center"/>
    </xf>
    <xf numFmtId="0" fontId="32" fillId="0" borderId="53" xfId="0" applyFont="1" applyBorder="1" applyAlignment="1">
      <alignment vertical="center" shrinkToFit="1"/>
    </xf>
    <xf numFmtId="0" fontId="22" fillId="0" borderId="0" xfId="0" applyFont="1" applyAlignment="1">
      <alignment horizontal="left" vertical="center"/>
    </xf>
    <xf numFmtId="0" fontId="32" fillId="0" borderId="52" xfId="0" applyFont="1" applyBorder="1">
      <alignment vertical="center"/>
    </xf>
    <xf numFmtId="49" fontId="32" fillId="0" borderId="53" xfId="0" applyNumberFormat="1" applyFont="1" applyBorder="1">
      <alignment vertical="center"/>
    </xf>
    <xf numFmtId="49" fontId="6" fillId="0" borderId="0" xfId="0" applyNumberFormat="1" applyFont="1" applyAlignment="1">
      <alignment horizontal="center" vertical="center"/>
    </xf>
    <xf numFmtId="0" fontId="5" fillId="0" borderId="7" xfId="0" applyFont="1" applyBorder="1" applyAlignment="1">
      <alignment horizontal="center" vertical="center"/>
    </xf>
    <xf numFmtId="0" fontId="7" fillId="0" borderId="8" xfId="0" applyFont="1" applyBorder="1" applyAlignment="1">
      <alignment horizontal="center" vertical="center"/>
    </xf>
    <xf numFmtId="0" fontId="24" fillId="0" borderId="0" xfId="2"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5" fillId="0" borderId="2" xfId="0" applyFont="1" applyBorder="1" applyAlignment="1">
      <alignment horizontal="justify" vertical="center"/>
    </xf>
    <xf numFmtId="0" fontId="5" fillId="0" borderId="3"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left"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33" xfId="0" applyFont="1" applyBorder="1" applyAlignment="1">
      <alignment horizontal="justify" vertical="center"/>
    </xf>
    <xf numFmtId="0" fontId="5" fillId="0" borderId="34" xfId="0" applyFont="1" applyBorder="1" applyAlignment="1">
      <alignment horizontal="center" vertical="center"/>
    </xf>
    <xf numFmtId="0" fontId="5" fillId="0" borderId="34" xfId="0" applyFont="1" applyBorder="1" applyAlignment="1">
      <alignment horizontal="justify" vertical="center"/>
    </xf>
    <xf numFmtId="0" fontId="5" fillId="0" borderId="35" xfId="0" applyFont="1" applyBorder="1" applyAlignment="1">
      <alignment horizontal="center" vertical="center" shrinkToFit="1"/>
    </xf>
    <xf numFmtId="0" fontId="5" fillId="0" borderId="28" xfId="0" applyFont="1" applyBorder="1" applyAlignment="1">
      <alignment horizontal="left" vertical="center"/>
    </xf>
    <xf numFmtId="0" fontId="5" fillId="0" borderId="29" xfId="0" applyFont="1" applyBorder="1" applyAlignment="1">
      <alignment horizontal="left" vertical="center" wrapText="1"/>
    </xf>
    <xf numFmtId="0" fontId="24" fillId="0" borderId="51" xfId="2" applyFont="1" applyBorder="1" applyAlignment="1">
      <alignment vertical="center"/>
    </xf>
    <xf numFmtId="0" fontId="24" fillId="0" borderId="21" xfId="2" applyFont="1" applyBorder="1" applyAlignment="1">
      <alignment vertical="center"/>
    </xf>
    <xf numFmtId="0" fontId="24" fillId="0" borderId="45" xfId="2" applyFont="1" applyBorder="1" applyAlignment="1">
      <alignment vertical="center"/>
    </xf>
    <xf numFmtId="0" fontId="24" fillId="0" borderId="46" xfId="2" applyFont="1" applyBorder="1" applyAlignment="1">
      <alignment vertical="center"/>
    </xf>
    <xf numFmtId="0" fontId="24" fillId="0" borderId="50" xfId="2" applyFont="1" applyBorder="1" applyAlignment="1">
      <alignment vertical="center"/>
    </xf>
    <xf numFmtId="0" fontId="24" fillId="0" borderId="23" xfId="2" applyFont="1" applyBorder="1" applyAlignment="1">
      <alignment vertical="center"/>
    </xf>
    <xf numFmtId="0" fontId="24" fillId="0" borderId="48" xfId="2" applyFont="1" applyBorder="1" applyAlignment="1">
      <alignment vertical="center"/>
    </xf>
    <xf numFmtId="0" fontId="24" fillId="0" borderId="18" xfId="2" applyFont="1" applyBorder="1" applyAlignment="1">
      <alignment vertical="center"/>
    </xf>
    <xf numFmtId="0" fontId="12" fillId="0" borderId="0" xfId="2"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49" fontId="6" fillId="0" borderId="0" xfId="0" applyNumberFormat="1" applyFont="1">
      <alignment vertical="center"/>
    </xf>
    <xf numFmtId="49" fontId="5" fillId="0" borderId="0" xfId="0" applyNumberFormat="1" applyFont="1">
      <alignment vertical="center"/>
    </xf>
    <xf numFmtId="49" fontId="5" fillId="0" borderId="2" xfId="0" applyNumberFormat="1" applyFont="1" applyBorder="1" applyAlignment="1">
      <alignment horizontal="center" vertical="center"/>
    </xf>
    <xf numFmtId="178" fontId="7" fillId="0" borderId="1" xfId="0" applyNumberFormat="1" applyFont="1" applyBorder="1" applyAlignment="1">
      <alignment horizontal="right" vertical="center" shrinkToFit="1"/>
    </xf>
    <xf numFmtId="9" fontId="7" fillId="0" borderId="3" xfId="0" applyNumberFormat="1" applyFont="1" applyBorder="1" applyAlignment="1">
      <alignment horizontal="right" vertical="center" shrinkToFit="1"/>
    </xf>
    <xf numFmtId="0" fontId="7" fillId="0" borderId="1" xfId="0" applyFont="1" applyBorder="1" applyAlignment="1">
      <alignment horizontal="justify" vertical="center"/>
    </xf>
    <xf numFmtId="49" fontId="5" fillId="0" borderId="4" xfId="0" applyNumberFormat="1" applyFont="1" applyBorder="1" applyAlignment="1">
      <alignment horizontal="center" vertical="center"/>
    </xf>
    <xf numFmtId="178" fontId="7" fillId="0" borderId="5" xfId="0" applyNumberFormat="1" applyFont="1" applyBorder="1" applyAlignment="1">
      <alignment horizontal="right" vertical="center" shrinkToFit="1"/>
    </xf>
    <xf numFmtId="9" fontId="7" fillId="0" borderId="6" xfId="0" applyNumberFormat="1" applyFont="1" applyBorder="1" applyAlignment="1">
      <alignment horizontal="right" vertical="center" shrinkToFit="1"/>
    </xf>
    <xf numFmtId="0" fontId="5" fillId="0" borderId="59" xfId="0" applyFont="1" applyBorder="1" applyAlignment="1">
      <alignment horizontal="center" vertical="center"/>
    </xf>
    <xf numFmtId="0" fontId="7" fillId="0" borderId="60" xfId="0" applyFont="1" applyBorder="1" applyAlignment="1">
      <alignment horizontal="center" vertical="center"/>
    </xf>
    <xf numFmtId="0" fontId="5" fillId="0" borderId="61" xfId="0" applyFont="1" applyBorder="1" applyAlignment="1">
      <alignment horizontal="center" vertical="center"/>
    </xf>
    <xf numFmtId="49" fontId="5" fillId="0" borderId="62" xfId="0" applyNumberFormat="1" applyFont="1" applyBorder="1" applyAlignment="1">
      <alignment horizontal="center" vertical="center"/>
    </xf>
    <xf numFmtId="0" fontId="5" fillId="0" borderId="11" xfId="0" applyFont="1" applyBorder="1" applyAlignment="1">
      <alignment horizontal="justify" vertical="center"/>
    </xf>
    <xf numFmtId="178" fontId="7" fillId="0" borderId="11" xfId="0" applyNumberFormat="1" applyFont="1" applyBorder="1" applyAlignment="1">
      <alignment horizontal="right" vertical="center"/>
    </xf>
    <xf numFmtId="178" fontId="7" fillId="0" borderId="62" xfId="0" applyNumberFormat="1" applyFont="1" applyBorder="1" applyAlignment="1">
      <alignment horizontal="right" vertical="center"/>
    </xf>
    <xf numFmtId="9" fontId="7" fillId="0" borderId="63" xfId="0" applyNumberFormat="1" applyFont="1" applyBorder="1" applyAlignment="1">
      <alignment horizontal="right" vertical="center"/>
    </xf>
    <xf numFmtId="178" fontId="7" fillId="0" borderId="1" xfId="0" applyNumberFormat="1" applyFont="1" applyBorder="1" applyAlignment="1">
      <alignment horizontal="right" vertical="center"/>
    </xf>
    <xf numFmtId="178" fontId="7" fillId="0" borderId="2" xfId="0" applyNumberFormat="1" applyFont="1" applyBorder="1" applyAlignment="1">
      <alignment horizontal="right" vertical="center"/>
    </xf>
    <xf numFmtId="9" fontId="7" fillId="0" borderId="3" xfId="0" applyNumberFormat="1" applyFont="1" applyBorder="1" applyAlignment="1">
      <alignment horizontal="right" vertical="center"/>
    </xf>
    <xf numFmtId="178" fontId="7" fillId="0" borderId="2"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7" fillId="0" borderId="1" xfId="0" applyFont="1" applyBorder="1" applyAlignment="1">
      <alignment vertical="center" shrinkToFit="1"/>
    </xf>
    <xf numFmtId="49" fontId="5" fillId="0" borderId="64" xfId="0" applyNumberFormat="1" applyFont="1" applyBorder="1" applyAlignment="1">
      <alignment horizontal="center" vertical="center"/>
    </xf>
    <xf numFmtId="0" fontId="7" fillId="0" borderId="52" xfId="0" applyFont="1" applyBorder="1" applyAlignment="1">
      <alignment horizontal="justify" vertical="center"/>
    </xf>
    <xf numFmtId="178" fontId="7" fillId="0" borderId="52" xfId="0" applyNumberFormat="1" applyFont="1" applyBorder="1" applyAlignment="1">
      <alignment horizontal="right" vertical="center"/>
    </xf>
    <xf numFmtId="178" fontId="7" fillId="0" borderId="64" xfId="0" applyNumberFormat="1" applyFont="1" applyBorder="1" applyAlignment="1">
      <alignment horizontal="right" vertical="center"/>
    </xf>
    <xf numFmtId="9" fontId="7" fillId="0" borderId="65" xfId="0" applyNumberFormat="1" applyFont="1" applyBorder="1" applyAlignment="1">
      <alignment horizontal="right" vertical="center"/>
    </xf>
    <xf numFmtId="49" fontId="5" fillId="0" borderId="66" xfId="0" applyNumberFormat="1" applyFont="1" applyBorder="1">
      <alignment vertical="center"/>
    </xf>
    <xf numFmtId="49" fontId="7" fillId="0" borderId="67" xfId="0" applyNumberFormat="1" applyFont="1" applyBorder="1">
      <alignment vertical="center"/>
    </xf>
    <xf numFmtId="178" fontId="7" fillId="0" borderId="68" xfId="0" applyNumberFormat="1" applyFont="1" applyBorder="1" applyAlignment="1">
      <alignment horizontal="right" vertical="center"/>
    </xf>
    <xf numFmtId="178" fontId="7" fillId="0" borderId="68" xfId="0" applyNumberFormat="1" applyFont="1" applyBorder="1" applyAlignment="1">
      <alignment horizontal="right" vertical="center" shrinkToFit="1"/>
    </xf>
    <xf numFmtId="178" fontId="7" fillId="0" borderId="69" xfId="0" applyNumberFormat="1" applyFont="1" applyBorder="1" applyAlignment="1">
      <alignment horizontal="right" vertical="center" shrinkToFit="1"/>
    </xf>
    <xf numFmtId="9" fontId="7" fillId="0" borderId="70" xfId="0" applyNumberFormat="1" applyFont="1" applyBorder="1" applyAlignment="1">
      <alignment horizontal="right" vertical="center"/>
    </xf>
    <xf numFmtId="49" fontId="7" fillId="0" borderId="71" xfId="0" applyNumberFormat="1" applyFont="1" applyBorder="1">
      <alignment vertical="center"/>
    </xf>
    <xf numFmtId="49" fontId="7" fillId="0" borderId="72" xfId="0" applyNumberFormat="1" applyFont="1" applyBorder="1">
      <alignment vertical="center"/>
    </xf>
    <xf numFmtId="176" fontId="7" fillId="0" borderId="2" xfId="0" applyNumberFormat="1" applyFont="1" applyBorder="1" applyAlignment="1">
      <alignment horizontal="right" vertical="center" shrinkToFit="1"/>
    </xf>
    <xf numFmtId="0" fontId="5" fillId="0" borderId="73" xfId="0" applyFont="1" applyBorder="1">
      <alignment vertical="center"/>
    </xf>
    <xf numFmtId="0" fontId="5" fillId="0" borderId="74" xfId="0" applyFont="1" applyBorder="1">
      <alignment vertical="center"/>
    </xf>
    <xf numFmtId="9" fontId="7" fillId="0" borderId="5" xfId="0" applyNumberFormat="1" applyFont="1" applyBorder="1" applyAlignment="1">
      <alignment horizontal="right" vertical="center"/>
    </xf>
    <xf numFmtId="176" fontId="7" fillId="0" borderId="4" xfId="0" applyNumberFormat="1" applyFont="1" applyBorder="1" applyAlignment="1">
      <alignment horizontal="right" vertical="center"/>
    </xf>
    <xf numFmtId="9" fontId="7" fillId="0" borderId="6" xfId="0" applyNumberFormat="1" applyFont="1" applyBorder="1" applyAlignment="1">
      <alignment horizontal="right" vertical="center"/>
    </xf>
    <xf numFmtId="49" fontId="7" fillId="0" borderId="0" xfId="0" applyNumberFormat="1" applyFont="1" applyAlignment="1">
      <alignment horizontal="left" vertical="center"/>
    </xf>
    <xf numFmtId="0" fontId="7" fillId="0" borderId="7" xfId="0" applyFont="1" applyBorder="1" applyAlignment="1">
      <alignment horizontal="center" vertical="center"/>
    </xf>
    <xf numFmtId="178" fontId="7" fillId="0" borderId="1" xfId="0" applyNumberFormat="1" applyFont="1" applyBorder="1">
      <alignment vertical="center"/>
    </xf>
    <xf numFmtId="178" fontId="7" fillId="0" borderId="2" xfId="0" applyNumberFormat="1" applyFont="1" applyBorder="1">
      <alignment vertical="center"/>
    </xf>
    <xf numFmtId="9" fontId="7" fillId="0" borderId="3" xfId="0" applyNumberFormat="1" applyFont="1" applyBorder="1" applyAlignment="1">
      <alignment horizontal="center" vertical="center"/>
    </xf>
    <xf numFmtId="178" fontId="7" fillId="0" borderId="5" xfId="0" applyNumberFormat="1" applyFont="1" applyBorder="1">
      <alignment vertical="center"/>
    </xf>
    <xf numFmtId="178" fontId="7" fillId="0" borderId="4" xfId="0" applyNumberFormat="1" applyFont="1" applyBorder="1">
      <alignment vertical="center"/>
    </xf>
    <xf numFmtId="9" fontId="7" fillId="0" borderId="6" xfId="0" applyNumberFormat="1" applyFont="1" applyBorder="1" applyAlignment="1">
      <alignment horizontal="center" vertical="center"/>
    </xf>
    <xf numFmtId="0" fontId="7" fillId="0" borderId="56" xfId="0" applyFont="1" applyBorder="1">
      <alignment vertical="center"/>
    </xf>
    <xf numFmtId="0" fontId="5" fillId="0" borderId="76" xfId="0" applyFont="1" applyBorder="1" applyAlignment="1">
      <alignment horizontal="center" vertical="center"/>
    </xf>
    <xf numFmtId="0" fontId="7" fillId="0" borderId="77" xfId="0" applyFont="1" applyBorder="1" applyAlignment="1">
      <alignment horizontal="center" vertical="center"/>
    </xf>
    <xf numFmtId="0" fontId="5" fillId="0" borderId="61" xfId="0" applyFont="1" applyBorder="1">
      <alignment vertical="center"/>
    </xf>
    <xf numFmtId="0" fontId="5" fillId="0" borderId="62" xfId="0" applyFont="1" applyBorder="1" applyAlignment="1">
      <alignment horizontal="center" vertical="center"/>
    </xf>
    <xf numFmtId="0" fontId="7" fillId="0" borderId="11" xfId="0" applyFont="1" applyBorder="1" applyAlignment="1">
      <alignment horizontal="left" vertical="center"/>
    </xf>
    <xf numFmtId="3" fontId="7" fillId="0" borderId="11" xfId="0" applyNumberFormat="1" applyFont="1" applyBorder="1">
      <alignment vertical="center"/>
    </xf>
    <xf numFmtId="3" fontId="7" fillId="0" borderId="78" xfId="0" applyNumberFormat="1" applyFont="1" applyBorder="1">
      <alignment vertical="center"/>
    </xf>
    <xf numFmtId="3" fontId="7" fillId="0" borderId="79" xfId="0" applyNumberFormat="1" applyFont="1" applyBorder="1">
      <alignment vertical="center"/>
    </xf>
    <xf numFmtId="9" fontId="7" fillId="0" borderId="63" xfId="0" applyNumberFormat="1" applyFont="1" applyBorder="1" applyAlignment="1">
      <alignment horizontal="center" vertical="center"/>
    </xf>
    <xf numFmtId="0" fontId="5" fillId="0" borderId="2" xfId="0" applyFont="1" applyBorder="1" applyAlignment="1">
      <alignment horizontal="center" vertical="center"/>
    </xf>
    <xf numFmtId="0" fontId="7" fillId="0" borderId="1" xfId="0" applyFont="1" applyBorder="1" applyAlignment="1">
      <alignment horizontal="left" vertical="center"/>
    </xf>
    <xf numFmtId="3" fontId="7" fillId="0" borderId="1" xfId="0" applyNumberFormat="1" applyFont="1" applyBorder="1">
      <alignment vertical="center"/>
    </xf>
    <xf numFmtId="3" fontId="7" fillId="0" borderId="80" xfId="0" applyNumberFormat="1" applyFont="1" applyBorder="1">
      <alignment vertical="center"/>
    </xf>
    <xf numFmtId="3" fontId="7" fillId="0" borderId="81" xfId="0" applyNumberFormat="1" applyFont="1" applyBorder="1">
      <alignment vertical="center"/>
    </xf>
    <xf numFmtId="3" fontId="7" fillId="0" borderId="80" xfId="0" applyNumberFormat="1" applyFont="1" applyBorder="1" applyAlignment="1">
      <alignment vertical="center" shrinkToFit="1"/>
    </xf>
    <xf numFmtId="3" fontId="7" fillId="0" borderId="81" xfId="0" applyNumberFormat="1" applyFont="1" applyBorder="1" applyAlignment="1">
      <alignment vertical="center" shrinkToFit="1"/>
    </xf>
    <xf numFmtId="0" fontId="5" fillId="0" borderId="64" xfId="0" applyFont="1" applyBorder="1" applyAlignment="1">
      <alignment horizontal="center" vertical="center"/>
    </xf>
    <xf numFmtId="0" fontId="7" fillId="0" borderId="52" xfId="0" applyFont="1" applyBorder="1" applyAlignment="1">
      <alignment horizontal="left" vertical="center"/>
    </xf>
    <xf numFmtId="3" fontId="7" fillId="0" borderId="52" xfId="0" applyNumberFormat="1" applyFont="1" applyBorder="1">
      <alignment vertical="center"/>
    </xf>
    <xf numFmtId="3" fontId="7" fillId="0" borderId="82" xfId="0" applyNumberFormat="1" applyFont="1" applyBorder="1">
      <alignment vertical="center"/>
    </xf>
    <xf numFmtId="3" fontId="7" fillId="0" borderId="83" xfId="0" applyNumberFormat="1" applyFont="1" applyBorder="1">
      <alignment vertical="center"/>
    </xf>
    <xf numFmtId="9" fontId="7" fillId="0" borderId="65" xfId="0" applyNumberFormat="1" applyFont="1" applyBorder="1" applyAlignment="1">
      <alignment horizontal="center" vertical="center"/>
    </xf>
    <xf numFmtId="0" fontId="5" fillId="0" borderId="66" xfId="0" applyFont="1" applyBorder="1">
      <alignment vertical="center"/>
    </xf>
    <xf numFmtId="0" fontId="7" fillId="0" borderId="67" xfId="0" applyFont="1" applyBorder="1">
      <alignment vertical="center"/>
    </xf>
    <xf numFmtId="3" fontId="7" fillId="0" borderId="68" xfId="0" applyNumberFormat="1" applyFont="1" applyBorder="1">
      <alignment vertical="center"/>
    </xf>
    <xf numFmtId="3" fontId="7" fillId="0" borderId="84" xfId="0" applyNumberFormat="1" applyFont="1" applyBorder="1" applyAlignment="1">
      <alignment vertical="center" shrinkToFit="1"/>
    </xf>
    <xf numFmtId="3" fontId="7" fillId="0" borderId="66" xfId="0" applyNumberFormat="1" applyFont="1" applyBorder="1" applyAlignment="1">
      <alignment vertical="center" shrinkToFit="1"/>
    </xf>
    <xf numFmtId="9" fontId="7" fillId="0" borderId="70" xfId="0" applyNumberFormat="1" applyFont="1" applyBorder="1" applyAlignment="1">
      <alignment horizontal="center" vertical="center"/>
    </xf>
    <xf numFmtId="0" fontId="7" fillId="0" borderId="71" xfId="0" applyFont="1" applyBorder="1">
      <alignment vertical="center"/>
    </xf>
    <xf numFmtId="0" fontId="7" fillId="0" borderId="72" xfId="0" applyFont="1" applyBorder="1">
      <alignment vertical="center"/>
    </xf>
    <xf numFmtId="9" fontId="7" fillId="0" borderId="5" xfId="0" applyNumberFormat="1" applyFont="1" applyBorder="1">
      <alignment vertical="center"/>
    </xf>
    <xf numFmtId="9" fontId="7" fillId="0" borderId="85" xfId="0" applyNumberFormat="1" applyFont="1" applyBorder="1">
      <alignment vertical="center"/>
    </xf>
    <xf numFmtId="3" fontId="7" fillId="0" borderId="73" xfId="0" applyNumberFormat="1" applyFont="1" applyBorder="1">
      <alignment vertical="center"/>
    </xf>
    <xf numFmtId="0" fontId="7" fillId="0" borderId="59"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11" xfId="0" applyFont="1" applyBorder="1" applyAlignment="1">
      <alignment horizontal="justify" vertical="center"/>
    </xf>
    <xf numFmtId="176" fontId="7" fillId="0" borderId="11" xfId="0" applyNumberFormat="1" applyFont="1" applyBorder="1" applyAlignment="1">
      <alignment horizontal="right" vertical="center"/>
    </xf>
    <xf numFmtId="176" fontId="7" fillId="0" borderId="11" xfId="0" applyNumberFormat="1" applyFont="1" applyBorder="1" applyAlignment="1">
      <alignment horizontal="right" vertical="center" shrinkToFit="1"/>
    </xf>
    <xf numFmtId="176" fontId="7" fillId="0" borderId="62" xfId="0" applyNumberFormat="1" applyFont="1" applyBorder="1" applyAlignment="1">
      <alignment horizontal="right" vertical="center" shrinkToFit="1"/>
    </xf>
    <xf numFmtId="0" fontId="7" fillId="0" borderId="2" xfId="0" applyFont="1" applyBorder="1" applyAlignment="1">
      <alignment horizontal="center" vertical="center"/>
    </xf>
    <xf numFmtId="176" fontId="7" fillId="0" borderId="1"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7" fillId="0" borderId="1" xfId="0" applyNumberFormat="1" applyFont="1" applyBorder="1" applyAlignment="1">
      <alignment horizontal="right" vertical="center" shrinkToFit="1"/>
    </xf>
    <xf numFmtId="0" fontId="7" fillId="0" borderId="64" xfId="0" applyFont="1" applyBorder="1" applyAlignment="1">
      <alignment horizontal="center" vertical="center"/>
    </xf>
    <xf numFmtId="176" fontId="7" fillId="0" borderId="52" xfId="0" applyNumberFormat="1" applyFont="1" applyBorder="1" applyAlignment="1">
      <alignment horizontal="right" vertical="center"/>
    </xf>
    <xf numFmtId="176" fontId="7" fillId="0" borderId="64" xfId="0" applyNumberFormat="1" applyFont="1" applyBorder="1" applyAlignment="1">
      <alignment horizontal="right" vertical="center"/>
    </xf>
    <xf numFmtId="0" fontId="7" fillId="0" borderId="66" xfId="0" applyFont="1" applyBorder="1">
      <alignment vertical="center"/>
    </xf>
    <xf numFmtId="0" fontId="7" fillId="0" borderId="86" xfId="0" applyFont="1" applyBorder="1">
      <alignment vertical="center"/>
    </xf>
    <xf numFmtId="176" fontId="7" fillId="0" borderId="68" xfId="0" applyNumberFormat="1" applyFont="1" applyBorder="1" applyAlignment="1">
      <alignment horizontal="right" vertical="center"/>
    </xf>
    <xf numFmtId="176" fontId="7" fillId="0" borderId="68" xfId="0" applyNumberFormat="1" applyFont="1" applyBorder="1" applyAlignment="1">
      <alignment horizontal="right" vertical="center" shrinkToFit="1"/>
    </xf>
    <xf numFmtId="176" fontId="7" fillId="0" borderId="69" xfId="0" applyNumberFormat="1" applyFont="1" applyBorder="1" applyAlignment="1">
      <alignment horizontal="right" vertical="center" shrinkToFit="1"/>
    </xf>
    <xf numFmtId="0" fontId="7" fillId="0" borderId="87"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4" xfId="0" applyFont="1" applyBorder="1" applyAlignment="1">
      <alignment horizontal="righ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xf>
    <xf numFmtId="0" fontId="7" fillId="0" borderId="88" xfId="0" applyFont="1" applyBorder="1" applyAlignment="1">
      <alignment horizontal="center" vertical="center"/>
    </xf>
    <xf numFmtId="0" fontId="7" fillId="0" borderId="89" xfId="0" applyFont="1" applyBorder="1" applyAlignment="1">
      <alignment horizontal="center" vertical="center"/>
    </xf>
    <xf numFmtId="176" fontId="7" fillId="0" borderId="11" xfId="0" applyNumberFormat="1" applyFont="1" applyBorder="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7" fillId="0" borderId="1" xfId="0" applyNumberFormat="1" applyFont="1" applyBorder="1">
      <alignment vertical="center"/>
    </xf>
    <xf numFmtId="176" fontId="7" fillId="0" borderId="90" xfId="0" applyNumberFormat="1" applyFont="1" applyBorder="1">
      <alignment vertical="center"/>
    </xf>
    <xf numFmtId="176" fontId="7" fillId="0" borderId="91" xfId="0" applyNumberFormat="1" applyFont="1" applyBorder="1">
      <alignment vertical="center"/>
    </xf>
    <xf numFmtId="176" fontId="7" fillId="0" borderId="52" xfId="0" applyNumberFormat="1" applyFont="1" applyBorder="1">
      <alignment vertical="center"/>
    </xf>
    <xf numFmtId="176" fontId="7" fillId="0" borderId="24" xfId="0" applyNumberFormat="1" applyFont="1" applyBorder="1">
      <alignment vertical="center"/>
    </xf>
    <xf numFmtId="176" fontId="7" fillId="0" borderId="41" xfId="0" applyNumberFormat="1" applyFont="1" applyBorder="1">
      <alignment vertical="center"/>
    </xf>
    <xf numFmtId="0" fontId="7" fillId="0" borderId="77" xfId="0" applyFont="1" applyBorder="1">
      <alignment vertical="center"/>
    </xf>
    <xf numFmtId="176" fontId="7" fillId="0" borderId="59" xfId="0" applyNumberFormat="1" applyFont="1" applyBorder="1">
      <alignment vertical="center"/>
    </xf>
    <xf numFmtId="176" fontId="7" fillId="0" borderId="88" xfId="0" applyNumberFormat="1" applyFont="1" applyBorder="1">
      <alignment vertical="center"/>
    </xf>
    <xf numFmtId="176" fontId="7" fillId="0" borderId="89" xfId="0" applyNumberFormat="1" applyFont="1" applyBorder="1">
      <alignment vertical="center"/>
    </xf>
    <xf numFmtId="9" fontId="7" fillId="0" borderId="61" xfId="0" applyNumberFormat="1" applyFont="1" applyBorder="1" applyAlignment="1">
      <alignment horizontal="right" vertical="center"/>
    </xf>
    <xf numFmtId="0" fontId="7" fillId="0" borderId="92" xfId="0" applyFont="1" applyBorder="1">
      <alignment vertical="center"/>
    </xf>
    <xf numFmtId="176" fontId="7" fillId="0" borderId="15" xfId="0" applyNumberFormat="1" applyFont="1" applyBorder="1">
      <alignment vertical="center"/>
    </xf>
    <xf numFmtId="176" fontId="7" fillId="0" borderId="93" xfId="0" applyNumberFormat="1" applyFont="1" applyBorder="1">
      <alignment vertical="center"/>
    </xf>
    <xf numFmtId="9" fontId="7" fillId="0" borderId="95" xfId="0" applyNumberFormat="1" applyFont="1" applyBorder="1" applyAlignment="1">
      <alignment horizontal="right" vertical="center"/>
    </xf>
    <xf numFmtId="176" fontId="7" fillId="0" borderId="97" xfId="0" applyNumberFormat="1" applyFont="1" applyBorder="1">
      <alignment vertical="center"/>
    </xf>
    <xf numFmtId="0" fontId="7" fillId="0" borderId="75" xfId="0" applyFont="1" applyBorder="1" applyAlignment="1">
      <alignment horizontal="center" vertical="center"/>
    </xf>
    <xf numFmtId="176" fontId="7" fillId="0" borderId="62" xfId="0" applyNumberFormat="1" applyFont="1" applyBorder="1">
      <alignment vertical="center"/>
    </xf>
    <xf numFmtId="176" fontId="7" fillId="0" borderId="2" xfId="0" applyNumberFormat="1" applyFont="1" applyBorder="1">
      <alignment vertical="center"/>
    </xf>
    <xf numFmtId="176" fontId="7" fillId="0" borderId="64" xfId="0" applyNumberFormat="1" applyFont="1" applyBorder="1">
      <alignment vertical="center"/>
    </xf>
    <xf numFmtId="0" fontId="7" fillId="0" borderId="69" xfId="0" applyFont="1" applyBorder="1" applyAlignment="1">
      <alignment horizontal="center" vertical="center"/>
    </xf>
    <xf numFmtId="176" fontId="7" fillId="0" borderId="68" xfId="0" applyNumberFormat="1" applyFont="1" applyBorder="1">
      <alignment vertical="center"/>
    </xf>
    <xf numFmtId="176" fontId="7" fillId="0" borderId="69" xfId="0" applyNumberFormat="1" applyFont="1" applyBorder="1">
      <alignment vertical="center"/>
    </xf>
    <xf numFmtId="176" fontId="7" fillId="0" borderId="98" xfId="0" applyNumberFormat="1" applyFont="1" applyBorder="1">
      <alignment vertical="center"/>
    </xf>
    <xf numFmtId="176" fontId="7" fillId="0" borderId="99" xfId="0" applyNumberFormat="1" applyFont="1" applyBorder="1">
      <alignment vertical="center"/>
    </xf>
    <xf numFmtId="0" fontId="7" fillId="0" borderId="4" xfId="0" applyFont="1" applyBorder="1" applyAlignment="1">
      <alignment horizontal="center" vertical="center"/>
    </xf>
    <xf numFmtId="176" fontId="7" fillId="0" borderId="100" xfId="0" applyNumberFormat="1" applyFont="1" applyBorder="1">
      <alignment vertical="center"/>
    </xf>
    <xf numFmtId="0" fontId="11" fillId="0" borderId="0" xfId="0" applyFont="1" applyAlignment="1">
      <alignment horizontal="right" vertical="center"/>
    </xf>
    <xf numFmtId="9" fontId="7" fillId="0" borderId="63" xfId="0" applyNumberFormat="1" applyFont="1" applyBorder="1">
      <alignment vertical="center"/>
    </xf>
    <xf numFmtId="9" fontId="7" fillId="0" borderId="3" xfId="0" applyNumberFormat="1" applyFont="1" applyBorder="1">
      <alignment vertical="center"/>
    </xf>
    <xf numFmtId="9" fontId="7" fillId="0" borderId="65" xfId="0" applyNumberFormat="1" applyFont="1" applyBorder="1">
      <alignment vertical="center"/>
    </xf>
    <xf numFmtId="9" fontId="7" fillId="0" borderId="70" xfId="0" applyNumberFormat="1" applyFont="1" applyBorder="1">
      <alignment vertical="center"/>
    </xf>
    <xf numFmtId="9" fontId="37" fillId="0" borderId="3" xfId="0" applyNumberFormat="1" applyFont="1" applyBorder="1" applyAlignment="1">
      <alignment horizontal="center" vertical="center"/>
    </xf>
    <xf numFmtId="0" fontId="37" fillId="0" borderId="6" xfId="0" applyFont="1" applyBorder="1" applyAlignment="1">
      <alignment horizontal="center" vertical="center"/>
    </xf>
    <xf numFmtId="3" fontId="7" fillId="0" borderId="0" xfId="0" applyNumberFormat="1" applyFont="1">
      <alignment vertical="center"/>
    </xf>
    <xf numFmtId="3" fontId="7" fillId="0" borderId="7" xfId="0" applyNumberFormat="1" applyFont="1" applyBorder="1" applyAlignment="1">
      <alignment horizontal="center" vertical="center"/>
    </xf>
    <xf numFmtId="3" fontId="7" fillId="0" borderId="101" xfId="0" applyNumberFormat="1" applyFont="1" applyBorder="1" applyAlignment="1">
      <alignment vertical="center" wrapText="1"/>
    </xf>
    <xf numFmtId="3" fontId="7" fillId="0" borderId="8" xfId="0" applyNumberFormat="1" applyFont="1" applyBorder="1" applyAlignment="1">
      <alignment horizontal="center" vertical="center" shrinkToFit="1"/>
    </xf>
    <xf numFmtId="3" fontId="7" fillId="0" borderId="8" xfId="0" applyNumberFormat="1" applyFont="1" applyBorder="1" applyAlignment="1">
      <alignment horizontal="center" vertical="center"/>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1" xfId="0" applyNumberFormat="1" applyFont="1" applyBorder="1" applyAlignment="1">
      <alignment horizontal="center" vertical="center"/>
    </xf>
    <xf numFmtId="179" fontId="6" fillId="0" borderId="1" xfId="0" applyNumberFormat="1" applyFont="1" applyBorder="1">
      <alignment vertical="center"/>
    </xf>
    <xf numFmtId="179" fontId="6" fillId="0" borderId="3" xfId="0" applyNumberFormat="1" applyFont="1" applyBorder="1">
      <alignment vertical="center"/>
    </xf>
    <xf numFmtId="3" fontId="7" fillId="0" borderId="2" xfId="0" applyNumberFormat="1" applyFont="1" applyBorder="1" applyAlignment="1">
      <alignment horizontal="center" vertical="center"/>
    </xf>
    <xf numFmtId="179" fontId="6" fillId="0" borderId="5" xfId="0" applyNumberFormat="1" applyFont="1" applyBorder="1">
      <alignment vertical="center"/>
    </xf>
    <xf numFmtId="179" fontId="6" fillId="0" borderId="6" xfId="0" applyNumberFormat="1" applyFont="1" applyBorder="1">
      <alignment vertical="center"/>
    </xf>
    <xf numFmtId="3" fontId="11" fillId="0" borderId="101" xfId="0" applyNumberFormat="1" applyFont="1" applyBorder="1" applyAlignment="1">
      <alignment vertical="center" wrapText="1"/>
    </xf>
    <xf numFmtId="180" fontId="6" fillId="0" borderId="1" xfId="0" applyNumberFormat="1" applyFont="1" applyBorder="1">
      <alignment vertical="center"/>
    </xf>
    <xf numFmtId="3" fontId="6" fillId="0" borderId="3" xfId="0" applyNumberFormat="1" applyFont="1" applyBorder="1">
      <alignment vertical="center"/>
    </xf>
    <xf numFmtId="3" fontId="6" fillId="0" borderId="5" xfId="0" applyNumberFormat="1" applyFont="1" applyBorder="1">
      <alignment vertical="center"/>
    </xf>
    <xf numFmtId="3" fontId="6" fillId="0" borderId="6" xfId="0" applyNumberFormat="1" applyFont="1" applyBorder="1">
      <alignment vertical="center"/>
    </xf>
    <xf numFmtId="0" fontId="19" fillId="0" borderId="0" xfId="2" applyFont="1" applyAlignment="1">
      <alignment vertical="center"/>
    </xf>
    <xf numFmtId="0" fontId="20" fillId="0" borderId="0" xfId="2" applyFont="1" applyAlignment="1">
      <alignment horizontal="left" vertical="center"/>
    </xf>
    <xf numFmtId="0" fontId="20" fillId="0" borderId="0" xfId="2" applyFont="1" applyAlignment="1">
      <alignment vertical="center"/>
    </xf>
    <xf numFmtId="0" fontId="22" fillId="0" borderId="0" xfId="2" applyFont="1" applyAlignment="1">
      <alignment vertical="center"/>
    </xf>
    <xf numFmtId="0" fontId="22" fillId="0" borderId="0" xfId="2" applyFont="1" applyAlignment="1">
      <alignment horizontal="left" vertical="center"/>
    </xf>
    <xf numFmtId="0" fontId="20" fillId="0" borderId="0" xfId="2" applyFont="1" applyAlignment="1">
      <alignment horizontal="right" vertical="center"/>
    </xf>
    <xf numFmtId="0" fontId="20" fillId="0" borderId="43" xfId="2" applyFont="1" applyBorder="1" applyAlignment="1">
      <alignment horizontal="center" vertical="center"/>
    </xf>
    <xf numFmtId="0" fontId="20" fillId="0" borderId="45" xfId="2" applyFont="1" applyBorder="1" applyAlignment="1">
      <alignment vertical="center"/>
    </xf>
    <xf numFmtId="0" fontId="20" fillId="0" borderId="46" xfId="2" applyFont="1" applyBorder="1" applyAlignment="1">
      <alignment vertical="center"/>
    </xf>
    <xf numFmtId="0" fontId="22" fillId="0" borderId="45" xfId="2" applyFont="1" applyBorder="1" applyAlignment="1">
      <alignment vertical="center"/>
    </xf>
    <xf numFmtId="0" fontId="22" fillId="0" borderId="46" xfId="2" applyFont="1" applyBorder="1" applyAlignment="1">
      <alignment vertical="center"/>
    </xf>
    <xf numFmtId="0" fontId="22" fillId="0" borderId="43" xfId="2" applyFont="1" applyBorder="1" applyAlignment="1">
      <alignment horizontal="distributed" vertical="center"/>
    </xf>
    <xf numFmtId="0" fontId="22" fillId="0" borderId="43" xfId="2" applyFont="1" applyBorder="1" applyAlignment="1">
      <alignment horizontal="center" vertical="center"/>
    </xf>
    <xf numFmtId="49" fontId="22" fillId="0" borderId="45" xfId="2" applyNumberFormat="1" applyFont="1" applyBorder="1" applyAlignment="1">
      <alignment horizontal="right" vertical="center"/>
    </xf>
    <xf numFmtId="49" fontId="22" fillId="0" borderId="104" xfId="2" applyNumberFormat="1" applyFont="1" applyBorder="1" applyAlignment="1">
      <alignment horizontal="center" vertical="center"/>
    </xf>
    <xf numFmtId="49" fontId="22" fillId="0" borderId="46" xfId="2" applyNumberFormat="1" applyFont="1" applyBorder="1" applyAlignment="1">
      <alignment horizontal="right" vertical="center"/>
    </xf>
    <xf numFmtId="49" fontId="22" fillId="0" borderId="104" xfId="2" applyNumberFormat="1" applyFont="1" applyBorder="1" applyAlignment="1">
      <alignment horizontal="right" vertical="center"/>
    </xf>
    <xf numFmtId="181" fontId="22" fillId="0" borderId="43" xfId="2" applyNumberFormat="1" applyFont="1" applyBorder="1" applyAlignment="1">
      <alignment vertical="center"/>
    </xf>
    <xf numFmtId="49" fontId="22" fillId="0" borderId="45" xfId="2" applyNumberFormat="1" applyFont="1" applyBorder="1" applyAlignment="1">
      <alignment vertical="center"/>
    </xf>
    <xf numFmtId="49" fontId="22" fillId="0" borderId="104" xfId="2" applyNumberFormat="1" applyFont="1" applyBorder="1" applyAlignment="1">
      <alignment vertical="center"/>
    </xf>
    <xf numFmtId="49" fontId="22" fillId="0" borderId="46" xfId="2" applyNumberFormat="1" applyFont="1" applyBorder="1" applyAlignment="1">
      <alignment vertical="center"/>
    </xf>
    <xf numFmtId="49" fontId="22" fillId="0" borderId="45" xfId="2" applyNumberFormat="1" applyFont="1" applyBorder="1" applyAlignment="1">
      <alignment horizontal="left" vertical="center"/>
    </xf>
    <xf numFmtId="49" fontId="22" fillId="0" borderId="104" xfId="2" applyNumberFormat="1" applyFont="1" applyBorder="1" applyAlignment="1">
      <alignment horizontal="left" vertical="center"/>
    </xf>
    <xf numFmtId="49" fontId="22" fillId="0" borderId="46" xfId="2" applyNumberFormat="1" applyFont="1" applyBorder="1" applyAlignment="1">
      <alignment horizontal="left" vertical="center"/>
    </xf>
    <xf numFmtId="49" fontId="39" fillId="0" borderId="0" xfId="2" applyNumberFormat="1" applyFont="1" applyAlignment="1">
      <alignment horizontal="left" vertical="center"/>
    </xf>
    <xf numFmtId="49" fontId="12" fillId="0" borderId="0" xfId="2" applyNumberFormat="1" applyFont="1"/>
    <xf numFmtId="49" fontId="24" fillId="0" borderId="0" xfId="2" applyNumberFormat="1" applyFont="1"/>
    <xf numFmtId="49" fontId="24" fillId="0" borderId="45" xfId="2" applyNumberFormat="1" applyFont="1" applyBorder="1"/>
    <xf numFmtId="49" fontId="24" fillId="0" borderId="46" xfId="2" applyNumberFormat="1" applyFont="1" applyBorder="1"/>
    <xf numFmtId="49" fontId="24" fillId="0" borderId="51" xfId="2" applyNumberFormat="1" applyFont="1" applyBorder="1"/>
    <xf numFmtId="49" fontId="24" fillId="0" borderId="21" xfId="2" applyNumberFormat="1" applyFont="1" applyBorder="1"/>
    <xf numFmtId="49" fontId="24" fillId="0" borderId="50" xfId="2" applyNumberFormat="1" applyFont="1" applyBorder="1"/>
    <xf numFmtId="49" fontId="24" fillId="0" borderId="23" xfId="2" applyNumberFormat="1" applyFont="1" applyBorder="1"/>
    <xf numFmtId="49" fontId="41" fillId="0" borderId="0" xfId="2" applyNumberFormat="1" applyFont="1" applyAlignment="1">
      <alignment horizontal="left" vertical="center"/>
    </xf>
    <xf numFmtId="0" fontId="24" fillId="0" borderId="0" xfId="2" applyFont="1"/>
    <xf numFmtId="49" fontId="39" fillId="0" borderId="20" xfId="2" applyNumberFormat="1" applyFont="1" applyBorder="1" applyAlignment="1">
      <alignment vertical="center"/>
    </xf>
    <xf numFmtId="49" fontId="41" fillId="0" borderId="0" xfId="2" applyNumberFormat="1" applyFont="1" applyAlignment="1">
      <alignment vertical="center"/>
    </xf>
    <xf numFmtId="0" fontId="24" fillId="0" borderId="104" xfId="2" applyFont="1" applyBorder="1" applyAlignment="1">
      <alignment horizontal="distributed" vertical="center" wrapText="1"/>
    </xf>
    <xf numFmtId="0" fontId="24" fillId="0" borderId="43" xfId="2" applyFont="1" applyBorder="1" applyAlignment="1">
      <alignment horizontal="center" vertical="center" wrapText="1"/>
    </xf>
    <xf numFmtId="0" fontId="42" fillId="0" borderId="0" xfId="0" applyFont="1">
      <alignment vertical="center"/>
    </xf>
    <xf numFmtId="0" fontId="44" fillId="0" borderId="0" xfId="0" applyFont="1">
      <alignment vertical="center"/>
    </xf>
    <xf numFmtId="0" fontId="24" fillId="0" borderId="0" xfId="0" applyFont="1">
      <alignment vertical="center"/>
    </xf>
    <xf numFmtId="0" fontId="7" fillId="0" borderId="48" xfId="0" applyFont="1" applyBorder="1">
      <alignment vertical="center"/>
    </xf>
    <xf numFmtId="0" fontId="7" fillId="0" borderId="17" xfId="0" applyFont="1" applyBorder="1">
      <alignment vertical="center"/>
    </xf>
    <xf numFmtId="0" fontId="7" fillId="0" borderId="17" xfId="0" applyFont="1" applyBorder="1" applyAlignment="1">
      <alignment horizontal="right" vertical="center"/>
    </xf>
    <xf numFmtId="0" fontId="7" fillId="0" borderId="105" xfId="0" applyFont="1" applyBorder="1">
      <alignment vertical="center"/>
    </xf>
    <xf numFmtId="0" fontId="7" fillId="0" borderId="106" xfId="0" applyFont="1" applyBorder="1">
      <alignment vertical="center"/>
    </xf>
    <xf numFmtId="0" fontId="7" fillId="0" borderId="107" xfId="0" applyFont="1" applyBorder="1">
      <alignment vertical="center"/>
    </xf>
    <xf numFmtId="0" fontId="7" fillId="0" borderId="108" xfId="0" applyFont="1" applyBorder="1" applyAlignment="1">
      <alignment horizontal="center" vertical="center"/>
    </xf>
    <xf numFmtId="0" fontId="7" fillId="0" borderId="112" xfId="0" applyFont="1" applyBorder="1" applyAlignment="1">
      <alignment horizontal="center" vertical="center"/>
    </xf>
    <xf numFmtId="0" fontId="7" fillId="0" borderId="111" xfId="0" applyFont="1" applyBorder="1">
      <alignment vertical="center"/>
    </xf>
    <xf numFmtId="0" fontId="7" fillId="0" borderId="113" xfId="0" applyFont="1" applyBorder="1">
      <alignment vertical="center"/>
    </xf>
    <xf numFmtId="0" fontId="7" fillId="0" borderId="115" xfId="0" applyFont="1" applyBorder="1" applyAlignment="1">
      <alignment horizontal="center" vertical="center"/>
    </xf>
    <xf numFmtId="0" fontId="7" fillId="0" borderId="21" xfId="0" applyFont="1" applyBorder="1" applyAlignment="1">
      <alignment horizontal="center" vertical="center"/>
    </xf>
    <xf numFmtId="0" fontId="7" fillId="0" borderId="116" xfId="0" applyFont="1" applyBorder="1">
      <alignment vertical="center"/>
    </xf>
    <xf numFmtId="0" fontId="7" fillId="0" borderId="115" xfId="0" applyFont="1" applyBorder="1">
      <alignment vertical="center"/>
    </xf>
    <xf numFmtId="0" fontId="7" fillId="0" borderId="107" xfId="0" applyFont="1" applyBorder="1" applyAlignment="1">
      <alignment horizontal="distributed" vertical="center"/>
    </xf>
    <xf numFmtId="0" fontId="7" fillId="0" borderId="117" xfId="0" applyFont="1" applyBorder="1">
      <alignment vertical="center"/>
    </xf>
    <xf numFmtId="0" fontId="7" fillId="0" borderId="118" xfId="0" applyFont="1" applyBorder="1">
      <alignment vertical="center"/>
    </xf>
    <xf numFmtId="0" fontId="7" fillId="0" borderId="119" xfId="0" applyFont="1" applyBorder="1">
      <alignment vertical="center"/>
    </xf>
    <xf numFmtId="0" fontId="7" fillId="0" borderId="120" xfId="0" applyFont="1" applyBorder="1" applyAlignment="1">
      <alignment horizontal="center" vertical="center"/>
    </xf>
    <xf numFmtId="0" fontId="7" fillId="0" borderId="51" xfId="0" applyFont="1" applyBorder="1">
      <alignment vertical="center"/>
    </xf>
    <xf numFmtId="0" fontId="7" fillId="0" borderId="109" xfId="0" applyFont="1" applyBorder="1" applyAlignment="1">
      <alignment horizontal="right" vertical="center"/>
    </xf>
    <xf numFmtId="0" fontId="7" fillId="0" borderId="109" xfId="0" applyFont="1" applyBorder="1">
      <alignment vertical="center"/>
    </xf>
    <xf numFmtId="0" fontId="7" fillId="0" borderId="121" xfId="0" applyFont="1" applyBorder="1">
      <alignment vertical="center"/>
    </xf>
    <xf numFmtId="0" fontId="7" fillId="0" borderId="105" xfId="0" applyFont="1" applyBorder="1" applyAlignment="1">
      <alignment horizontal="right" vertical="center"/>
    </xf>
    <xf numFmtId="0" fontId="7" fillId="0" borderId="122" xfId="0" applyFont="1" applyBorder="1">
      <alignment vertical="center"/>
    </xf>
    <xf numFmtId="0" fontId="7" fillId="0" borderId="108" xfId="0" applyFont="1" applyBorder="1">
      <alignment vertical="center"/>
    </xf>
    <xf numFmtId="0" fontId="7" fillId="0" borderId="50" xfId="0" applyFont="1" applyBorder="1">
      <alignment vertical="center"/>
    </xf>
    <xf numFmtId="0" fontId="7" fillId="0" borderId="20" xfId="0" applyFont="1" applyBorder="1">
      <alignment vertical="center"/>
    </xf>
    <xf numFmtId="0" fontId="7" fillId="0" borderId="20" xfId="0" applyFont="1" applyBorder="1" applyAlignment="1">
      <alignment horizontal="right" vertical="center"/>
    </xf>
    <xf numFmtId="0" fontId="7" fillId="0" borderId="123" xfId="0" applyFont="1" applyBorder="1">
      <alignment vertical="center"/>
    </xf>
    <xf numFmtId="0" fontId="7" fillId="0" borderId="23" xfId="0" applyFont="1" applyBorder="1">
      <alignment vertical="center"/>
    </xf>
    <xf numFmtId="0" fontId="45" fillId="0" borderId="0" xfId="0" applyFont="1">
      <alignment vertical="center"/>
    </xf>
    <xf numFmtId="0" fontId="7" fillId="0" borderId="0" xfId="0" applyFont="1" applyAlignment="1">
      <alignment horizontal="distributed" vertical="center"/>
    </xf>
    <xf numFmtId="49" fontId="7" fillId="0" borderId="0" xfId="0" applyNumberFormat="1" applyFont="1">
      <alignment vertical="center"/>
    </xf>
    <xf numFmtId="0" fontId="41" fillId="0" borderId="0" xfId="0" applyFont="1">
      <alignment vertical="center"/>
    </xf>
    <xf numFmtId="49" fontId="47" fillId="0" borderId="0" xfId="2" applyNumberFormat="1" applyFont="1" applyAlignment="1">
      <alignment horizontal="left" vertical="center"/>
    </xf>
    <xf numFmtId="49" fontId="12" fillId="0" borderId="0" xfId="2" applyNumberFormat="1" applyFont="1" applyAlignment="1">
      <alignment horizontal="left" vertical="center"/>
    </xf>
    <xf numFmtId="49" fontId="39" fillId="0" borderId="0" xfId="2" applyNumberFormat="1" applyFont="1" applyAlignment="1">
      <alignment vertical="center"/>
    </xf>
    <xf numFmtId="49" fontId="39" fillId="0" borderId="124" xfId="2" applyNumberFormat="1" applyFont="1" applyBorder="1" applyAlignment="1">
      <alignment horizontal="center" vertical="center" wrapText="1"/>
    </xf>
    <xf numFmtId="49" fontId="39" fillId="0" borderId="126" xfId="2" applyNumberFormat="1" applyFont="1" applyBorder="1" applyAlignment="1">
      <alignment horizontal="center" vertical="center" wrapText="1"/>
    </xf>
    <xf numFmtId="49" fontId="39" fillId="0" borderId="127" xfId="2" applyNumberFormat="1" applyFont="1" applyBorder="1" applyAlignment="1">
      <alignment horizontal="center" vertical="center" wrapText="1"/>
    </xf>
    <xf numFmtId="49" fontId="39" fillId="0" borderId="128" xfId="2" applyNumberFormat="1" applyFont="1" applyBorder="1" applyAlignment="1">
      <alignment horizontal="center" vertical="center" wrapText="1"/>
    </xf>
    <xf numFmtId="49" fontId="39" fillId="0" borderId="131" xfId="2" applyNumberFormat="1" applyFont="1" applyBorder="1" applyAlignment="1">
      <alignment horizontal="center" vertical="center" wrapText="1"/>
    </xf>
    <xf numFmtId="49" fontId="12" fillId="0" borderId="0" xfId="2" applyNumberFormat="1" applyFont="1" applyAlignment="1">
      <alignment horizontal="left" vertical="center" wrapText="1"/>
    </xf>
    <xf numFmtId="49" fontId="12" fillId="0" borderId="125" xfId="2" applyNumberFormat="1" applyFont="1" applyBorder="1" applyAlignment="1">
      <alignment horizontal="center" vertical="center" wrapText="1"/>
    </xf>
    <xf numFmtId="181" fontId="12" fillId="0" borderId="43" xfId="2" applyNumberFormat="1" applyFont="1" applyBorder="1" applyAlignment="1">
      <alignment horizontal="right" vertical="center" wrapText="1"/>
    </xf>
    <xf numFmtId="181" fontId="12" fillId="0" borderId="128" xfId="2" applyNumberFormat="1" applyFont="1" applyBorder="1" applyAlignment="1">
      <alignment horizontal="right" vertical="center" wrapText="1"/>
    </xf>
    <xf numFmtId="0" fontId="49" fillId="0" borderId="0" xfId="2" applyFont="1" applyAlignment="1">
      <alignment vertical="center"/>
    </xf>
    <xf numFmtId="0" fontId="24" fillId="0" borderId="137" xfId="2" applyFont="1" applyBorder="1" applyAlignment="1">
      <alignment vertical="center"/>
    </xf>
    <xf numFmtId="0" fontId="24" fillId="0" borderId="138" xfId="2" applyFont="1" applyBorder="1" applyAlignment="1">
      <alignment horizontal="center" vertical="center" wrapText="1"/>
    </xf>
    <xf numFmtId="0" fontId="24" fillId="0" borderId="139" xfId="2" applyFont="1" applyBorder="1" applyAlignment="1">
      <alignment horizontal="center" vertical="center" wrapText="1"/>
    </xf>
    <xf numFmtId="0" fontId="24" fillId="0" borderId="125" xfId="2" applyFont="1" applyBorder="1" applyAlignment="1">
      <alignment horizontal="center" vertical="center" wrapText="1"/>
    </xf>
    <xf numFmtId="0" fontId="24" fillId="0" borderId="126" xfId="2" applyFont="1" applyBorder="1" applyAlignment="1">
      <alignment horizontal="center" vertical="center" wrapText="1"/>
    </xf>
    <xf numFmtId="0" fontId="24" fillId="0" borderId="140" xfId="2" applyFont="1" applyBorder="1" applyAlignment="1">
      <alignment vertical="center"/>
    </xf>
    <xf numFmtId="0" fontId="24" fillId="0" borderId="46" xfId="2" applyFont="1" applyBorder="1" applyAlignment="1">
      <alignment horizontal="center" vertical="center" wrapText="1"/>
    </xf>
    <xf numFmtId="58" fontId="24" fillId="0" borderId="46" xfId="2" applyNumberFormat="1" applyFont="1" applyBorder="1" applyAlignment="1">
      <alignment horizontal="center" vertical="center" wrapText="1"/>
    </xf>
    <xf numFmtId="58" fontId="24" fillId="0" borderId="43" xfId="2" applyNumberFormat="1" applyFont="1" applyBorder="1" applyAlignment="1">
      <alignment horizontal="center" vertical="center" wrapText="1"/>
    </xf>
    <xf numFmtId="58" fontId="24" fillId="0" borderId="141" xfId="2" applyNumberFormat="1" applyFont="1" applyBorder="1" applyAlignment="1">
      <alignment horizontal="center" vertical="center" wrapText="1"/>
    </xf>
    <xf numFmtId="0" fontId="24" fillId="0" borderId="141" xfId="2" applyFont="1" applyBorder="1" applyAlignment="1">
      <alignment horizontal="center" vertical="center" wrapText="1"/>
    </xf>
    <xf numFmtId="0" fontId="50" fillId="0" borderId="46" xfId="2" applyFont="1" applyBorder="1" applyAlignment="1">
      <alignment horizontal="center" vertical="center" wrapText="1"/>
    </xf>
    <xf numFmtId="0" fontId="50" fillId="0" borderId="43" xfId="2" applyFont="1" applyBorder="1" applyAlignment="1">
      <alignment horizontal="center" vertical="center" wrapText="1"/>
    </xf>
    <xf numFmtId="0" fontId="50" fillId="0" borderId="141" xfId="2" applyFont="1" applyBorder="1" applyAlignment="1">
      <alignment horizontal="center" vertical="center" wrapText="1"/>
    </xf>
    <xf numFmtId="0" fontId="24" fillId="0" borderId="142" xfId="2" applyFont="1" applyBorder="1" applyAlignment="1">
      <alignment vertical="center"/>
    </xf>
    <xf numFmtId="0" fontId="24" fillId="0" borderId="18" xfId="2" applyFont="1" applyBorder="1" applyAlignment="1">
      <alignment vertical="center" wrapText="1"/>
    </xf>
    <xf numFmtId="0" fontId="24" fillId="0" borderId="144" xfId="2" applyFont="1" applyBorder="1" applyAlignment="1">
      <alignment vertical="center"/>
    </xf>
    <xf numFmtId="0" fontId="24" fillId="0" borderId="145" xfId="2" applyFont="1" applyBorder="1" applyAlignment="1">
      <alignment horizontal="distributed" vertical="center" wrapText="1"/>
    </xf>
    <xf numFmtId="0" fontId="24" fillId="0" borderId="146" xfId="2" applyFont="1" applyBorder="1" applyAlignment="1">
      <alignment vertical="center" wrapText="1"/>
    </xf>
    <xf numFmtId="0" fontId="24" fillId="0" borderId="149" xfId="2" applyFont="1" applyBorder="1" applyAlignment="1">
      <alignment vertical="center"/>
    </xf>
    <xf numFmtId="0" fontId="24" fillId="0" borderId="150" xfId="2" applyFont="1" applyBorder="1" applyAlignment="1">
      <alignment vertical="center"/>
    </xf>
    <xf numFmtId="0" fontId="24" fillId="0" borderId="130" xfId="2" applyFont="1" applyBorder="1" applyAlignment="1">
      <alignment horizontal="center" vertical="center" wrapText="1"/>
    </xf>
    <xf numFmtId="0" fontId="24" fillId="0" borderId="128" xfId="2" applyFont="1" applyBorder="1" applyAlignment="1">
      <alignment horizontal="center" vertical="center" wrapText="1"/>
    </xf>
    <xf numFmtId="0" fontId="50" fillId="0" borderId="131" xfId="2" applyFont="1" applyBorder="1" applyAlignment="1">
      <alignment horizontal="center" vertical="center" wrapText="1"/>
    </xf>
    <xf numFmtId="0" fontId="41" fillId="0" borderId="0" xfId="2" applyFont="1" applyAlignment="1">
      <alignment horizontal="center" vertical="center"/>
    </xf>
    <xf numFmtId="0" fontId="41" fillId="0" borderId="0" xfId="2" applyFont="1" applyAlignment="1">
      <alignment horizontal="justify" vertical="center"/>
    </xf>
    <xf numFmtId="0" fontId="7" fillId="0" borderId="9" xfId="0" applyFont="1" applyBorder="1" applyAlignment="1">
      <alignment horizontal="center" vertical="center"/>
    </xf>
    <xf numFmtId="0" fontId="7" fillId="0" borderId="24" xfId="0" applyFont="1" applyBorder="1">
      <alignment vertical="center"/>
    </xf>
    <xf numFmtId="0" fontId="7" fillId="0" borderId="12" xfId="0" applyFont="1" applyBorder="1">
      <alignment vertical="center"/>
    </xf>
    <xf numFmtId="0" fontId="7" fillId="0" borderId="24" xfId="0" applyFont="1" applyBorder="1" applyAlignment="1">
      <alignment horizontal="left" vertical="center"/>
    </xf>
    <xf numFmtId="0" fontId="7" fillId="0" borderId="12" xfId="0" applyFont="1" applyBorder="1" applyAlignment="1">
      <alignment horizontal="left" vertical="center"/>
    </xf>
    <xf numFmtId="0" fontId="51" fillId="0" borderId="0" xfId="0" applyFont="1">
      <alignment vertical="center"/>
    </xf>
    <xf numFmtId="0" fontId="7" fillId="0" borderId="10" xfId="0" applyFont="1" applyBorder="1" applyAlignment="1">
      <alignment horizontal="center" wrapText="1"/>
    </xf>
    <xf numFmtId="0" fontId="7" fillId="0" borderId="11" xfId="0" applyFont="1" applyBorder="1" applyAlignment="1">
      <alignment horizontal="center" vertical="top" wrapText="1"/>
    </xf>
    <xf numFmtId="0" fontId="7" fillId="0" borderId="3" xfId="0" applyFont="1" applyBorder="1" applyAlignment="1">
      <alignment vertical="center" wrapText="1"/>
    </xf>
    <xf numFmtId="0" fontId="7" fillId="0" borderId="52" xfId="0" applyFont="1" applyBorder="1" applyAlignment="1">
      <alignment horizontal="center" vertical="center"/>
    </xf>
    <xf numFmtId="176" fontId="7" fillId="0" borderId="160" xfId="0" applyNumberFormat="1" applyFont="1" applyBorder="1">
      <alignment vertical="center"/>
    </xf>
    <xf numFmtId="176" fontId="7" fillId="0" borderId="161" xfId="0" applyNumberFormat="1" applyFont="1" applyBorder="1">
      <alignment vertical="center"/>
    </xf>
    <xf numFmtId="176" fontId="7" fillId="0" borderId="162" xfId="0" applyNumberFormat="1" applyFont="1" applyBorder="1">
      <alignment vertical="center"/>
    </xf>
    <xf numFmtId="176" fontId="7" fillId="0" borderId="103" xfId="0" applyNumberFormat="1" applyFont="1" applyBorder="1">
      <alignment vertical="center"/>
    </xf>
    <xf numFmtId="176" fontId="7" fillId="0" borderId="163" xfId="0" applyNumberFormat="1" applyFont="1" applyBorder="1">
      <alignment vertical="center"/>
    </xf>
    <xf numFmtId="176" fontId="7" fillId="0" borderId="110" xfId="0" applyNumberFormat="1" applyFont="1" applyBorder="1">
      <alignment vertical="center"/>
    </xf>
    <xf numFmtId="0" fontId="7" fillId="0" borderId="164" xfId="0" applyFont="1" applyBorder="1" applyAlignment="1">
      <alignment vertical="center" wrapText="1"/>
    </xf>
    <xf numFmtId="0" fontId="7" fillId="0" borderId="1" xfId="0" applyFont="1" applyBorder="1" applyAlignment="1">
      <alignment horizontal="right" vertical="center"/>
    </xf>
    <xf numFmtId="0" fontId="7" fillId="0" borderId="11" xfId="0" applyFont="1" applyBorder="1" applyAlignment="1">
      <alignment horizontal="center" vertical="center"/>
    </xf>
    <xf numFmtId="0" fontId="7" fillId="0" borderId="163" xfId="0" applyFont="1" applyBorder="1" applyAlignment="1">
      <alignment horizontal="center" vertical="center"/>
    </xf>
    <xf numFmtId="176" fontId="7" fillId="0" borderId="163" xfId="0" applyNumberFormat="1" applyFont="1" applyBorder="1" applyAlignment="1">
      <alignment horizontal="right" vertical="center"/>
    </xf>
    <xf numFmtId="182" fontId="7" fillId="0" borderId="103" xfId="0" applyNumberFormat="1" applyFont="1" applyBorder="1">
      <alignment vertical="center"/>
    </xf>
    <xf numFmtId="0" fontId="7" fillId="0" borderId="65" xfId="0" applyFont="1" applyBorder="1" applyAlignment="1">
      <alignment vertical="center" wrapText="1"/>
    </xf>
    <xf numFmtId="0" fontId="7" fillId="0" borderId="0" xfId="0" applyFont="1" applyAlignment="1">
      <alignment horizontal="left" vertical="center" indent="1"/>
    </xf>
    <xf numFmtId="176" fontId="7" fillId="0" borderId="80" xfId="0" applyNumberFormat="1" applyFont="1" applyBorder="1">
      <alignment vertical="center"/>
    </xf>
    <xf numFmtId="0" fontId="7" fillId="0" borderId="165" xfId="0" applyFont="1" applyBorder="1" applyAlignment="1">
      <alignment vertical="center" wrapText="1"/>
    </xf>
    <xf numFmtId="0" fontId="7" fillId="0" borderId="63" xfId="0" applyFont="1" applyBorder="1" applyAlignment="1">
      <alignment vertical="center" wrapText="1"/>
    </xf>
    <xf numFmtId="0" fontId="7" fillId="0" borderId="3" xfId="0" applyFont="1" applyBorder="1">
      <alignment vertical="center"/>
    </xf>
    <xf numFmtId="176" fontId="7" fillId="0" borderId="166" xfId="0" applyNumberFormat="1" applyFont="1" applyBorder="1">
      <alignment vertical="center"/>
    </xf>
    <xf numFmtId="176" fontId="7" fillId="0" borderId="167" xfId="0" applyNumberFormat="1" applyFont="1" applyBorder="1">
      <alignment vertical="center"/>
    </xf>
    <xf numFmtId="176" fontId="7" fillId="0" borderId="168" xfId="0" applyNumberFormat="1" applyFont="1" applyBorder="1">
      <alignment vertical="center"/>
    </xf>
    <xf numFmtId="176" fontId="7" fillId="0" borderId="169" xfId="0" applyNumberFormat="1" applyFont="1" applyBorder="1">
      <alignment vertical="center"/>
    </xf>
    <xf numFmtId="176" fontId="7" fillId="0" borderId="170" xfId="0" applyNumberFormat="1" applyFont="1" applyBorder="1">
      <alignment vertical="center"/>
    </xf>
    <xf numFmtId="176" fontId="7" fillId="0" borderId="171" xfId="0" applyNumberFormat="1" applyFont="1" applyBorder="1">
      <alignment vertical="center"/>
    </xf>
    <xf numFmtId="176" fontId="7" fillId="0" borderId="172" xfId="0" applyNumberFormat="1" applyFont="1" applyBorder="1">
      <alignment vertical="center"/>
    </xf>
    <xf numFmtId="176" fontId="7" fillId="0" borderId="5" xfId="0" applyNumberFormat="1" applyFont="1" applyBorder="1">
      <alignment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176" fontId="7" fillId="0" borderId="0" xfId="0" applyNumberFormat="1" applyFont="1">
      <alignment vertical="center"/>
    </xf>
    <xf numFmtId="0" fontId="6" fillId="0" borderId="0" xfId="0" applyFont="1" applyAlignment="1">
      <alignment horizontal="left"/>
    </xf>
    <xf numFmtId="49" fontId="6" fillId="0" borderId="0" xfId="0" applyNumberFormat="1" applyFont="1" applyAlignment="1">
      <alignment horizontal="left" vertical="center"/>
    </xf>
    <xf numFmtId="0" fontId="7" fillId="0" borderId="43" xfId="0" applyFont="1" applyBorder="1" applyAlignment="1">
      <alignment horizontal="center" vertical="center"/>
    </xf>
    <xf numFmtId="0" fontId="6" fillId="0" borderId="0" xfId="0" applyFont="1" applyAlignment="1">
      <alignment horizontal="right"/>
    </xf>
    <xf numFmtId="0" fontId="7" fillId="0" borderId="173" xfId="0" applyFont="1" applyBorder="1">
      <alignment vertical="center"/>
    </xf>
    <xf numFmtId="0" fontId="22" fillId="0" borderId="32" xfId="0" applyFont="1" applyBorder="1">
      <alignment vertical="center"/>
    </xf>
    <xf numFmtId="0" fontId="7" fillId="0" borderId="174" xfId="0" applyFont="1" applyBorder="1">
      <alignment vertical="center"/>
    </xf>
    <xf numFmtId="0" fontId="7" fillId="0" borderId="175" xfId="0" applyFont="1" applyBorder="1">
      <alignment vertical="center"/>
    </xf>
    <xf numFmtId="183" fontId="7" fillId="0" borderId="43" xfId="0" applyNumberFormat="1" applyFont="1" applyBorder="1">
      <alignment vertical="center"/>
    </xf>
    <xf numFmtId="183" fontId="7" fillId="0" borderId="43" xfId="0" applyNumberFormat="1" applyFont="1" applyBorder="1" applyAlignment="1">
      <alignment horizontal="right" vertical="center"/>
    </xf>
    <xf numFmtId="49" fontId="22" fillId="0" borderId="176" xfId="0" applyNumberFormat="1" applyFont="1" applyBorder="1">
      <alignment vertical="center"/>
    </xf>
    <xf numFmtId="49" fontId="22" fillId="0" borderId="17" xfId="0" applyNumberFormat="1" applyFont="1" applyBorder="1">
      <alignment vertical="center"/>
    </xf>
    <xf numFmtId="0" fontId="22" fillId="0" borderId="50" xfId="0" applyFont="1" applyBorder="1" applyAlignment="1">
      <alignment vertical="center" shrinkToFit="1"/>
    </xf>
    <xf numFmtId="0" fontId="22" fillId="0" borderId="177" xfId="0" applyFont="1" applyBorder="1" applyAlignment="1">
      <alignment vertical="center" shrinkToFit="1"/>
    </xf>
    <xf numFmtId="0" fontId="7" fillId="0" borderId="178" xfId="0" applyFont="1" applyBorder="1" applyAlignment="1">
      <alignment horizontal="center" vertical="center"/>
    </xf>
    <xf numFmtId="0" fontId="7" fillId="0" borderId="43" xfId="0" applyFont="1" applyBorder="1">
      <alignment vertical="center"/>
    </xf>
    <xf numFmtId="0" fontId="7" fillId="0" borderId="3" xfId="0" applyFont="1" applyBorder="1" applyAlignment="1">
      <alignment horizontal="right" vertical="center"/>
    </xf>
    <xf numFmtId="0" fontId="7" fillId="0" borderId="5" xfId="0" applyFont="1" applyBorder="1" applyAlignment="1">
      <alignment horizontal="right" vertical="center"/>
    </xf>
    <xf numFmtId="0" fontId="7" fillId="0" borderId="5" xfId="0" quotePrefix="1" applyFont="1" applyBorder="1" applyAlignment="1">
      <alignment horizontal="right" vertical="center"/>
    </xf>
    <xf numFmtId="0" fontId="7" fillId="0" borderId="6"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justify" vertical="center"/>
    </xf>
    <xf numFmtId="0" fontId="53" fillId="0" borderId="7" xfId="0" applyFont="1" applyBorder="1" applyAlignment="1">
      <alignment horizontal="center" vertical="center"/>
    </xf>
    <xf numFmtId="0" fontId="53" fillId="0" borderId="10" xfId="0" applyFont="1" applyBorder="1" applyAlignment="1">
      <alignment horizontal="center" vertical="center"/>
    </xf>
    <xf numFmtId="0" fontId="53" fillId="0" borderId="8" xfId="0" applyFont="1" applyBorder="1" applyAlignment="1">
      <alignment horizontal="center" vertical="center"/>
    </xf>
    <xf numFmtId="0" fontId="53" fillId="0" borderId="190" xfId="0" applyFont="1" applyBorder="1" applyAlignment="1">
      <alignment horizontal="center" vertical="center"/>
    </xf>
    <xf numFmtId="0" fontId="57" fillId="0" borderId="0" xfId="0" applyFont="1">
      <alignment vertical="center"/>
    </xf>
    <xf numFmtId="0" fontId="7" fillId="0" borderId="81" xfId="0" applyFont="1" applyBorder="1" applyAlignment="1">
      <alignment horizontal="center" vertical="center"/>
    </xf>
    <xf numFmtId="186" fontId="22" fillId="0" borderId="108" xfId="0" applyNumberFormat="1" applyFont="1" applyBorder="1" applyAlignment="1">
      <alignment horizontal="left" vertical="center"/>
    </xf>
    <xf numFmtId="0" fontId="22" fillId="0" borderId="160" xfId="0" applyFont="1" applyBorder="1" applyAlignment="1">
      <alignment vertical="center" wrapText="1" shrinkToFit="1"/>
    </xf>
    <xf numFmtId="0" fontId="22" fillId="0" borderId="1" xfId="0" applyFont="1" applyBorder="1" applyAlignment="1">
      <alignment vertical="center" wrapText="1" shrinkToFit="1"/>
    </xf>
    <xf numFmtId="0" fontId="22" fillId="0" borderId="1" xfId="0" applyFont="1" applyBorder="1" applyAlignment="1">
      <alignment horizontal="center" vertical="center" wrapText="1" shrinkToFit="1"/>
    </xf>
    <xf numFmtId="0" fontId="20" fillId="0" borderId="112" xfId="0" applyFont="1" applyBorder="1" applyAlignment="1">
      <alignment vertical="center" wrapText="1"/>
    </xf>
    <xf numFmtId="0" fontId="59" fillId="0" borderId="0" xfId="0" applyFont="1">
      <alignment vertical="center"/>
    </xf>
    <xf numFmtId="0" fontId="22" fillId="0" borderId="1" xfId="0" applyFont="1" applyBorder="1" applyAlignment="1">
      <alignment horizontal="left" vertical="center" wrapText="1" shrinkToFi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59" fillId="0" borderId="112" xfId="0" applyFont="1" applyBorder="1" applyAlignment="1">
      <alignment vertical="center" wrapText="1"/>
    </xf>
    <xf numFmtId="0" fontId="22" fillId="0" borderId="160" xfId="0" applyFont="1" applyBorder="1">
      <alignment vertical="center"/>
    </xf>
    <xf numFmtId="0" fontId="22" fillId="0" borderId="1" xfId="0" applyFont="1" applyBorder="1" applyAlignment="1">
      <alignment horizontal="center" vertical="center"/>
    </xf>
    <xf numFmtId="0" fontId="22" fillId="0" borderId="112" xfId="0" applyFont="1" applyBorder="1" applyAlignment="1">
      <alignment vertical="center" wrapText="1"/>
    </xf>
    <xf numFmtId="186" fontId="22" fillId="0" borderId="108" xfId="0" applyNumberFormat="1" applyFont="1" applyBorder="1" applyAlignment="1">
      <alignment horizontal="left" vertical="center" wrapText="1"/>
    </xf>
    <xf numFmtId="0" fontId="22" fillId="0" borderId="52" xfId="0" applyFont="1" applyBorder="1" applyAlignment="1">
      <alignment horizontal="left" vertical="center" wrapText="1" shrinkToFit="1"/>
    </xf>
    <xf numFmtId="0" fontId="22" fillId="0" borderId="52" xfId="0" applyFont="1" applyBorder="1" applyAlignment="1">
      <alignment vertical="center" wrapText="1" shrinkToFit="1"/>
    </xf>
    <xf numFmtId="0" fontId="22" fillId="0" borderId="170" xfId="0" applyFont="1" applyBorder="1" applyAlignment="1">
      <alignment horizontal="center" vertical="center" wrapText="1" shrinkToFit="1"/>
    </xf>
    <xf numFmtId="0" fontId="5" fillId="0" borderId="108" xfId="0" applyFont="1" applyBorder="1">
      <alignment vertical="center"/>
    </xf>
    <xf numFmtId="0" fontId="5" fillId="0" borderId="163" xfId="0" applyFont="1" applyBorder="1">
      <alignment vertical="center"/>
    </xf>
    <xf numFmtId="0" fontId="59" fillId="0" borderId="163" xfId="0" applyFont="1" applyBorder="1" applyAlignment="1">
      <alignment horizontal="center" vertical="center"/>
    </xf>
    <xf numFmtId="0" fontId="22" fillId="0" borderId="165" xfId="0" applyFont="1" applyBorder="1" applyAlignment="1">
      <alignment vertical="center" wrapText="1"/>
    </xf>
    <xf numFmtId="0" fontId="59" fillId="0" borderId="165" xfId="0" applyFont="1" applyBorder="1" applyAlignment="1">
      <alignment vertical="center" wrapText="1"/>
    </xf>
    <xf numFmtId="0" fontId="3" fillId="0" borderId="163" xfId="0" applyFont="1" applyBorder="1" applyAlignment="1">
      <alignment vertical="center" wrapText="1"/>
    </xf>
    <xf numFmtId="0" fontId="5" fillId="0" borderId="108" xfId="0" applyFont="1" applyBorder="1" applyAlignment="1">
      <alignment vertical="center" wrapText="1"/>
    </xf>
    <xf numFmtId="0" fontId="20" fillId="0" borderId="165" xfId="0" applyFont="1" applyBorder="1" applyAlignment="1">
      <alignment vertical="center" wrapText="1"/>
    </xf>
    <xf numFmtId="0" fontId="24" fillId="0" borderId="0" xfId="2" applyFont="1" applyProtection="1">
      <protection locked="0"/>
    </xf>
    <xf numFmtId="0" fontId="24" fillId="0" borderId="43" xfId="2" applyFont="1" applyBorder="1" applyAlignment="1" applyProtection="1">
      <alignment horizontal="center"/>
      <protection locked="0"/>
    </xf>
    <xf numFmtId="49" fontId="7" fillId="0" borderId="45" xfId="2" applyNumberFormat="1" applyFont="1" applyBorder="1" applyAlignment="1" applyProtection="1">
      <alignment horizontal="center" vertical="center"/>
      <protection locked="0"/>
    </xf>
    <xf numFmtId="0" fontId="7" fillId="0" borderId="43" xfId="2" applyFont="1" applyBorder="1" applyAlignment="1" applyProtection="1">
      <alignment horizontal="center" vertical="center"/>
      <protection locked="0"/>
    </xf>
    <xf numFmtId="49" fontId="7" fillId="0" borderId="44" xfId="2" applyNumberFormat="1" applyFont="1" applyBorder="1" applyAlignment="1" applyProtection="1">
      <alignment horizontal="center" vertical="center"/>
      <protection locked="0"/>
    </xf>
    <xf numFmtId="49" fontId="7" fillId="0" borderId="50" xfId="2" applyNumberFormat="1" applyFont="1" applyBorder="1" applyAlignment="1" applyProtection="1">
      <alignment horizontal="center"/>
      <protection locked="0"/>
    </xf>
    <xf numFmtId="49" fontId="7" fillId="0" borderId="43" xfId="2" applyNumberFormat="1" applyFont="1" applyBorder="1" applyAlignment="1" applyProtection="1">
      <alignment horizontal="center" vertical="center"/>
      <protection locked="0"/>
    </xf>
    <xf numFmtId="0" fontId="24" fillId="0" borderId="43" xfId="2" applyFont="1" applyBorder="1" applyAlignment="1" applyProtection="1">
      <alignment horizontal="center" vertical="center"/>
      <protection locked="0"/>
    </xf>
    <xf numFmtId="181" fontId="24" fillId="0" borderId="43" xfId="2" applyNumberFormat="1" applyFont="1" applyBorder="1" applyAlignment="1" applyProtection="1">
      <alignment horizontal="right" vertical="center"/>
      <protection locked="0"/>
    </xf>
    <xf numFmtId="0" fontId="24" fillId="0" borderId="0" xfId="2" applyFont="1" applyAlignment="1" applyProtection="1">
      <alignment vertical="center"/>
      <protection locked="0"/>
    </xf>
    <xf numFmtId="0" fontId="24" fillId="0" borderId="0" xfId="2" applyFont="1" applyAlignment="1" applyProtection="1">
      <alignment horizontal="center" vertical="center"/>
      <protection locked="0"/>
    </xf>
    <xf numFmtId="0" fontId="24" fillId="0" borderId="43" xfId="2" applyFont="1" applyBorder="1" applyAlignment="1" applyProtection="1">
      <alignment horizontal="right" vertical="center"/>
      <protection locked="0"/>
    </xf>
    <xf numFmtId="49" fontId="20" fillId="0" borderId="43" xfId="2" applyNumberFormat="1" applyFont="1" applyBorder="1" applyAlignment="1" applyProtection="1">
      <alignment horizontal="left" vertical="center" wrapText="1"/>
      <protection locked="0"/>
    </xf>
    <xf numFmtId="0" fontId="24" fillId="0" borderId="0" xfId="2" applyFont="1" applyAlignment="1" applyProtection="1">
      <alignment horizontal="left" vertical="center"/>
      <protection locked="0"/>
    </xf>
    <xf numFmtId="176" fontId="7" fillId="0" borderId="82" xfId="0" applyNumberFormat="1" applyFont="1" applyBorder="1">
      <alignment vertical="center"/>
    </xf>
    <xf numFmtId="176" fontId="7" fillId="0" borderId="12" xfId="0" applyNumberFormat="1" applyFont="1" applyBorder="1">
      <alignment vertical="center"/>
    </xf>
    <xf numFmtId="176" fontId="7" fillId="0" borderId="193" xfId="0" applyNumberFormat="1" applyFont="1" applyBorder="1">
      <alignment vertical="center"/>
    </xf>
    <xf numFmtId="176" fontId="7" fillId="0" borderId="56" xfId="0" applyNumberFormat="1" applyFont="1" applyBorder="1">
      <alignment vertical="center"/>
    </xf>
    <xf numFmtId="9" fontId="7" fillId="0" borderId="0" xfId="0" applyNumberFormat="1" applyFont="1">
      <alignment vertical="center"/>
    </xf>
    <xf numFmtId="0" fontId="53" fillId="0" borderId="164" xfId="0" applyFont="1" applyBorder="1" applyAlignment="1">
      <alignment vertical="top"/>
    </xf>
    <xf numFmtId="176" fontId="7" fillId="0" borderId="164" xfId="0" applyNumberFormat="1" applyFont="1" applyBorder="1">
      <alignment vertical="center"/>
    </xf>
    <xf numFmtId="176" fontId="7" fillId="0" borderId="202" xfId="0" applyNumberFormat="1" applyFont="1" applyBorder="1">
      <alignment vertical="center"/>
    </xf>
    <xf numFmtId="0" fontId="7" fillId="0" borderId="52"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11" xfId="0" applyFont="1" applyBorder="1" applyAlignment="1">
      <alignment horizontal="center" vertical="center" shrinkToFit="1"/>
    </xf>
    <xf numFmtId="0" fontId="52" fillId="0" borderId="0" xfId="0" applyFont="1" applyAlignment="1">
      <alignment horizontal="right" vertical="center"/>
    </xf>
    <xf numFmtId="0" fontId="7" fillId="0" borderId="52" xfId="0" applyFont="1" applyBorder="1">
      <alignment vertical="center"/>
    </xf>
    <xf numFmtId="0" fontId="7" fillId="0" borderId="172" xfId="0" applyFont="1" applyBorder="1">
      <alignment vertical="center"/>
    </xf>
    <xf numFmtId="3" fontId="7" fillId="0" borderId="0" xfId="0" applyNumberFormat="1" applyFont="1" applyAlignment="1">
      <alignment horizontal="right" vertical="center"/>
    </xf>
    <xf numFmtId="0" fontId="7" fillId="0" borderId="12" xfId="0" applyFont="1" applyBorder="1" applyAlignment="1">
      <alignment vertical="center" wrapText="1"/>
    </xf>
    <xf numFmtId="0" fontId="7" fillId="0" borderId="26" xfId="0" applyFont="1" applyBorder="1" applyAlignment="1">
      <alignment vertical="center" wrapText="1"/>
    </xf>
    <xf numFmtId="0" fontId="7" fillId="0" borderId="0" xfId="0" applyFont="1" applyAlignment="1">
      <alignment horizontal="left" vertical="top"/>
    </xf>
    <xf numFmtId="0" fontId="7" fillId="0" borderId="1" xfId="0" applyFont="1" applyBorder="1" applyAlignment="1">
      <alignment horizontal="center" vertical="center" shrinkToFit="1"/>
    </xf>
    <xf numFmtId="0" fontId="7" fillId="0" borderId="3" xfId="0" applyFont="1" applyBorder="1" applyAlignment="1">
      <alignment horizontal="center" vertical="center"/>
    </xf>
    <xf numFmtId="176" fontId="7" fillId="0" borderId="5" xfId="0" applyNumberFormat="1" applyFont="1" applyBorder="1" applyAlignment="1">
      <alignment horizontal="right" vertical="center"/>
    </xf>
    <xf numFmtId="0" fontId="7" fillId="0" borderId="1" xfId="0" applyFont="1" applyBorder="1" applyAlignment="1">
      <alignment horizontal="center" vertical="center" wrapText="1" shrinkToFit="1"/>
    </xf>
    <xf numFmtId="3" fontId="7" fillId="0" borderId="5" xfId="0" applyNumberFormat="1" applyFont="1" applyBorder="1" applyAlignment="1">
      <alignment horizontal="right" vertical="center"/>
    </xf>
    <xf numFmtId="0" fontId="7" fillId="0" borderId="0" xfId="0" applyFont="1" applyAlignment="1">
      <alignment horizontal="center" vertical="top"/>
    </xf>
    <xf numFmtId="0" fontId="7" fillId="0" borderId="103" xfId="0" applyFont="1" applyBorder="1" applyAlignment="1">
      <alignment vertical="center" shrinkToFit="1"/>
    </xf>
    <xf numFmtId="0" fontId="7" fillId="0" borderId="103" xfId="0" applyFont="1" applyBorder="1">
      <alignment vertical="center"/>
    </xf>
    <xf numFmtId="40" fontId="7" fillId="0" borderId="0" xfId="3" applyNumberFormat="1" applyFont="1" applyFill="1" applyBorder="1" applyAlignment="1">
      <alignment horizontal="right" vertical="center"/>
    </xf>
    <xf numFmtId="38" fontId="7" fillId="0" borderId="0" xfId="3" applyFont="1" applyFill="1" applyBorder="1">
      <alignment vertical="center"/>
    </xf>
    <xf numFmtId="0" fontId="6" fillId="0" borderId="0" xfId="0" applyFont="1" applyAlignment="1">
      <alignment horizontal="right" vertical="center"/>
    </xf>
    <xf numFmtId="0" fontId="7" fillId="0" borderId="56" xfId="0" applyFont="1" applyBorder="1" applyAlignment="1">
      <alignment horizontal="right" vertical="center"/>
    </xf>
    <xf numFmtId="0" fontId="11" fillId="0" borderId="24" xfId="0" applyFont="1" applyBorder="1" applyAlignment="1">
      <alignment vertical="center" wrapText="1"/>
    </xf>
    <xf numFmtId="0" fontId="7" fillId="0" borderId="22" xfId="0" applyFont="1" applyBorder="1" applyAlignment="1">
      <alignment vertical="center" wrapText="1"/>
    </xf>
    <xf numFmtId="0" fontId="6" fillId="0" borderId="56" xfId="0" applyFont="1" applyBorder="1">
      <alignment vertical="center"/>
    </xf>
    <xf numFmtId="0" fontId="7" fillId="0" borderId="98" xfId="0" applyFont="1" applyBorder="1">
      <alignment vertical="center"/>
    </xf>
    <xf numFmtId="0" fontId="29" fillId="0" borderId="204" xfId="0" applyFont="1" applyBorder="1" applyAlignment="1">
      <alignment horizontal="right" vertical="center"/>
    </xf>
    <xf numFmtId="0" fontId="29" fillId="0" borderId="79" xfId="0" applyFont="1" applyBorder="1" applyAlignment="1">
      <alignment vertical="center" wrapText="1"/>
    </xf>
    <xf numFmtId="0" fontId="29" fillId="0" borderId="153" xfId="0" applyFont="1" applyBorder="1">
      <alignment vertical="center"/>
    </xf>
    <xf numFmtId="0" fontId="7" fillId="0" borderId="218" xfId="0" applyFont="1" applyBorder="1" applyAlignment="1">
      <alignment horizontal="right" vertical="center"/>
    </xf>
    <xf numFmtId="0" fontId="7" fillId="0" borderId="52" xfId="0" applyFont="1" applyBorder="1" applyAlignment="1">
      <alignment horizontal="right" vertical="center"/>
    </xf>
    <xf numFmtId="0" fontId="7" fillId="0" borderId="219" xfId="0" applyFont="1" applyBorder="1">
      <alignment vertical="center"/>
    </xf>
    <xf numFmtId="0" fontId="29" fillId="0" borderId="220" xfId="0" applyFont="1" applyBorder="1" applyAlignment="1">
      <alignment horizontal="right" vertical="center"/>
    </xf>
    <xf numFmtId="0" fontId="7" fillId="0" borderId="13" xfId="0" applyFont="1" applyBorder="1" applyAlignment="1">
      <alignment horizontal="right" vertical="center"/>
    </xf>
    <xf numFmtId="0" fontId="7" fillId="0" borderId="172" xfId="0" applyFont="1" applyBorder="1" applyAlignment="1">
      <alignment horizontal="right" vertical="center"/>
    </xf>
    <xf numFmtId="0" fontId="7" fillId="0" borderId="74" xfId="0" applyFont="1" applyBorder="1" applyAlignment="1">
      <alignment horizontal="right" vertical="center"/>
    </xf>
    <xf numFmtId="0" fontId="7" fillId="0" borderId="206" xfId="0" applyFont="1" applyBorder="1" applyAlignment="1">
      <alignment horizontal="left" vertical="center"/>
    </xf>
    <xf numFmtId="0" fontId="7" fillId="0" borderId="102" xfId="0" applyFont="1" applyBorder="1" applyAlignment="1">
      <alignment horizontal="left" vertical="center"/>
    </xf>
    <xf numFmtId="0" fontId="7" fillId="0" borderId="62" xfId="0" applyFont="1" applyBorder="1" applyAlignment="1">
      <alignment horizontal="left" vertical="center"/>
    </xf>
    <xf numFmtId="38" fontId="7" fillId="0" borderId="5" xfId="4" applyFont="1" applyBorder="1" applyAlignment="1">
      <alignment horizontal="right" vertical="center"/>
    </xf>
    <xf numFmtId="188" fontId="7" fillId="0" borderId="5" xfId="0" applyNumberFormat="1" applyFont="1" applyBorder="1" applyAlignment="1">
      <alignment horizontal="right" vertical="center"/>
    </xf>
    <xf numFmtId="0" fontId="7" fillId="0" borderId="5" xfId="0" applyFont="1" applyBorder="1">
      <alignment vertical="center"/>
    </xf>
    <xf numFmtId="3" fontId="7" fillId="0" borderId="6" xfId="0" applyNumberFormat="1" applyFont="1" applyBorder="1">
      <alignment vertical="center"/>
    </xf>
    <xf numFmtId="0" fontId="7" fillId="0" borderId="62" xfId="0" applyFont="1" applyBorder="1">
      <alignment vertical="center"/>
    </xf>
    <xf numFmtId="179" fontId="7" fillId="0" borderId="5" xfId="0" applyNumberFormat="1" applyFont="1" applyBorder="1" applyAlignment="1">
      <alignment horizontal="right" vertical="center"/>
    </xf>
    <xf numFmtId="3" fontId="7" fillId="0" borderId="223" xfId="0" applyNumberFormat="1" applyFont="1" applyBorder="1" applyAlignment="1">
      <alignment horizontal="right" vertical="center"/>
    </xf>
    <xf numFmtId="0" fontId="7" fillId="0" borderId="35" xfId="0" applyFont="1" applyBorder="1" applyAlignment="1">
      <alignment horizontal="center" vertical="center"/>
    </xf>
    <xf numFmtId="0" fontId="7" fillId="0" borderId="53" xfId="0" applyFont="1" applyBorder="1">
      <alignment vertical="center"/>
    </xf>
    <xf numFmtId="0" fontId="7" fillId="0" borderId="53" xfId="0" applyFont="1" applyBorder="1" applyAlignment="1">
      <alignment horizontal="right" vertical="center"/>
    </xf>
    <xf numFmtId="0" fontId="7" fillId="0" borderId="224" xfId="0" applyFont="1" applyBorder="1" applyAlignment="1">
      <alignment horizontal="right" vertical="center"/>
    </xf>
    <xf numFmtId="0" fontId="7" fillId="0" borderId="11" xfId="0" applyFont="1" applyBorder="1" applyAlignment="1">
      <alignment horizontal="justify" vertical="center" wrapText="1"/>
    </xf>
    <xf numFmtId="190" fontId="7" fillId="0" borderId="11" xfId="0" applyNumberFormat="1" applyFont="1" applyBorder="1" applyAlignment="1">
      <alignment horizontal="right" vertical="center"/>
    </xf>
    <xf numFmtId="190" fontId="7" fillId="0" borderId="11" xfId="0" applyNumberFormat="1" applyFont="1" applyBorder="1" applyAlignment="1">
      <alignment horizontal="right" vertical="center" wrapText="1"/>
    </xf>
    <xf numFmtId="185" fontId="7" fillId="0" borderId="63" xfId="0" applyNumberFormat="1" applyFont="1" applyBorder="1" applyAlignment="1">
      <alignment horizontal="right" vertical="center"/>
    </xf>
    <xf numFmtId="190" fontId="7" fillId="0" borderId="1" xfId="0" applyNumberFormat="1" applyFont="1" applyBorder="1" applyAlignment="1">
      <alignment horizontal="right" vertical="center"/>
    </xf>
    <xf numFmtId="190" fontId="7" fillId="0" borderId="1" xfId="0" applyNumberFormat="1" applyFont="1" applyBorder="1" applyAlignment="1">
      <alignment horizontal="right" vertical="center" wrapText="1"/>
    </xf>
    <xf numFmtId="185" fontId="7" fillId="0" borderId="3" xfId="0" applyNumberFormat="1" applyFont="1" applyBorder="1" applyAlignment="1">
      <alignment horizontal="right" vertical="center"/>
    </xf>
    <xf numFmtId="57" fontId="7" fillId="0" borderId="1" xfId="0" applyNumberFormat="1" applyFont="1" applyBorder="1" applyAlignment="1">
      <alignment horizontal="center" vertical="center"/>
    </xf>
    <xf numFmtId="0" fontId="11" fillId="0" borderId="1" xfId="0" applyFont="1" applyBorder="1" applyAlignment="1">
      <alignment horizontal="justify" vertical="center" wrapText="1"/>
    </xf>
    <xf numFmtId="0" fontId="7" fillId="0" borderId="5" xfId="0" applyFont="1" applyBorder="1" applyAlignment="1">
      <alignment horizontal="justify" vertical="center"/>
    </xf>
    <xf numFmtId="57" fontId="7" fillId="0" borderId="5" xfId="0" applyNumberFormat="1" applyFont="1" applyBorder="1" applyAlignment="1">
      <alignment horizontal="center" vertical="center"/>
    </xf>
    <xf numFmtId="190" fontId="7" fillId="0" borderId="5" xfId="0" applyNumberFormat="1" applyFont="1" applyBorder="1" applyAlignment="1">
      <alignment horizontal="right" vertical="center"/>
    </xf>
    <xf numFmtId="190" fontId="7" fillId="0" borderId="5" xfId="0" applyNumberFormat="1" applyFont="1" applyBorder="1" applyAlignment="1">
      <alignment horizontal="right" vertical="center" wrapText="1"/>
    </xf>
    <xf numFmtId="185" fontId="7" fillId="0" borderId="6" xfId="0" applyNumberFormat="1" applyFont="1" applyBorder="1" applyAlignment="1">
      <alignment horizontal="right" vertical="center"/>
    </xf>
    <xf numFmtId="49" fontId="24" fillId="0" borderId="0" xfId="2" applyNumberFormat="1" applyFont="1" applyAlignment="1">
      <alignment vertical="center"/>
    </xf>
    <xf numFmtId="49" fontId="24" fillId="0" borderId="43" xfId="2" applyNumberFormat="1" applyFont="1" applyBorder="1" applyAlignment="1">
      <alignment horizontal="center" vertical="center"/>
    </xf>
    <xf numFmtId="181" fontId="24" fillId="0" borderId="43" xfId="2" applyNumberFormat="1" applyFont="1" applyBorder="1" applyAlignment="1">
      <alignment vertical="center"/>
    </xf>
    <xf numFmtId="181" fontId="7" fillId="0" borderId="43" xfId="2" applyNumberFormat="1" applyFont="1" applyBorder="1" applyAlignment="1">
      <alignment vertical="center"/>
    </xf>
    <xf numFmtId="49" fontId="24" fillId="0" borderId="45" xfId="2" applyNumberFormat="1" applyFont="1" applyBorder="1" applyAlignment="1">
      <alignment vertical="center"/>
    </xf>
    <xf numFmtId="49" fontId="24" fillId="0" borderId="46" xfId="2" applyNumberFormat="1" applyFont="1" applyBorder="1" applyAlignment="1">
      <alignment vertical="center"/>
    </xf>
    <xf numFmtId="188" fontId="24" fillId="0" borderId="43" xfId="2" applyNumberFormat="1" applyFont="1" applyBorder="1" applyAlignment="1">
      <alignment vertical="center"/>
    </xf>
    <xf numFmtId="188" fontId="7" fillId="0" borderId="43" xfId="2" applyNumberFormat="1" applyFont="1" applyBorder="1" applyAlignment="1">
      <alignment vertical="center"/>
    </xf>
    <xf numFmtId="49" fontId="24" fillId="0" borderId="50" xfId="2" applyNumberFormat="1" applyFont="1" applyBorder="1" applyAlignment="1">
      <alignment vertical="center"/>
    </xf>
    <xf numFmtId="49" fontId="24" fillId="0" borderId="51" xfId="2" applyNumberFormat="1" applyFont="1" applyBorder="1" applyAlignment="1">
      <alignment vertical="center"/>
    </xf>
    <xf numFmtId="49" fontId="7" fillId="0" borderId="0" xfId="2" applyNumberFormat="1" applyFont="1" applyAlignment="1">
      <alignment vertical="center"/>
    </xf>
    <xf numFmtId="181" fontId="26" fillId="0" borderId="43" xfId="2" applyNumberFormat="1" applyFont="1" applyBorder="1" applyAlignment="1">
      <alignment horizontal="right" vertical="center"/>
    </xf>
    <xf numFmtId="0" fontId="21" fillId="0" borderId="0" xfId="0" applyFont="1">
      <alignment vertical="center"/>
    </xf>
    <xf numFmtId="0" fontId="20" fillId="0" borderId="0" xfId="2" applyFont="1" applyAlignment="1">
      <alignment horizontal="center" vertical="center"/>
    </xf>
    <xf numFmtId="0" fontId="19" fillId="0" borderId="0" xfId="2" applyFont="1" applyAlignment="1">
      <alignment horizontal="center" vertical="center"/>
    </xf>
    <xf numFmtId="0" fontId="34" fillId="0" borderId="0" xfId="2" applyFont="1" applyAlignment="1">
      <alignment vertical="center"/>
    </xf>
    <xf numFmtId="0" fontId="7" fillId="0" borderId="114" xfId="0" applyFont="1" applyBorder="1" applyAlignment="1">
      <alignment horizontal="right" vertical="center"/>
    </xf>
    <xf numFmtId="0" fontId="7" fillId="0" borderId="116" xfId="0" applyFont="1" applyBorder="1" applyAlignment="1">
      <alignment horizontal="right" vertical="center"/>
    </xf>
    <xf numFmtId="0" fontId="7" fillId="0" borderId="117" xfId="0" applyFont="1" applyBorder="1" applyAlignment="1">
      <alignment horizontal="right" vertical="center"/>
    </xf>
    <xf numFmtId="0" fontId="7" fillId="0" borderId="110" xfId="0" applyFont="1" applyBorder="1" applyAlignment="1">
      <alignment horizontal="right" vertical="center"/>
    </xf>
    <xf numFmtId="0" fontId="7" fillId="0" borderId="113" xfId="0" applyFont="1" applyBorder="1" applyAlignment="1">
      <alignment horizontal="right" vertical="center"/>
    </xf>
    <xf numFmtId="0" fontId="7" fillId="0" borderId="21" xfId="0" applyFont="1" applyBorder="1" applyAlignment="1">
      <alignment horizontal="right" vertical="center"/>
    </xf>
    <xf numFmtId="0" fontId="52" fillId="0" borderId="0" xfId="0" applyFont="1">
      <alignment vertical="center"/>
    </xf>
    <xf numFmtId="0" fontId="17" fillId="0" borderId="0" xfId="2" applyFont="1" applyAlignment="1">
      <alignment horizontal="distributed" vertical="center"/>
    </xf>
    <xf numFmtId="0" fontId="15" fillId="0" borderId="0" xfId="2" applyFont="1" applyAlignment="1">
      <alignment horizontal="distributed" vertical="center"/>
    </xf>
    <xf numFmtId="0" fontId="27" fillId="0" borderId="0" xfId="2" applyFont="1" applyAlignment="1">
      <alignment horizontal="center" vertical="center"/>
    </xf>
    <xf numFmtId="0" fontId="22" fillId="0" borderId="0" xfId="0" applyFont="1" applyAlignment="1">
      <alignment horizontal="justify" vertical="center"/>
    </xf>
    <xf numFmtId="0" fontId="22" fillId="0" borderId="0" xfId="0" applyFont="1">
      <alignment vertical="center"/>
    </xf>
    <xf numFmtId="0" fontId="6" fillId="0" borderId="0" xfId="0" applyFont="1" applyAlignment="1">
      <alignment horizontal="left" vertical="center"/>
    </xf>
    <xf numFmtId="0" fontId="22" fillId="0" borderId="0" xfId="0" applyFont="1" applyAlignment="1">
      <alignment vertical="center" shrinkToFit="1"/>
    </xf>
    <xf numFmtId="0" fontId="24" fillId="0" borderId="43" xfId="2" applyFont="1" applyBorder="1" applyAlignment="1">
      <alignment vertical="center"/>
    </xf>
    <xf numFmtId="0" fontId="24" fillId="0" borderId="43" xfId="2" applyFont="1" applyBorder="1" applyAlignment="1">
      <alignment horizontal="center" vertical="center"/>
    </xf>
    <xf numFmtId="0" fontId="12" fillId="0" borderId="20" xfId="2" applyFont="1" applyBorder="1" applyAlignment="1">
      <alignment horizontal="center" vertical="center"/>
    </xf>
    <xf numFmtId="0" fontId="24" fillId="0" borderId="44" xfId="2" applyFont="1" applyBorder="1" applyAlignment="1">
      <alignment horizontal="center" vertical="center"/>
    </xf>
    <xf numFmtId="0" fontId="24" fillId="0" borderId="47" xfId="2" applyFont="1" applyBorder="1" applyAlignment="1">
      <alignment horizontal="center" vertical="center"/>
    </xf>
    <xf numFmtId="0" fontId="24" fillId="0" borderId="49" xfId="2" applyFont="1" applyBorder="1" applyAlignment="1">
      <alignment horizontal="center" vertical="center"/>
    </xf>
    <xf numFmtId="0" fontId="24" fillId="0" borderId="48" xfId="2" applyFont="1" applyBorder="1" applyAlignment="1">
      <alignment vertical="center"/>
    </xf>
    <xf numFmtId="0" fontId="24" fillId="0" borderId="18" xfId="2" applyFont="1" applyBorder="1" applyAlignment="1">
      <alignment vertical="center"/>
    </xf>
    <xf numFmtId="0" fontId="24" fillId="0" borderId="45" xfId="2" applyFont="1" applyBorder="1" applyAlignment="1">
      <alignment horizontal="center" vertical="center"/>
    </xf>
    <xf numFmtId="0" fontId="24" fillId="0" borderId="46" xfId="2" applyFont="1" applyBorder="1" applyAlignment="1">
      <alignment horizontal="center" vertical="center"/>
    </xf>
    <xf numFmtId="0" fontId="24" fillId="0" borderId="50" xfId="2" applyFont="1" applyBorder="1" applyAlignment="1">
      <alignment horizontal="left" vertical="center"/>
    </xf>
    <xf numFmtId="0" fontId="24" fillId="0" borderId="23" xfId="2" applyFont="1" applyBorder="1" applyAlignment="1">
      <alignment horizontal="left" vertical="center"/>
    </xf>
    <xf numFmtId="0" fontId="5" fillId="0" borderId="2" xfId="0" applyFont="1" applyBorder="1" applyAlignment="1">
      <alignment horizontal="justify" vertical="center"/>
    </xf>
    <xf numFmtId="0" fontId="5" fillId="0" borderId="4" xfId="0" applyFont="1" applyBorder="1" applyAlignment="1">
      <alignment horizontal="justify"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left"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distributed" vertical="center"/>
    </xf>
    <xf numFmtId="0" fontId="5" fillId="0" borderId="8"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7" fillId="0" borderId="41"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Alignment="1">
      <alignment horizontal="right" vertical="center"/>
    </xf>
    <xf numFmtId="0" fontId="7" fillId="0" borderId="36"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49" fontId="5" fillId="0" borderId="55" xfId="0" applyNumberFormat="1" applyFont="1" applyBorder="1" applyAlignment="1">
      <alignment horizontal="center" vertical="center"/>
    </xf>
    <xf numFmtId="49" fontId="6" fillId="0" borderId="0" xfId="0" applyNumberFormat="1" applyFont="1">
      <alignment vertical="center"/>
    </xf>
    <xf numFmtId="49" fontId="6" fillId="0" borderId="0" xfId="0" applyNumberFormat="1" applyFont="1" applyAlignment="1">
      <alignment vertical="center" wrapText="1"/>
    </xf>
    <xf numFmtId="0" fontId="7" fillId="0" borderId="56" xfId="0" applyFont="1" applyBorder="1" applyAlignment="1">
      <alignment horizontal="left" vertical="center"/>
    </xf>
    <xf numFmtId="49" fontId="35" fillId="0" borderId="57" xfId="0" applyNumberFormat="1" applyFont="1" applyBorder="1" applyAlignment="1">
      <alignment horizontal="justify" vertical="center"/>
    </xf>
    <xf numFmtId="49" fontId="5" fillId="0" borderId="58" xfId="0" applyNumberFormat="1" applyFont="1" applyBorder="1" applyAlignment="1">
      <alignment horizontal="justify" vertical="center"/>
    </xf>
    <xf numFmtId="49" fontId="35" fillId="0" borderId="55" xfId="0" applyNumberFormat="1" applyFont="1" applyBorder="1" applyAlignment="1">
      <alignment horizontal="center" vertical="center"/>
    </xf>
    <xf numFmtId="49" fontId="18" fillId="0" borderId="0" xfId="0" applyNumberFormat="1" applyFont="1">
      <alignmen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49" fontId="35" fillId="0" borderId="75" xfId="0" applyNumberFormat="1" applyFont="1" applyBorder="1" applyAlignment="1">
      <alignment horizontal="center" vertical="center"/>
    </xf>
    <xf numFmtId="49" fontId="5" fillId="0" borderId="75" xfId="0" applyNumberFormat="1" applyFont="1" applyBorder="1" applyAlignment="1">
      <alignment horizontal="center" vertical="center"/>
    </xf>
    <xf numFmtId="0" fontId="5" fillId="0" borderId="32" xfId="0" applyFont="1" applyBorder="1">
      <alignment vertical="center"/>
    </xf>
    <xf numFmtId="0" fontId="6" fillId="0" borderId="0" xfId="0" applyFont="1">
      <alignment vertical="center"/>
    </xf>
    <xf numFmtId="0" fontId="7" fillId="0" borderId="56" xfId="0" applyFont="1" applyBorder="1" applyAlignment="1">
      <alignment horizontal="center" vertical="center"/>
    </xf>
    <xf numFmtId="0" fontId="7" fillId="0" borderId="75" xfId="0" applyFont="1" applyBorder="1">
      <alignment vertical="center"/>
    </xf>
    <xf numFmtId="0" fontId="7" fillId="0" borderId="0" xfId="0" applyFont="1" applyAlignment="1">
      <alignment horizontal="right"/>
    </xf>
    <xf numFmtId="176" fontId="7" fillId="0" borderId="48" xfId="0" applyNumberFormat="1" applyFont="1" applyBorder="1">
      <alignment vertical="center"/>
    </xf>
    <xf numFmtId="176" fontId="7" fillId="0" borderId="94" xfId="0" applyNumberFormat="1" applyFont="1" applyBorder="1">
      <alignment vertical="center"/>
    </xf>
    <xf numFmtId="176" fontId="7" fillId="0" borderId="96" xfId="0" applyNumberFormat="1" applyFont="1" applyBorder="1">
      <alignment vertical="center"/>
    </xf>
    <xf numFmtId="176" fontId="7" fillId="0" borderId="97" xfId="0" applyNumberFormat="1" applyFont="1" applyBorder="1">
      <alignment vertical="center"/>
    </xf>
    <xf numFmtId="3" fontId="7" fillId="0" borderId="81" xfId="0" applyNumberFormat="1" applyFont="1" applyBorder="1" applyAlignment="1">
      <alignment horizontal="center" vertical="center"/>
    </xf>
    <xf numFmtId="3" fontId="7" fillId="0" borderId="103" xfId="0" applyNumberFormat="1" applyFont="1" applyBorder="1" applyAlignment="1">
      <alignment horizontal="center" vertical="center"/>
    </xf>
    <xf numFmtId="3" fontId="7" fillId="0" borderId="64" xfId="0" applyNumberFormat="1" applyFont="1" applyBorder="1" applyAlignment="1">
      <alignment horizontal="center" vertical="center"/>
    </xf>
    <xf numFmtId="3" fontId="7" fillId="0" borderId="102" xfId="0" applyNumberFormat="1" applyFont="1" applyBorder="1" applyAlignment="1">
      <alignment horizontal="center" vertical="center"/>
    </xf>
    <xf numFmtId="3" fontId="7" fillId="0" borderId="62"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0" xfId="0" applyNumberFormat="1" applyFont="1">
      <alignment vertical="center"/>
    </xf>
    <xf numFmtId="3" fontId="7" fillId="0" borderId="0" xfId="0" applyNumberFormat="1" applyFont="1" applyAlignment="1">
      <alignment horizontal="right" vertical="center"/>
    </xf>
    <xf numFmtId="3" fontId="7" fillId="0" borderId="2" xfId="0" applyNumberFormat="1" applyFont="1" applyBorder="1" applyAlignment="1">
      <alignment horizontal="center" vertical="center"/>
    </xf>
    <xf numFmtId="3" fontId="7" fillId="0" borderId="56" xfId="0" applyNumberFormat="1" applyFont="1" applyBorder="1" applyAlignment="1">
      <alignment horizontal="center" vertical="center"/>
    </xf>
    <xf numFmtId="0" fontId="22" fillId="0" borderId="43" xfId="2" applyFont="1" applyBorder="1" applyAlignment="1">
      <alignment horizontal="left" vertical="center"/>
    </xf>
    <xf numFmtId="49" fontId="22" fillId="0" borderId="43" xfId="2" applyNumberFormat="1" applyFont="1" applyBorder="1" applyAlignment="1">
      <alignment horizontal="left" vertical="center"/>
    </xf>
    <xf numFmtId="0" fontId="22" fillId="0" borderId="44" xfId="2" applyFont="1" applyBorder="1" applyAlignment="1">
      <alignment horizontal="distributed" vertical="center"/>
    </xf>
    <xf numFmtId="0" fontId="22" fillId="0" borderId="49" xfId="2" applyFont="1" applyBorder="1" applyAlignment="1">
      <alignment horizontal="distributed" vertical="center"/>
    </xf>
    <xf numFmtId="0" fontId="22" fillId="0" borderId="48" xfId="2" applyFont="1" applyBorder="1" applyAlignment="1">
      <alignment horizontal="distributed" vertical="center"/>
    </xf>
    <xf numFmtId="0" fontId="22" fillId="0" borderId="17" xfId="2" applyFont="1" applyBorder="1" applyAlignment="1">
      <alignment horizontal="distributed" vertical="center"/>
    </xf>
    <xf numFmtId="0" fontId="22" fillId="0" borderId="18" xfId="2" applyFont="1" applyBorder="1" applyAlignment="1">
      <alignment horizontal="distributed" vertical="center"/>
    </xf>
    <xf numFmtId="0" fontId="22" fillId="0" borderId="50" xfId="2" applyFont="1" applyBorder="1" applyAlignment="1">
      <alignment horizontal="distributed" vertical="center"/>
    </xf>
    <xf numFmtId="0" fontId="22" fillId="0" borderId="20" xfId="2" applyFont="1" applyBorder="1" applyAlignment="1">
      <alignment horizontal="distributed" vertical="center"/>
    </xf>
    <xf numFmtId="0" fontId="22" fillId="0" borderId="23" xfId="2" applyFont="1" applyBorder="1" applyAlignment="1">
      <alignment horizontal="distributed" vertical="center"/>
    </xf>
    <xf numFmtId="0" fontId="22" fillId="0" borderId="104" xfId="2" applyFont="1" applyBorder="1" applyAlignment="1">
      <alignment horizontal="distributed" vertical="center"/>
    </xf>
    <xf numFmtId="0" fontId="22" fillId="0" borderId="44" xfId="2" applyFont="1" applyBorder="1" applyAlignment="1">
      <alignment horizontal="center" vertical="center"/>
    </xf>
    <xf numFmtId="0" fontId="22" fillId="0" borderId="49" xfId="2" applyFont="1" applyBorder="1" applyAlignment="1">
      <alignment horizontal="center" vertical="center"/>
    </xf>
    <xf numFmtId="0" fontId="22" fillId="0" borderId="48" xfId="2" applyFont="1" applyBorder="1" applyAlignment="1">
      <alignment horizontal="center" vertical="center"/>
    </xf>
    <xf numFmtId="0" fontId="22" fillId="0" borderId="50" xfId="2" applyFont="1" applyBorder="1" applyAlignment="1">
      <alignment horizontal="center" vertical="center"/>
    </xf>
    <xf numFmtId="0" fontId="22" fillId="0" borderId="18" xfId="2" applyFont="1" applyBorder="1" applyAlignment="1">
      <alignment horizontal="center" vertical="center"/>
    </xf>
    <xf numFmtId="0" fontId="22" fillId="0" borderId="23" xfId="2" applyFont="1" applyBorder="1" applyAlignment="1">
      <alignment horizontal="center" vertical="center"/>
    </xf>
    <xf numFmtId="49" fontId="22" fillId="0" borderId="45" xfId="2" applyNumberFormat="1" applyFont="1" applyBorder="1" applyAlignment="1">
      <alignment horizontal="center" vertical="center"/>
    </xf>
    <xf numFmtId="49" fontId="22" fillId="0" borderId="104" xfId="2" applyNumberFormat="1" applyFont="1" applyBorder="1" applyAlignment="1">
      <alignment horizontal="center" vertical="center"/>
    </xf>
    <xf numFmtId="49" fontId="22" fillId="0" borderId="46" xfId="2" applyNumberFormat="1" applyFont="1" applyBorder="1" applyAlignment="1">
      <alignment horizontal="center" vertical="center"/>
    </xf>
    <xf numFmtId="0" fontId="20" fillId="0" borderId="45" xfId="2" applyFont="1" applyBorder="1" applyAlignment="1">
      <alignment horizontal="center" vertical="center"/>
    </xf>
    <xf numFmtId="0" fontId="20" fillId="0" borderId="104" xfId="2" applyFont="1" applyBorder="1" applyAlignment="1">
      <alignment horizontal="center" vertical="center"/>
    </xf>
    <xf numFmtId="0" fontId="20" fillId="0" borderId="46" xfId="2" applyFont="1" applyBorder="1" applyAlignment="1">
      <alignment horizontal="center" vertical="center"/>
    </xf>
    <xf numFmtId="181" fontId="20" fillId="0" borderId="43" xfId="2" applyNumberFormat="1" applyFont="1" applyBorder="1" applyAlignment="1">
      <alignment vertical="center"/>
    </xf>
    <xf numFmtId="181" fontId="20" fillId="0" borderId="45" xfId="2" applyNumberFormat="1" applyFont="1" applyBorder="1" applyAlignment="1">
      <alignment vertical="center"/>
    </xf>
    <xf numFmtId="181" fontId="20" fillId="0" borderId="104" xfId="2" applyNumberFormat="1" applyFont="1" applyBorder="1" applyAlignment="1">
      <alignment vertical="center"/>
    </xf>
    <xf numFmtId="181" fontId="20" fillId="0" borderId="46" xfId="2" applyNumberFormat="1" applyFont="1" applyBorder="1" applyAlignment="1">
      <alignment vertical="center"/>
    </xf>
    <xf numFmtId="0" fontId="20" fillId="0" borderId="43" xfId="2" applyFont="1" applyBorder="1" applyAlignment="1">
      <alignment horizontal="center" vertical="center"/>
    </xf>
    <xf numFmtId="0" fontId="20" fillId="0" borderId="44" xfId="2" applyFont="1" applyBorder="1" applyAlignment="1">
      <alignment horizontal="center" vertical="center"/>
    </xf>
    <xf numFmtId="0" fontId="20" fillId="0" borderId="47" xfId="2" applyFont="1" applyBorder="1" applyAlignment="1">
      <alignment horizontal="center" vertical="center"/>
    </xf>
    <xf numFmtId="0" fontId="20" fillId="0" borderId="49" xfId="2" applyFont="1" applyBorder="1" applyAlignment="1">
      <alignment horizontal="center" vertical="center"/>
    </xf>
    <xf numFmtId="0" fontId="20" fillId="0" borderId="43" xfId="2" applyFont="1" applyBorder="1" applyAlignment="1">
      <alignment horizontal="distributed" vertical="center"/>
    </xf>
    <xf numFmtId="0" fontId="20" fillId="0" borderId="104" xfId="2" applyFont="1" applyBorder="1" applyAlignment="1">
      <alignment horizontal="distributed" vertical="center"/>
    </xf>
    <xf numFmtId="0" fontId="20" fillId="0" borderId="44" xfId="2" applyFont="1" applyBorder="1" applyAlignment="1">
      <alignment horizontal="distributed" vertical="center"/>
    </xf>
    <xf numFmtId="0" fontId="20" fillId="0" borderId="48" xfId="2" applyFont="1" applyBorder="1" applyAlignment="1">
      <alignment horizontal="distributed" vertical="center"/>
    </xf>
    <xf numFmtId="0" fontId="20" fillId="0" borderId="17" xfId="2" applyFont="1" applyBorder="1" applyAlignment="1">
      <alignment horizontal="distributed" vertical="center"/>
    </xf>
    <xf numFmtId="0" fontId="20" fillId="0" borderId="18" xfId="2" applyFont="1" applyBorder="1" applyAlignment="1">
      <alignment horizontal="distributed" vertical="center"/>
    </xf>
    <xf numFmtId="0" fontId="20" fillId="0" borderId="50" xfId="2" applyFont="1" applyBorder="1" applyAlignment="1">
      <alignment horizontal="distributed" vertical="center"/>
    </xf>
    <xf numFmtId="0" fontId="20" fillId="0" borderId="20" xfId="2" applyFont="1" applyBorder="1" applyAlignment="1">
      <alignment horizontal="distributed" vertical="center"/>
    </xf>
    <xf numFmtId="0" fontId="20" fillId="0" borderId="23" xfId="2" applyFont="1" applyBorder="1" applyAlignment="1">
      <alignment horizontal="distributed" vertical="center"/>
    </xf>
    <xf numFmtId="0" fontId="20" fillId="0" borderId="48" xfId="2" applyFont="1" applyBorder="1" applyAlignment="1">
      <alignment horizontal="center" vertical="center"/>
    </xf>
    <xf numFmtId="0" fontId="20" fillId="0" borderId="50" xfId="2" applyFont="1" applyBorder="1" applyAlignment="1">
      <alignment horizontal="center" vertical="center"/>
    </xf>
    <xf numFmtId="0" fontId="20" fillId="0" borderId="18" xfId="2" applyFont="1" applyBorder="1" applyAlignment="1">
      <alignment horizontal="center" vertical="center"/>
    </xf>
    <xf numFmtId="0" fontId="20" fillId="0" borderId="23" xfId="2" applyFont="1" applyBorder="1" applyAlignment="1">
      <alignment horizontal="center" vertical="center"/>
    </xf>
    <xf numFmtId="0" fontId="20" fillId="0" borderId="49" xfId="2" applyFont="1" applyBorder="1" applyAlignment="1">
      <alignment horizontal="distributed" vertical="center"/>
    </xf>
    <xf numFmtId="49" fontId="7" fillId="0" borderId="43" xfId="2" applyNumberFormat="1" applyFont="1" applyBorder="1" applyAlignment="1">
      <alignment horizontal="center" vertical="center" wrapText="1"/>
    </xf>
    <xf numFmtId="49" fontId="7" fillId="0" borderId="45" xfId="2" applyNumberFormat="1" applyFont="1" applyBorder="1" applyAlignment="1">
      <alignment horizontal="right" vertical="center" wrapText="1"/>
    </xf>
    <xf numFmtId="49" fontId="7" fillId="0" borderId="104" xfId="2" applyNumberFormat="1" applyFont="1" applyBorder="1" applyAlignment="1">
      <alignment horizontal="right" vertical="center" wrapText="1"/>
    </xf>
    <xf numFmtId="49" fontId="7" fillId="0" borderId="46" xfId="2" applyNumberFormat="1" applyFont="1" applyBorder="1" applyAlignment="1">
      <alignment horizontal="right" vertical="center" wrapText="1"/>
    </xf>
    <xf numFmtId="49" fontId="7" fillId="0" borderId="43" xfId="2" applyNumberFormat="1" applyFont="1" applyBorder="1" applyAlignment="1">
      <alignment horizontal="right" vertical="center" wrapText="1"/>
    </xf>
    <xf numFmtId="49" fontId="39" fillId="0" borderId="20" xfId="2" applyNumberFormat="1" applyFont="1" applyBorder="1" applyAlignment="1">
      <alignment horizontal="center" vertical="center"/>
    </xf>
    <xf numFmtId="49" fontId="7" fillId="0" borderId="104" xfId="2" applyNumberFormat="1" applyFont="1" applyBorder="1" applyAlignment="1">
      <alignment horizontal="distributed" vertical="center" wrapText="1"/>
    </xf>
    <xf numFmtId="181" fontId="7" fillId="0" borderId="104" xfId="2" applyNumberFormat="1" applyFont="1" applyBorder="1" applyAlignment="1">
      <alignment horizontal="right" vertical="center" wrapText="1"/>
    </xf>
    <xf numFmtId="181" fontId="7" fillId="0" borderId="46" xfId="2" applyNumberFormat="1" applyFont="1" applyBorder="1" applyAlignment="1">
      <alignment horizontal="right" vertical="center" wrapText="1"/>
    </xf>
    <xf numFmtId="49" fontId="7" fillId="0" borderId="45" xfId="2" applyNumberFormat="1" applyFont="1" applyBorder="1" applyAlignment="1">
      <alignment horizontal="center" vertical="center" wrapText="1"/>
    </xf>
    <xf numFmtId="49" fontId="7" fillId="0" borderId="104" xfId="2" applyNumberFormat="1" applyFont="1" applyBorder="1" applyAlignment="1">
      <alignment horizontal="center" vertical="center" wrapText="1"/>
    </xf>
    <xf numFmtId="49" fontId="7" fillId="0" borderId="46" xfId="2" applyNumberFormat="1" applyFont="1" applyBorder="1" applyAlignment="1">
      <alignment horizontal="center" vertical="center" wrapText="1"/>
    </xf>
    <xf numFmtId="49" fontId="7" fillId="0" borderId="20" xfId="2" applyNumberFormat="1" applyFont="1" applyBorder="1" applyAlignment="1">
      <alignment horizontal="center" vertical="center" wrapText="1"/>
    </xf>
    <xf numFmtId="49" fontId="7" fillId="0" borderId="20" xfId="2" applyNumberFormat="1" applyFont="1" applyBorder="1" applyAlignment="1">
      <alignment horizontal="distributed" vertical="center" wrapText="1"/>
    </xf>
    <xf numFmtId="49" fontId="7" fillId="0" borderId="45" xfId="2" applyNumberFormat="1" applyFont="1" applyBorder="1" applyAlignment="1">
      <alignment horizontal="distributed" vertical="center" wrapText="1" justifyLastLine="1"/>
    </xf>
    <xf numFmtId="49" fontId="7" fillId="0" borderId="104" xfId="2" applyNumberFormat="1" applyFont="1" applyBorder="1" applyAlignment="1">
      <alignment horizontal="distributed" vertical="center" wrapText="1" justifyLastLine="1"/>
    </xf>
    <xf numFmtId="49" fontId="7" fillId="0" borderId="51" xfId="2" applyNumberFormat="1" applyFont="1" applyBorder="1" applyAlignment="1">
      <alignment horizontal="distributed" vertical="center" wrapText="1" justifyLastLine="1"/>
    </xf>
    <xf numFmtId="49" fontId="7" fillId="0" borderId="0" xfId="2" applyNumberFormat="1" applyFont="1" applyAlignment="1">
      <alignment horizontal="distributed" vertical="center" wrapText="1" justifyLastLine="1"/>
    </xf>
    <xf numFmtId="49" fontId="7" fillId="0" borderId="0" xfId="2" applyNumberFormat="1" applyFont="1" applyAlignment="1">
      <alignment horizontal="distributed" vertical="center" wrapText="1"/>
    </xf>
    <xf numFmtId="49" fontId="7" fillId="0" borderId="51" xfId="2" applyNumberFormat="1" applyFont="1" applyBorder="1" applyAlignment="1">
      <alignment horizontal="center" vertical="center" wrapText="1"/>
    </xf>
    <xf numFmtId="49" fontId="7" fillId="0" borderId="0" xfId="2" applyNumberFormat="1" applyFont="1" applyAlignment="1">
      <alignment horizontal="center" vertical="center" wrapText="1"/>
    </xf>
    <xf numFmtId="0" fontId="24" fillId="0" borderId="43" xfId="2" applyFont="1" applyBorder="1" applyAlignment="1">
      <alignment horizontal="center" vertical="center" wrapText="1"/>
    </xf>
    <xf numFmtId="0" fontId="24" fillId="0" borderId="17" xfId="2" applyFont="1" applyBorder="1" applyAlignment="1">
      <alignment vertical="center"/>
    </xf>
    <xf numFmtId="0" fontId="24" fillId="0" borderId="20" xfId="2" applyFont="1" applyBorder="1" applyAlignment="1">
      <alignment horizontal="left" vertical="center"/>
    </xf>
    <xf numFmtId="0" fontId="24" fillId="0" borderId="48" xfId="2" applyFont="1" applyBorder="1" applyAlignment="1">
      <alignment horizontal="right" vertical="center"/>
    </xf>
    <xf numFmtId="0" fontId="24" fillId="0" borderId="17" xfId="2" applyFont="1" applyBorder="1" applyAlignment="1">
      <alignment horizontal="right" vertical="center"/>
    </xf>
    <xf numFmtId="0" fontId="24" fillId="0" borderId="18" xfId="2" applyFont="1" applyBorder="1" applyAlignment="1">
      <alignment horizontal="right" vertical="center"/>
    </xf>
    <xf numFmtId="0" fontId="24" fillId="0" borderId="104" xfId="2" applyFont="1" applyBorder="1" applyAlignment="1">
      <alignment horizontal="distributed" vertical="center"/>
    </xf>
    <xf numFmtId="0" fontId="24" fillId="0" borderId="20" xfId="2" applyFont="1" applyBorder="1" applyAlignment="1">
      <alignment horizontal="distributed" vertical="center"/>
    </xf>
    <xf numFmtId="0" fontId="24" fillId="0" borderId="48" xfId="2" applyFont="1" applyBorder="1" applyAlignment="1">
      <alignment horizontal="center" vertical="center"/>
    </xf>
    <xf numFmtId="0" fontId="24" fillId="0" borderId="17" xfId="2" applyFont="1" applyBorder="1" applyAlignment="1">
      <alignment horizontal="center" vertical="center"/>
    </xf>
    <xf numFmtId="0" fontId="24" fillId="0" borderId="18" xfId="2" applyFont="1" applyBorder="1" applyAlignment="1">
      <alignment horizontal="center" vertical="center"/>
    </xf>
    <xf numFmtId="0" fontId="24" fillId="0" borderId="51" xfId="2" applyFont="1" applyBorder="1" applyAlignment="1">
      <alignment horizontal="center" vertical="center"/>
    </xf>
    <xf numFmtId="0" fontId="24" fillId="0" borderId="0" xfId="2" applyFont="1" applyAlignment="1">
      <alignment horizontal="center" vertical="center"/>
    </xf>
    <xf numFmtId="0" fontId="24" fillId="0" borderId="21" xfId="2" applyFont="1" applyBorder="1" applyAlignment="1">
      <alignment horizontal="center" vertical="center"/>
    </xf>
    <xf numFmtId="0" fontId="24" fillId="0" borderId="50" xfId="2" applyFont="1" applyBorder="1" applyAlignment="1">
      <alignment horizontal="center" vertical="center"/>
    </xf>
    <xf numFmtId="0" fontId="24" fillId="0" borderId="20" xfId="2" applyFont="1" applyBorder="1" applyAlignment="1">
      <alignment horizontal="center" vertical="center"/>
    </xf>
    <xf numFmtId="0" fontId="24" fillId="0" borderId="23" xfId="2" applyFont="1" applyBorder="1" applyAlignment="1">
      <alignment horizontal="center" vertical="center"/>
    </xf>
    <xf numFmtId="0" fontId="24" fillId="0" borderId="17" xfId="2" applyFont="1" applyBorder="1" applyAlignment="1">
      <alignment horizontal="distributed" vertical="center"/>
    </xf>
    <xf numFmtId="0" fontId="24" fillId="0" borderId="104" xfId="2" applyFont="1" applyBorder="1" applyAlignment="1">
      <alignment horizontal="distributed" vertical="center" wrapText="1"/>
    </xf>
    <xf numFmtId="0" fontId="24" fillId="0" borderId="0" xfId="2" applyFont="1" applyAlignment="1">
      <alignment horizontal="distributed" vertical="center"/>
    </xf>
    <xf numFmtId="0" fontId="24" fillId="0" borderId="45" xfId="2" applyFont="1" applyBorder="1" applyAlignment="1">
      <alignment horizontal="left" vertical="center"/>
    </xf>
    <xf numFmtId="0" fontId="24" fillId="0" borderId="104" xfId="2" applyFont="1" applyBorder="1" applyAlignment="1">
      <alignment horizontal="left" vertical="center"/>
    </xf>
    <xf numFmtId="0" fontId="24" fillId="0" borderId="46" xfId="2" applyFont="1" applyBorder="1" applyAlignment="1">
      <alignment horizontal="left" vertical="center"/>
    </xf>
    <xf numFmtId="0" fontId="24" fillId="0" borderId="104" xfId="2"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0" xfId="0" applyFont="1" applyAlignment="1">
      <alignment horizontal="distributed" vertical="center"/>
    </xf>
    <xf numFmtId="49" fontId="12" fillId="0" borderId="127" xfId="2" applyNumberFormat="1" applyFont="1" applyBorder="1" applyAlignment="1">
      <alignment horizontal="center" vertical="center" wrapText="1"/>
    </xf>
    <xf numFmtId="49" fontId="12" fillId="0" borderId="128" xfId="2" applyNumberFormat="1" applyFont="1" applyBorder="1" applyAlignment="1">
      <alignment horizontal="center" vertical="center" wrapText="1"/>
    </xf>
    <xf numFmtId="49" fontId="12" fillId="0" borderId="129" xfId="2" applyNumberFormat="1" applyFont="1" applyBorder="1" applyAlignment="1">
      <alignment horizontal="right" vertical="center" wrapText="1"/>
    </xf>
    <xf numFmtId="49" fontId="12" fillId="0" borderId="136" xfId="2" applyNumberFormat="1" applyFont="1" applyBorder="1" applyAlignment="1">
      <alignment horizontal="right" vertical="center" wrapText="1"/>
    </xf>
    <xf numFmtId="49" fontId="12" fillId="0" borderId="45" xfId="2" applyNumberFormat="1" applyFont="1" applyBorder="1" applyAlignment="1">
      <alignment horizontal="right" vertical="center" wrapText="1"/>
    </xf>
    <xf numFmtId="49" fontId="12" fillId="0" borderId="135" xfId="2" applyNumberFormat="1" applyFont="1" applyBorder="1" applyAlignment="1">
      <alignment horizontal="right" vertical="center" wrapText="1"/>
    </xf>
    <xf numFmtId="49" fontId="12" fillId="0" borderId="43" xfId="2" applyNumberFormat="1" applyFont="1" applyBorder="1" applyAlignment="1">
      <alignment horizontal="distributed" vertical="center" wrapText="1"/>
    </xf>
    <xf numFmtId="49" fontId="12" fillId="0" borderId="134" xfId="2" applyNumberFormat="1" applyFont="1" applyBorder="1" applyAlignment="1">
      <alignment horizontal="center" vertical="center" wrapText="1"/>
    </xf>
    <xf numFmtId="49" fontId="12" fillId="0" borderId="43" xfId="2" applyNumberFormat="1" applyFont="1" applyBorder="1" applyAlignment="1">
      <alignment horizontal="center" vertical="center" wrapText="1"/>
    </xf>
    <xf numFmtId="49" fontId="12" fillId="0" borderId="124" xfId="2" applyNumberFormat="1" applyFont="1" applyBorder="1" applyAlignment="1">
      <alignment horizontal="center" vertical="center" wrapText="1"/>
    </xf>
    <xf numFmtId="49" fontId="12" fillId="0" borderId="125" xfId="2" applyNumberFormat="1" applyFont="1" applyBorder="1" applyAlignment="1">
      <alignment horizontal="center" vertical="center" wrapText="1"/>
    </xf>
    <xf numFmtId="49" fontId="12" fillId="0" borderId="132" xfId="2" applyNumberFormat="1" applyFont="1" applyBorder="1" applyAlignment="1">
      <alignment horizontal="center" vertical="center" wrapText="1"/>
    </xf>
    <xf numFmtId="49" fontId="12" fillId="0" borderId="133" xfId="2" applyNumberFormat="1" applyFont="1" applyBorder="1" applyAlignment="1">
      <alignment horizontal="center" vertical="center" wrapText="1"/>
    </xf>
    <xf numFmtId="49" fontId="25" fillId="0" borderId="134" xfId="2" applyNumberFormat="1" applyFont="1" applyBorder="1" applyAlignment="1">
      <alignment horizontal="center" vertical="center" wrapText="1"/>
    </xf>
    <xf numFmtId="49" fontId="39" fillId="0" borderId="0" xfId="2" applyNumberFormat="1" applyFont="1" applyAlignment="1">
      <alignment horizontal="distributed" vertical="center"/>
    </xf>
    <xf numFmtId="49" fontId="39" fillId="0" borderId="125" xfId="2" applyNumberFormat="1" applyFont="1" applyBorder="1" applyAlignment="1">
      <alignment horizontal="center" vertical="center" wrapText="1"/>
    </xf>
    <xf numFmtId="49" fontId="39" fillId="0" borderId="128" xfId="2" applyNumberFormat="1" applyFont="1" applyBorder="1" applyAlignment="1">
      <alignment horizontal="center" vertical="center" wrapText="1"/>
    </xf>
    <xf numFmtId="49" fontId="39" fillId="0" borderId="129" xfId="2" applyNumberFormat="1" applyFont="1" applyBorder="1" applyAlignment="1">
      <alignment horizontal="center" vertical="center" wrapText="1"/>
    </xf>
    <xf numFmtId="49" fontId="39" fillId="0" borderId="130" xfId="2" applyNumberFormat="1" applyFont="1" applyBorder="1" applyAlignment="1">
      <alignment horizontal="center" vertical="center" wrapText="1"/>
    </xf>
    <xf numFmtId="0" fontId="24" fillId="0" borderId="143" xfId="2" applyFont="1" applyBorder="1" applyAlignment="1">
      <alignment vertical="center" wrapText="1"/>
    </xf>
    <xf numFmtId="0" fontId="24" fillId="0" borderId="148" xfId="2" applyFont="1" applyBorder="1" applyAlignment="1">
      <alignment vertical="center" wrapText="1"/>
    </xf>
    <xf numFmtId="0" fontId="24" fillId="0" borderId="145" xfId="2" applyFont="1" applyBorder="1" applyAlignment="1">
      <alignment horizontal="distributed" vertical="center" wrapText="1"/>
    </xf>
    <xf numFmtId="0" fontId="24" fillId="0" borderId="44" xfId="2" applyFont="1" applyBorder="1" applyAlignment="1">
      <alignment vertical="center" wrapText="1"/>
    </xf>
    <xf numFmtId="0" fontId="24" fillId="0" borderId="147" xfId="2" applyFont="1" applyBorder="1" applyAlignment="1">
      <alignment vertical="center" wrapText="1"/>
    </xf>
    <xf numFmtId="0" fontId="7" fillId="0" borderId="82" xfId="0" applyFont="1" applyBorder="1" applyAlignment="1">
      <alignment horizontal="center" vertical="center"/>
    </xf>
    <xf numFmtId="0" fontId="7" fillId="0" borderId="157" xfId="0" applyFont="1" applyBorder="1" applyAlignment="1">
      <alignment horizontal="center" vertical="center"/>
    </xf>
    <xf numFmtId="0" fontId="7" fillId="0" borderId="116" xfId="0" applyFont="1" applyBorder="1" applyAlignment="1">
      <alignment horizontal="center" vertical="center"/>
    </xf>
    <xf numFmtId="0" fontId="7" fillId="0" borderId="20" xfId="0" applyFont="1" applyBorder="1" applyAlignment="1">
      <alignment horizontal="center" vertical="center"/>
    </xf>
    <xf numFmtId="0" fontId="7" fillId="0" borderId="159" xfId="0" applyFont="1" applyBorder="1" applyAlignment="1">
      <alignment horizontal="center" vertical="center"/>
    </xf>
    <xf numFmtId="3" fontId="7" fillId="0" borderId="82" xfId="0" applyNumberFormat="1" applyFont="1" applyBorder="1">
      <alignment vertical="center"/>
    </xf>
    <xf numFmtId="3" fontId="7" fillId="0" borderId="20" xfId="0" applyNumberFormat="1" applyFont="1" applyBorder="1">
      <alignment vertical="center"/>
    </xf>
    <xf numFmtId="0" fontId="7" fillId="0" borderId="82" xfId="0" applyFont="1" applyBorder="1">
      <alignment vertical="center"/>
    </xf>
    <xf numFmtId="0" fontId="7" fillId="0" borderId="25" xfId="0" applyFont="1" applyBorder="1">
      <alignment vertical="center"/>
    </xf>
    <xf numFmtId="0" fontId="7" fillId="0" borderId="21" xfId="0" applyFont="1" applyBorder="1">
      <alignment vertical="center"/>
    </xf>
    <xf numFmtId="0" fontId="7" fillId="0" borderId="20" xfId="0" applyFont="1" applyBorder="1">
      <alignment vertical="center"/>
    </xf>
    <xf numFmtId="0" fontId="7" fillId="0" borderId="23" xfId="0" applyFont="1" applyBorder="1">
      <alignment vertical="center"/>
    </xf>
    <xf numFmtId="0" fontId="7" fillId="0" borderId="0" xfId="0" applyFont="1" applyAlignment="1">
      <alignment vertical="center" wrapText="1"/>
    </xf>
    <xf numFmtId="0" fontId="7" fillId="0" borderId="13" xfId="0" applyFont="1" applyBorder="1" applyAlignment="1">
      <alignment vertical="center" wrapText="1"/>
    </xf>
    <xf numFmtId="0" fontId="7" fillId="0" borderId="20" xfId="0" applyFont="1" applyBorder="1" applyAlignment="1">
      <alignment horizontal="center" vertical="center" wrapText="1"/>
    </xf>
    <xf numFmtId="0" fontId="7" fillId="0" borderId="159" xfId="0" applyFont="1" applyBorder="1" applyAlignment="1">
      <alignment horizontal="center" vertical="center" wrapText="1"/>
    </xf>
    <xf numFmtId="0" fontId="7" fillId="0" borderId="155"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7" fillId="0" borderId="158" xfId="0" applyFont="1" applyBorder="1">
      <alignment vertical="center"/>
    </xf>
    <xf numFmtId="0" fontId="7" fillId="0" borderId="157" xfId="0" applyFont="1" applyBorder="1">
      <alignment vertical="center"/>
    </xf>
    <xf numFmtId="0" fontId="7" fillId="0" borderId="115" xfId="0" applyFont="1" applyBorder="1">
      <alignment vertical="center"/>
    </xf>
    <xf numFmtId="0" fontId="7" fillId="0" borderId="116" xfId="0" applyFont="1" applyBorder="1">
      <alignment vertical="center"/>
    </xf>
    <xf numFmtId="0" fontId="7" fillId="0" borderId="123" xfId="0" applyFont="1" applyBorder="1">
      <alignment vertical="center"/>
    </xf>
    <xf numFmtId="0" fontId="7" fillId="0" borderId="159" xfId="0" applyFont="1" applyBorder="1">
      <alignment vertical="center"/>
    </xf>
    <xf numFmtId="0" fontId="7" fillId="0" borderId="30" xfId="0" applyFont="1" applyBorder="1" applyAlignment="1">
      <alignment horizontal="left" vertical="center" wrapText="1"/>
    </xf>
    <xf numFmtId="0" fontId="7" fillId="0" borderId="52" xfId="0" applyFont="1" applyBorder="1" applyAlignment="1">
      <alignment horizontal="left" vertical="center" wrapText="1"/>
    </xf>
    <xf numFmtId="3" fontId="7" fillId="0" borderId="157" xfId="0" applyNumberFormat="1" applyFont="1" applyBorder="1">
      <alignment vertical="center"/>
    </xf>
    <xf numFmtId="3" fontId="7" fillId="0" borderId="116" xfId="0" applyNumberFormat="1" applyFont="1" applyBorder="1">
      <alignment vertical="center"/>
    </xf>
    <xf numFmtId="3" fontId="7" fillId="0" borderId="159" xfId="0" applyNumberFormat="1" applyFont="1" applyBorder="1">
      <alignment vertical="center"/>
    </xf>
    <xf numFmtId="3" fontId="7" fillId="0" borderId="82"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20" xfId="0" applyNumberFormat="1" applyFont="1" applyBorder="1" applyAlignment="1">
      <alignment horizontal="center" vertical="center"/>
    </xf>
    <xf numFmtId="3" fontId="7" fillId="0" borderId="24" xfId="0" applyNumberFormat="1" applyFont="1" applyBorder="1">
      <alignment vertical="center"/>
    </xf>
    <xf numFmtId="3" fontId="7" fillId="0" borderId="12" xfId="0" applyNumberFormat="1" applyFont="1" applyBorder="1">
      <alignment vertical="center"/>
    </xf>
    <xf numFmtId="3" fontId="7" fillId="0" borderId="26" xfId="0" applyNumberFormat="1" applyFont="1" applyBorder="1">
      <alignment vertical="center"/>
    </xf>
    <xf numFmtId="3" fontId="7" fillId="0" borderId="78" xfId="0" applyNumberFormat="1" applyFont="1" applyBorder="1">
      <alignment vertical="center"/>
    </xf>
    <xf numFmtId="49" fontId="7" fillId="0" borderId="82"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3" xfId="0" applyNumberFormat="1" applyFont="1" applyBorder="1" applyAlignment="1">
      <alignment horizontal="center" vertical="center" wrapText="1"/>
    </xf>
    <xf numFmtId="49" fontId="7" fillId="0" borderId="78" xfId="0" applyNumberFormat="1" applyFont="1" applyBorder="1" applyAlignment="1">
      <alignment horizontal="center" vertical="center" wrapText="1"/>
    </xf>
    <xf numFmtId="49" fontId="7" fillId="0" borderId="153"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3" xfId="0" applyFont="1" applyBorder="1" applyAlignment="1">
      <alignment horizontal="center" vertical="center" wrapText="1"/>
    </xf>
    <xf numFmtId="0" fontId="7" fillId="0" borderId="30" xfId="0" applyFont="1" applyBorder="1" applyAlignment="1">
      <alignment horizontal="center" vertical="center"/>
    </xf>
    <xf numFmtId="0" fontId="7" fillId="0" borderId="13" xfId="0" applyFont="1" applyBorder="1" applyAlignment="1">
      <alignment horizontal="center" vertical="center"/>
    </xf>
    <xf numFmtId="0" fontId="7" fillId="0" borderId="156" xfId="0" applyFont="1" applyBorder="1" applyAlignment="1">
      <alignment horizontal="center" vertical="center"/>
    </xf>
    <xf numFmtId="0" fontId="7" fillId="0" borderId="78" xfId="0" applyFont="1" applyBorder="1" applyAlignment="1">
      <alignment horizontal="center" vertical="center"/>
    </xf>
    <xf numFmtId="0" fontId="7" fillId="0" borderId="153" xfId="0" applyFont="1" applyBorder="1" applyAlignment="1">
      <alignment horizontal="center" vertical="center"/>
    </xf>
    <xf numFmtId="0" fontId="7" fillId="0" borderId="24" xfId="0" applyFont="1" applyBorder="1">
      <alignment vertical="center"/>
    </xf>
    <xf numFmtId="0" fontId="7" fillId="0" borderId="30"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6" xfId="0" applyFont="1" applyBorder="1">
      <alignment vertical="center"/>
    </xf>
    <xf numFmtId="0" fontId="7" fillId="0" borderId="78" xfId="0" applyFont="1" applyBorder="1">
      <alignment vertical="center"/>
    </xf>
    <xf numFmtId="0" fontId="7" fillId="0" borderId="153" xfId="0" applyFont="1" applyBorder="1">
      <alignment vertical="center"/>
    </xf>
    <xf numFmtId="0" fontId="7" fillId="0" borderId="82" xfId="0" applyFont="1" applyBorder="1" applyAlignment="1">
      <alignment vertical="center" wrapText="1"/>
    </xf>
    <xf numFmtId="0" fontId="7" fillId="0" borderId="30" xfId="0" applyFont="1" applyBorder="1" applyAlignment="1">
      <alignment vertical="center" wrapText="1"/>
    </xf>
    <xf numFmtId="3" fontId="7" fillId="0" borderId="30" xfId="0" applyNumberFormat="1" applyFont="1" applyBorder="1">
      <alignment vertical="center"/>
    </xf>
    <xf numFmtId="3" fontId="7" fillId="0" borderId="13" xfId="0" applyNumberFormat="1" applyFont="1" applyBorder="1">
      <alignment vertical="center"/>
    </xf>
    <xf numFmtId="3" fontId="7" fillId="0" borderId="153" xfId="0" applyNumberFormat="1" applyFont="1" applyBorder="1">
      <alignment vertical="center"/>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7" fillId="0" borderId="21" xfId="0" applyFont="1" applyBorder="1" applyAlignment="1">
      <alignment vertical="center" wrapText="1"/>
    </xf>
    <xf numFmtId="0" fontId="7" fillId="0" borderId="26" xfId="0" applyFont="1" applyBorder="1" applyAlignment="1">
      <alignment vertical="center" wrapText="1"/>
    </xf>
    <xf numFmtId="0" fontId="7" fillId="0" borderId="78" xfId="0" applyFont="1" applyBorder="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wrapText="1"/>
    </xf>
    <xf numFmtId="3" fontId="7" fillId="0" borderId="24" xfId="0" applyNumberFormat="1" applyFont="1" applyBorder="1" applyAlignment="1">
      <alignment vertical="center" shrinkToFit="1"/>
    </xf>
    <xf numFmtId="3" fontId="7" fillId="0" borderId="82" xfId="0" applyNumberFormat="1" applyFont="1" applyBorder="1" applyAlignment="1">
      <alignment vertical="center" shrinkToFit="1"/>
    </xf>
    <xf numFmtId="3" fontId="7" fillId="0" borderId="12" xfId="0" applyNumberFormat="1" applyFont="1" applyBorder="1" applyAlignment="1">
      <alignment vertical="center" shrinkToFit="1"/>
    </xf>
    <xf numFmtId="3" fontId="7" fillId="0" borderId="0" xfId="0" applyNumberFormat="1" applyFont="1" applyAlignment="1">
      <alignment vertical="center" shrinkToFit="1"/>
    </xf>
    <xf numFmtId="3" fontId="7" fillId="0" borderId="26" xfId="0" applyNumberFormat="1" applyFont="1" applyBorder="1" applyAlignment="1">
      <alignment vertical="center" shrinkToFit="1"/>
    </xf>
    <xf numFmtId="3" fontId="7" fillId="0" borderId="78" xfId="0" applyNumberFormat="1" applyFont="1" applyBorder="1" applyAlignment="1">
      <alignment vertical="center" shrinkToFit="1"/>
    </xf>
    <xf numFmtId="0" fontId="7" fillId="0" borderId="8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153" xfId="0" applyFont="1" applyBorder="1" applyAlignment="1">
      <alignment horizontal="center" vertical="center" shrinkToFit="1"/>
    </xf>
    <xf numFmtId="0" fontId="7"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82" xfId="0" applyFont="1" applyBorder="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14" xfId="0" applyFont="1" applyBorder="1" applyAlignment="1">
      <alignment horizontal="center" vertical="center"/>
    </xf>
    <xf numFmtId="0" fontId="7" fillId="0" borderId="151"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52" xfId="0" applyFont="1" applyBorder="1" applyAlignment="1">
      <alignment horizontal="center" vertical="center"/>
    </xf>
    <xf numFmtId="0" fontId="7" fillId="0" borderId="26" xfId="0" applyFont="1" applyBorder="1" applyAlignment="1">
      <alignment horizontal="center" vertical="center"/>
    </xf>
    <xf numFmtId="0" fontId="7" fillId="0" borderId="9" xfId="0" applyFont="1" applyBorder="1" applyAlignment="1">
      <alignment horizontal="center" vertical="center"/>
    </xf>
    <xf numFmtId="0" fontId="7" fillId="0" borderId="154" xfId="0" applyFont="1" applyBorder="1" applyAlignment="1">
      <alignment horizontal="center" vertical="center"/>
    </xf>
    <xf numFmtId="0" fontId="7" fillId="0" borderId="1" xfId="0" applyFont="1" applyBorder="1" applyAlignment="1">
      <alignment horizontal="center" vertical="center" shrinkToFit="1"/>
    </xf>
    <xf numFmtId="176" fontId="7" fillId="0" borderId="65" xfId="0" applyNumberFormat="1" applyFont="1" applyBorder="1" applyAlignment="1">
      <alignment vertical="center" wrapText="1"/>
    </xf>
    <xf numFmtId="176" fontId="7" fillId="0" borderId="63" xfId="0" applyNumberFormat="1" applyFont="1" applyBorder="1" applyAlignment="1">
      <alignment vertical="center" wrapText="1"/>
    </xf>
    <xf numFmtId="0" fontId="7" fillId="0" borderId="2"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90" xfId="0" applyNumberFormat="1" applyFont="1" applyBorder="1" applyAlignment="1">
      <alignment horizontal="center" vertical="center"/>
    </xf>
    <xf numFmtId="0" fontId="7" fillId="0" borderId="4" xfId="0" applyFont="1" applyBorder="1" applyAlignment="1">
      <alignment horizontal="center" vertical="center"/>
    </xf>
    <xf numFmtId="176" fontId="7" fillId="0" borderId="103" xfId="0" applyNumberFormat="1" applyFont="1" applyBorder="1">
      <alignment vertical="center"/>
    </xf>
    <xf numFmtId="176" fontId="7" fillId="0" borderId="1" xfId="0" applyNumberFormat="1" applyFont="1" applyBorder="1">
      <alignment vertical="center"/>
    </xf>
    <xf numFmtId="0" fontId="7" fillId="0" borderId="163" xfId="0" applyFont="1" applyBorder="1" applyAlignment="1">
      <alignment horizontal="center" vertical="center"/>
    </xf>
    <xf numFmtId="176" fontId="7" fillId="0" borderId="163" xfId="0" applyNumberFormat="1" applyFont="1" applyBorder="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3" xfId="0" applyFont="1" applyBorder="1" applyAlignment="1">
      <alignment horizontal="center" vertical="center"/>
    </xf>
    <xf numFmtId="0" fontId="7" fillId="0" borderId="178" xfId="0" applyFont="1" applyBorder="1" applyAlignment="1">
      <alignment horizontal="center" vertical="center"/>
    </xf>
    <xf numFmtId="0" fontId="7" fillId="0" borderId="100" xfId="0" applyFont="1" applyBorder="1" applyAlignment="1">
      <alignment horizontal="center" vertical="center"/>
    </xf>
    <xf numFmtId="184" fontId="7" fillId="0" borderId="43" xfId="0" applyNumberFormat="1" applyFont="1" applyBorder="1" applyAlignment="1">
      <alignment horizontal="center" vertical="center"/>
    </xf>
    <xf numFmtId="185" fontId="7" fillId="0" borderId="43" xfId="0" applyNumberFormat="1" applyFont="1" applyBorder="1" applyAlignment="1">
      <alignment horizontal="center" vertical="center"/>
    </xf>
    <xf numFmtId="0" fontId="7" fillId="0" borderId="43" xfId="0" applyFont="1" applyBorder="1" applyAlignment="1">
      <alignment horizontal="center" vertical="center" wrapText="1" shrinkToFit="1"/>
    </xf>
    <xf numFmtId="0" fontId="7" fillId="0" borderId="73" xfId="0" applyFont="1" applyBorder="1" applyAlignment="1">
      <alignment horizontal="center" vertical="center"/>
    </xf>
    <xf numFmtId="0" fontId="7" fillId="0" borderId="85" xfId="0" applyFont="1" applyBorder="1" applyAlignment="1">
      <alignment horizontal="center" vertical="center"/>
    </xf>
    <xf numFmtId="0" fontId="7" fillId="0" borderId="43" xfId="0" applyFont="1" applyBorder="1" applyAlignment="1">
      <alignment horizontal="left" vertical="center"/>
    </xf>
    <xf numFmtId="0" fontId="7" fillId="0" borderId="45" xfId="0" applyFont="1" applyBorder="1">
      <alignment vertical="center"/>
    </xf>
    <xf numFmtId="0" fontId="7" fillId="0" borderId="104" xfId="0" applyFont="1" applyBorder="1">
      <alignment vertical="center"/>
    </xf>
    <xf numFmtId="0" fontId="7" fillId="0" borderId="46" xfId="0" applyFont="1" applyBorder="1">
      <alignment vertical="center"/>
    </xf>
    <xf numFmtId="0" fontId="52" fillId="0" borderId="43" xfId="0" applyFont="1" applyBorder="1" applyAlignment="1">
      <alignment horizontal="left" vertical="center" wrapText="1"/>
    </xf>
    <xf numFmtId="0" fontId="7" fillId="0" borderId="43" xfId="0" applyFont="1" applyBorder="1" applyAlignment="1">
      <alignment horizontal="left" vertical="center" wrapText="1"/>
    </xf>
    <xf numFmtId="49" fontId="6" fillId="0" borderId="0" xfId="0" applyNumberFormat="1" applyFont="1" applyAlignment="1">
      <alignment horizontal="left" vertical="center"/>
    </xf>
    <xf numFmtId="0" fontId="7" fillId="0" borderId="43" xfId="0" applyFont="1" applyBorder="1" applyAlignment="1">
      <alignment horizontal="center" vertical="center" wrapText="1"/>
    </xf>
    <xf numFmtId="0" fontId="7" fillId="0" borderId="185" xfId="0" applyFont="1" applyBorder="1" applyAlignment="1">
      <alignment horizontal="center" vertical="center"/>
    </xf>
    <xf numFmtId="0" fontId="7" fillId="0" borderId="189" xfId="0" applyFont="1" applyBorder="1" applyAlignment="1">
      <alignment horizontal="center" vertical="center"/>
    </xf>
    <xf numFmtId="0" fontId="7" fillId="0" borderId="188" xfId="0" applyFont="1" applyBorder="1" applyAlignment="1">
      <alignment horizontal="center" vertical="center"/>
    </xf>
    <xf numFmtId="56" fontId="7" fillId="0" borderId="163" xfId="0" applyNumberFormat="1" applyFont="1" applyBorder="1" applyAlignment="1">
      <alignment horizontal="center" vertical="center"/>
    </xf>
    <xf numFmtId="0" fontId="53" fillId="0" borderId="163" xfId="0" applyFont="1" applyBorder="1" applyAlignment="1">
      <alignment horizontal="center" vertical="center"/>
    </xf>
    <xf numFmtId="0" fontId="7" fillId="0" borderId="165" xfId="0" applyFont="1" applyBorder="1" applyAlignment="1">
      <alignment horizontal="center" vertical="center"/>
    </xf>
    <xf numFmtId="0" fontId="7" fillId="0" borderId="184" xfId="0" applyFont="1" applyBorder="1" applyAlignment="1">
      <alignment horizontal="center" vertical="center"/>
    </xf>
    <xf numFmtId="56" fontId="7" fillId="0" borderId="185" xfId="0" applyNumberFormat="1" applyFont="1" applyBorder="1" applyAlignment="1">
      <alignment horizontal="center" vertical="center"/>
    </xf>
    <xf numFmtId="0" fontId="53" fillId="0" borderId="185" xfId="0" applyFont="1" applyBorder="1" applyAlignment="1">
      <alignment horizontal="center" vertical="center"/>
    </xf>
    <xf numFmtId="0" fontId="7" fillId="0" borderId="180" xfId="0" applyFont="1" applyBorder="1" applyAlignment="1">
      <alignment horizontal="center" vertical="center"/>
    </xf>
    <xf numFmtId="0" fontId="7" fillId="0" borderId="187" xfId="0" applyFont="1" applyBorder="1" applyAlignment="1">
      <alignment horizontal="center" vertical="center"/>
    </xf>
    <xf numFmtId="0" fontId="7" fillId="0" borderId="182" xfId="0" applyFont="1" applyBorder="1" applyAlignment="1">
      <alignment horizontal="center" vertical="center"/>
    </xf>
    <xf numFmtId="0" fontId="7" fillId="0" borderId="179" xfId="0" applyFont="1" applyBorder="1" applyAlignment="1">
      <alignment horizontal="center" vertical="center"/>
    </xf>
    <xf numFmtId="0" fontId="7" fillId="0" borderId="186" xfId="0" applyFont="1" applyBorder="1" applyAlignment="1">
      <alignment horizontal="center" vertical="center"/>
    </xf>
    <xf numFmtId="0" fontId="7" fillId="0" borderId="183" xfId="0" applyFont="1" applyBorder="1" applyAlignment="1">
      <alignment horizontal="center" vertical="center"/>
    </xf>
    <xf numFmtId="0" fontId="22" fillId="0" borderId="32" xfId="0" applyFont="1" applyBorder="1" applyAlignment="1">
      <alignment horizontal="center" vertical="center" shrinkToFit="1"/>
    </xf>
    <xf numFmtId="0" fontId="7" fillId="0" borderId="181" xfId="0" applyFont="1" applyBorder="1" applyAlignment="1">
      <alignment horizontal="center" vertical="center"/>
    </xf>
    <xf numFmtId="0" fontId="24" fillId="0" borderId="43" xfId="2" applyFont="1" applyBorder="1" applyAlignment="1" applyProtection="1">
      <alignment horizontal="center"/>
      <protection locked="0"/>
    </xf>
    <xf numFmtId="0" fontId="24" fillId="0" borderId="43" xfId="2" applyFont="1" applyBorder="1" applyAlignment="1" applyProtection="1">
      <alignment horizontal="left" vertical="center"/>
      <protection locked="0"/>
    </xf>
    <xf numFmtId="58" fontId="7" fillId="0" borderId="45" xfId="2" applyNumberFormat="1" applyFont="1" applyBorder="1" applyAlignment="1" applyProtection="1">
      <alignment horizontal="left" vertical="center"/>
      <protection locked="0"/>
    </xf>
    <xf numFmtId="58" fontId="7" fillId="0" borderId="46" xfId="2" applyNumberFormat="1" applyFont="1" applyBorder="1" applyAlignment="1" applyProtection="1">
      <alignment horizontal="left" vertical="center"/>
      <protection locked="0"/>
    </xf>
    <xf numFmtId="0" fontId="7" fillId="0" borderId="43" xfId="2" applyFont="1" applyBorder="1" applyAlignment="1" applyProtection="1">
      <alignment vertical="center" wrapText="1"/>
      <protection locked="0"/>
    </xf>
    <xf numFmtId="0" fontId="7" fillId="0" borderId="45" xfId="2" applyFont="1" applyBorder="1" applyAlignment="1" applyProtection="1">
      <alignment wrapText="1"/>
      <protection locked="0"/>
    </xf>
    <xf numFmtId="0" fontId="7" fillId="0" borderId="104" xfId="2" applyFont="1" applyBorder="1"/>
    <xf numFmtId="0" fontId="7" fillId="0" borderId="46" xfId="2" applyFont="1" applyBorder="1"/>
    <xf numFmtId="0" fontId="24" fillId="0" borderId="48" xfId="2" applyFont="1" applyBorder="1" applyAlignment="1" applyProtection="1">
      <alignment horizontal="left" vertical="center" wrapText="1"/>
      <protection locked="0"/>
    </xf>
    <xf numFmtId="0" fontId="24" fillId="0" borderId="18" xfId="2" applyFont="1" applyBorder="1" applyAlignment="1" applyProtection="1">
      <alignment horizontal="left" vertical="center" wrapText="1"/>
      <protection locked="0"/>
    </xf>
    <xf numFmtId="0" fontId="24" fillId="0" borderId="51" xfId="2" applyFont="1" applyBorder="1" applyAlignment="1" applyProtection="1">
      <alignment horizontal="left" vertical="center" wrapText="1"/>
      <protection locked="0"/>
    </xf>
    <xf numFmtId="0" fontId="24" fillId="0" borderId="21" xfId="2" applyFont="1" applyBorder="1" applyAlignment="1" applyProtection="1">
      <alignment horizontal="left" vertical="center" wrapText="1"/>
      <protection locked="0"/>
    </xf>
    <xf numFmtId="0" fontId="24" fillId="0" borderId="50" xfId="2" applyFont="1" applyBorder="1" applyAlignment="1" applyProtection="1">
      <alignment horizontal="left" vertical="center" wrapText="1"/>
      <protection locked="0"/>
    </xf>
    <xf numFmtId="0" fontId="24" fillId="0" borderId="23" xfId="2" applyFont="1" applyBorder="1" applyAlignment="1" applyProtection="1">
      <alignment horizontal="left" vertical="center" wrapText="1"/>
      <protection locked="0"/>
    </xf>
    <xf numFmtId="0" fontId="7" fillId="0" borderId="43" xfId="2" applyFont="1" applyBorder="1" applyAlignment="1" applyProtection="1">
      <alignment vertical="center"/>
      <protection locked="0"/>
    </xf>
    <xf numFmtId="0" fontId="24" fillId="0" borderId="43" xfId="2" applyFont="1" applyBorder="1" applyAlignment="1" applyProtection="1">
      <alignment horizontal="center" vertical="center"/>
      <protection locked="0"/>
    </xf>
    <xf numFmtId="0" fontId="24" fillId="0" borderId="45" xfId="2" applyFont="1" applyBorder="1" applyAlignment="1" applyProtection="1">
      <alignment horizontal="center" vertical="center"/>
      <protection locked="0"/>
    </xf>
    <xf numFmtId="0" fontId="24" fillId="0" borderId="46" xfId="2" applyFont="1" applyBorder="1" applyAlignment="1" applyProtection="1">
      <alignment horizontal="center" vertical="center"/>
      <protection locked="0"/>
    </xf>
    <xf numFmtId="0" fontId="24" fillId="0" borderId="48" xfId="2" applyFont="1" applyBorder="1" applyAlignment="1" applyProtection="1">
      <alignment horizontal="left" vertical="center"/>
      <protection locked="0"/>
    </xf>
    <xf numFmtId="0" fontId="24" fillId="0" borderId="18" xfId="2" applyFont="1" applyBorder="1" applyAlignment="1" applyProtection="1">
      <alignment horizontal="left" vertical="center"/>
      <protection locked="0"/>
    </xf>
    <xf numFmtId="0" fontId="24" fillId="0" borderId="50" xfId="2" applyFont="1" applyBorder="1" applyAlignment="1" applyProtection="1">
      <alignment horizontal="left" vertical="center"/>
      <protection locked="0"/>
    </xf>
    <xf numFmtId="0" fontId="24" fillId="0" borderId="23" xfId="2" applyFont="1" applyBorder="1" applyAlignment="1" applyProtection="1">
      <alignment horizontal="left" vertical="center"/>
      <protection locked="0"/>
    </xf>
    <xf numFmtId="0" fontId="7" fillId="0" borderId="43" xfId="2" applyFont="1" applyBorder="1" applyProtection="1">
      <protection locked="0"/>
    </xf>
    <xf numFmtId="0" fontId="7" fillId="0" borderId="104" xfId="2" applyFont="1" applyBorder="1" applyAlignment="1" applyProtection="1">
      <alignment wrapText="1"/>
      <protection locked="0"/>
    </xf>
    <xf numFmtId="0" fontId="7" fillId="0" borderId="46" xfId="2" applyFont="1" applyBorder="1" applyAlignment="1" applyProtection="1">
      <alignment wrapText="1"/>
      <protection locked="0"/>
    </xf>
    <xf numFmtId="181" fontId="24" fillId="0" borderId="43" xfId="2" applyNumberFormat="1" applyFont="1" applyBorder="1" applyAlignment="1" applyProtection="1">
      <alignment horizontal="right" vertical="center"/>
      <protection locked="0"/>
    </xf>
    <xf numFmtId="181" fontId="24" fillId="0" borderId="45" xfId="2" applyNumberFormat="1" applyFont="1" applyBorder="1" applyAlignment="1" applyProtection="1">
      <alignment horizontal="right" vertical="center"/>
      <protection locked="0"/>
    </xf>
    <xf numFmtId="181" fontId="24" fillId="0" borderId="46" xfId="2" applyNumberFormat="1" applyFont="1" applyBorder="1" applyAlignment="1" applyProtection="1">
      <alignment horizontal="right" vertical="center"/>
      <protection locked="0"/>
    </xf>
    <xf numFmtId="0" fontId="24" fillId="0" borderId="43" xfId="2" applyFont="1" applyBorder="1" applyAlignment="1" applyProtection="1">
      <alignment horizontal="right" vertical="center"/>
      <protection locked="0"/>
    </xf>
    <xf numFmtId="0" fontId="24" fillId="0" borderId="45" xfId="2" applyFont="1" applyBorder="1" applyAlignment="1" applyProtection="1">
      <alignment horizontal="right" vertical="center"/>
      <protection locked="0"/>
    </xf>
    <xf numFmtId="0" fontId="24" fillId="0" borderId="46" xfId="2" applyFont="1" applyBorder="1" applyAlignment="1" applyProtection="1">
      <alignment horizontal="right" vertical="center"/>
      <protection locked="0"/>
    </xf>
    <xf numFmtId="0" fontId="24" fillId="0" borderId="0" xfId="2" applyFont="1" applyAlignment="1" applyProtection="1">
      <alignment horizontal="left" vertical="center" wrapText="1"/>
      <protection locked="0"/>
    </xf>
    <xf numFmtId="0" fontId="24" fillId="0" borderId="45" xfId="2" applyFont="1" applyBorder="1" applyAlignment="1" applyProtection="1">
      <alignment horizontal="center"/>
      <protection locked="0"/>
    </xf>
    <xf numFmtId="0" fontId="24" fillId="0" borderId="46" xfId="2" applyFont="1" applyBorder="1" applyAlignment="1" applyProtection="1">
      <alignment horizontal="center"/>
      <protection locked="0"/>
    </xf>
    <xf numFmtId="0" fontId="24" fillId="0" borderId="104" xfId="2" applyFont="1" applyBorder="1" applyAlignment="1" applyProtection="1">
      <alignment horizontal="center"/>
      <protection locked="0"/>
    </xf>
    <xf numFmtId="0" fontId="24" fillId="0" borderId="44" xfId="2" applyFont="1" applyBorder="1" applyAlignment="1" applyProtection="1">
      <alignment horizontal="center" vertical="center"/>
      <protection locked="0"/>
    </xf>
    <xf numFmtId="0" fontId="24" fillId="0" borderId="47" xfId="2" applyFont="1" applyBorder="1" applyAlignment="1" applyProtection="1">
      <alignment horizontal="center" vertical="center"/>
      <protection locked="0"/>
    </xf>
    <xf numFmtId="0" fontId="20" fillId="0" borderId="43" xfId="2" applyFont="1" applyBorder="1" applyAlignment="1" applyProtection="1">
      <alignment horizontal="left" vertical="center" wrapText="1"/>
      <protection locked="0"/>
    </xf>
    <xf numFmtId="0" fontId="20" fillId="0" borderId="43" xfId="2" applyFont="1" applyBorder="1" applyAlignment="1" applyProtection="1">
      <alignment horizontal="left" vertical="center"/>
      <protection locked="0"/>
    </xf>
    <xf numFmtId="0" fontId="24" fillId="0" borderId="49" xfId="2" applyFont="1" applyBorder="1" applyAlignment="1" applyProtection="1">
      <alignment horizontal="center" vertical="center"/>
      <protection locked="0"/>
    </xf>
    <xf numFmtId="0" fontId="24" fillId="0" borderId="44" xfId="2" applyFont="1" applyBorder="1" applyAlignment="1" applyProtection="1">
      <alignment horizontal="center" vertical="center" wrapText="1"/>
      <protection locked="0"/>
    </xf>
    <xf numFmtId="0" fontId="20" fillId="0" borderId="45" xfId="2" applyFont="1" applyBorder="1" applyAlignment="1" applyProtection="1">
      <alignment horizontal="left" vertical="center" wrapText="1"/>
      <protection locked="0"/>
    </xf>
    <xf numFmtId="0" fontId="24" fillId="0" borderId="46" xfId="2" applyFont="1" applyBorder="1" applyAlignment="1">
      <alignment horizontal="left" vertical="center" wrapText="1"/>
    </xf>
    <xf numFmtId="0" fontId="24" fillId="0" borderId="49" xfId="2"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78" fontId="7" fillId="0" borderId="5" xfId="0" applyNumberFormat="1" applyFont="1" applyBorder="1" applyAlignment="1">
      <alignment horizontal="right" vertical="center"/>
    </xf>
    <xf numFmtId="178" fontId="7" fillId="0" borderId="5" xfId="0" applyNumberFormat="1" applyFont="1" applyBorder="1">
      <alignment vertical="center"/>
    </xf>
    <xf numFmtId="176" fontId="7" fillId="0" borderId="5" xfId="0" applyNumberFormat="1" applyFont="1" applyBorder="1" applyAlignment="1">
      <alignment horizontal="right" vertical="center"/>
    </xf>
    <xf numFmtId="176" fontId="7" fillId="0" borderId="191" xfId="0" applyNumberFormat="1" applyFont="1" applyBorder="1" applyAlignment="1">
      <alignment horizontal="left" vertical="center"/>
    </xf>
    <xf numFmtId="0" fontId="7" fillId="0" borderId="192" xfId="0" applyFont="1" applyBorder="1" applyAlignment="1">
      <alignment horizontal="left" vertical="center" shrinkToFit="1"/>
    </xf>
    <xf numFmtId="0" fontId="53" fillId="0" borderId="5" xfId="0" applyFont="1" applyBorder="1" applyAlignment="1">
      <alignment horizontal="center" vertical="center" wrapText="1"/>
    </xf>
    <xf numFmtId="176" fontId="7" fillId="0" borderId="192" xfId="0" applyNumberFormat="1" applyFont="1" applyBorder="1" applyAlignment="1">
      <alignment horizontal="left" vertical="center"/>
    </xf>
    <xf numFmtId="0" fontId="7" fillId="0" borderId="192" xfId="0" applyFont="1" applyBorder="1" applyAlignment="1">
      <alignment horizontal="left" vertical="center"/>
    </xf>
    <xf numFmtId="176" fontId="7" fillId="0" borderId="97" xfId="0" applyNumberFormat="1" applyFont="1" applyBorder="1" applyAlignment="1">
      <alignment horizontal="left" vertical="center"/>
    </xf>
    <xf numFmtId="176" fontId="7" fillId="0" borderId="5" xfId="0" applyNumberFormat="1" applyFont="1" applyBorder="1">
      <alignment vertical="center"/>
    </xf>
    <xf numFmtId="58" fontId="7" fillId="0" borderId="45" xfId="0" applyNumberFormat="1" applyFont="1" applyBorder="1" applyAlignment="1">
      <alignment horizontal="center" vertical="center"/>
    </xf>
    <xf numFmtId="58" fontId="7" fillId="0" borderId="104" xfId="0" applyNumberFormat="1" applyFont="1" applyBorder="1" applyAlignment="1">
      <alignment horizontal="center" vertical="center"/>
    </xf>
    <xf numFmtId="58" fontId="7" fillId="0" borderId="46" xfId="0" applyNumberFormat="1" applyFont="1" applyBorder="1" applyAlignment="1">
      <alignment horizontal="center" vertical="center"/>
    </xf>
    <xf numFmtId="0" fontId="7" fillId="0" borderId="194" xfId="0" applyFont="1" applyBorder="1" applyAlignment="1">
      <alignment horizontal="center" vertical="center"/>
    </xf>
    <xf numFmtId="0" fontId="7" fillId="0" borderId="76" xfId="0" applyFont="1" applyBorder="1" applyAlignment="1">
      <alignment horizontal="center" vertical="center"/>
    </xf>
    <xf numFmtId="0" fontId="7" fillId="0" borderId="195" xfId="0" applyFont="1" applyBorder="1" applyAlignment="1">
      <alignment horizontal="center" vertical="center"/>
    </xf>
    <xf numFmtId="0" fontId="7" fillId="0" borderId="196" xfId="0" applyFont="1" applyBorder="1" applyAlignment="1">
      <alignment horizontal="center" vertical="center"/>
    </xf>
    <xf numFmtId="0" fontId="7" fillId="0" borderId="87" xfId="0" applyFont="1" applyBorder="1" applyAlignment="1">
      <alignment horizontal="center" vertical="center"/>
    </xf>
    <xf numFmtId="0" fontId="7" fillId="0" borderId="94" xfId="0" applyFont="1" applyBorder="1" applyAlignment="1">
      <alignment horizontal="center" vertical="center"/>
    </xf>
    <xf numFmtId="0" fontId="7" fillId="0" borderId="197" xfId="0" applyFont="1" applyBorder="1" applyAlignment="1">
      <alignment horizontal="center" vertical="center"/>
    </xf>
    <xf numFmtId="176" fontId="7" fillId="0" borderId="90" xfId="0" applyNumberFormat="1" applyFont="1" applyBorder="1" applyAlignment="1">
      <alignment horizontal="right" vertical="center"/>
    </xf>
    <xf numFmtId="0" fontId="7" fillId="0" borderId="91" xfId="0" applyFont="1" applyBorder="1" applyAlignment="1">
      <alignment horizontal="center" vertical="center" shrinkToFit="1"/>
    </xf>
    <xf numFmtId="0" fontId="7" fillId="0" borderId="1" xfId="0" applyFont="1" applyBorder="1" applyAlignment="1">
      <alignment horizontal="left" vertical="center"/>
    </xf>
    <xf numFmtId="0" fontId="7" fillId="0" borderId="91" xfId="0" applyFont="1" applyBorder="1" applyAlignment="1">
      <alignment horizontal="center" vertical="center"/>
    </xf>
    <xf numFmtId="0" fontId="7" fillId="0" borderId="1" xfId="0" applyFont="1" applyBorder="1" applyAlignment="1">
      <alignment horizontal="right" vertical="center"/>
    </xf>
    <xf numFmtId="0" fontId="53" fillId="0" borderId="1" xfId="0" applyFont="1" applyBorder="1" applyAlignment="1">
      <alignment horizontal="center" vertical="top"/>
    </xf>
    <xf numFmtId="187" fontId="7" fillId="0" borderId="0" xfId="0" applyNumberFormat="1" applyFont="1">
      <alignment vertical="center"/>
    </xf>
    <xf numFmtId="0" fontId="7" fillId="0" borderId="198" xfId="0" applyFont="1" applyBorder="1">
      <alignment vertical="center"/>
    </xf>
    <xf numFmtId="0" fontId="7" fillId="0" borderId="199" xfId="0" applyFont="1" applyBorder="1">
      <alignment vertical="center"/>
    </xf>
    <xf numFmtId="0" fontId="7" fillId="0" borderId="200" xfId="0" applyFont="1" applyBorder="1" applyAlignment="1">
      <alignment horizontal="center" vertical="center"/>
    </xf>
    <xf numFmtId="176" fontId="7" fillId="0" borderId="22"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201" xfId="0" applyNumberFormat="1" applyFont="1" applyBorder="1" applyAlignment="1">
      <alignment horizontal="right" vertical="center"/>
    </xf>
    <xf numFmtId="0" fontId="7" fillId="0" borderId="8" xfId="0" applyFont="1" applyBorder="1" applyAlignment="1">
      <alignment horizontal="center" vertical="center" shrinkToFit="1"/>
    </xf>
    <xf numFmtId="0" fontId="7" fillId="0" borderId="10" xfId="0" applyFont="1" applyBorder="1" applyAlignment="1">
      <alignment horizontal="center" vertical="center" wrapText="1" shrinkToFit="1"/>
    </xf>
    <xf numFmtId="0" fontId="7" fillId="0" borderId="53"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1" xfId="0" applyFont="1" applyBorder="1" applyAlignment="1">
      <alignment vertical="center" wrapText="1"/>
    </xf>
    <xf numFmtId="3" fontId="7" fillId="0" borderId="1" xfId="0" applyNumberFormat="1" applyFont="1" applyBorder="1" applyAlignment="1">
      <alignment horizontal="right" vertical="center"/>
    </xf>
    <xf numFmtId="3" fontId="7" fillId="0" borderId="1" xfId="3" applyNumberFormat="1" applyFont="1" applyBorder="1" applyAlignment="1">
      <alignment horizontal="right" vertical="center"/>
    </xf>
    <xf numFmtId="3" fontId="7" fillId="0" borderId="3" xfId="0" applyNumberFormat="1" applyFont="1" applyBorder="1" applyAlignment="1">
      <alignment horizontal="right" vertical="center"/>
    </xf>
    <xf numFmtId="3" fontId="7" fillId="0" borderId="1" xfId="0" applyNumberFormat="1" applyFont="1" applyBorder="1" applyAlignment="1">
      <alignment horizontal="right" vertical="center" shrinkToFit="1"/>
    </xf>
    <xf numFmtId="0" fontId="7" fillId="0" borderId="5" xfId="0" applyFont="1" applyBorder="1" applyAlignment="1">
      <alignment vertical="center" wrapText="1"/>
    </xf>
    <xf numFmtId="3" fontId="7" fillId="0" borderId="5" xfId="0" applyNumberFormat="1" applyFont="1" applyBorder="1" applyAlignment="1">
      <alignment horizontal="right" vertical="center"/>
    </xf>
    <xf numFmtId="3" fontId="7" fillId="0" borderId="52" xfId="0" applyNumberFormat="1" applyFont="1" applyBorder="1" applyAlignment="1">
      <alignment horizontal="right" vertical="center"/>
    </xf>
    <xf numFmtId="3" fontId="7" fillId="0" borderId="172" xfId="0" applyNumberFormat="1" applyFont="1" applyBorder="1" applyAlignment="1">
      <alignment horizontal="right" vertical="center"/>
    </xf>
    <xf numFmtId="3" fontId="7" fillId="0" borderId="5" xfId="3" applyNumberFormat="1" applyFont="1" applyBorder="1" applyAlignment="1">
      <alignment horizontal="right" vertical="center"/>
    </xf>
    <xf numFmtId="3" fontId="7" fillId="0" borderId="6" xfId="0" applyNumberFormat="1" applyFont="1" applyBorder="1" applyAlignment="1">
      <alignment horizontal="right" vertical="center"/>
    </xf>
    <xf numFmtId="0" fontId="7" fillId="0" borderId="203" xfId="0" applyFont="1" applyBorder="1" applyAlignment="1">
      <alignment horizontal="center" vertical="center"/>
    </xf>
    <xf numFmtId="0" fontId="7" fillId="0" borderId="32" xfId="0" applyFont="1" applyBorder="1" applyAlignment="1">
      <alignment horizontal="center" vertical="center"/>
    </xf>
    <xf numFmtId="0" fontId="7" fillId="0" borderId="204" xfId="0" applyFont="1" applyBorder="1" applyAlignment="1">
      <alignment horizontal="center" vertical="center"/>
    </xf>
    <xf numFmtId="3" fontId="7" fillId="0" borderId="24" xfId="0" applyNumberFormat="1" applyFont="1" applyBorder="1" applyAlignment="1">
      <alignment horizontal="right" vertical="center"/>
    </xf>
    <xf numFmtId="3" fontId="7" fillId="0" borderId="82" xfId="0" applyNumberFormat="1" applyFont="1" applyBorder="1" applyAlignment="1">
      <alignment horizontal="right" vertical="center"/>
    </xf>
    <xf numFmtId="3" fontId="7" fillId="0" borderId="30" xfId="0" applyNumberFormat="1" applyFont="1" applyBorder="1" applyAlignment="1">
      <alignment horizontal="right" vertical="center"/>
    </xf>
    <xf numFmtId="3" fontId="7" fillId="0" borderId="193" xfId="0" applyNumberFormat="1" applyFont="1" applyBorder="1" applyAlignment="1">
      <alignment horizontal="right" vertical="center"/>
    </xf>
    <xf numFmtId="3" fontId="7" fillId="0" borderId="56" xfId="0" applyNumberFormat="1" applyFont="1" applyBorder="1" applyAlignment="1">
      <alignment horizontal="right" vertical="center"/>
    </xf>
    <xf numFmtId="3" fontId="7" fillId="0" borderId="205" xfId="0" applyNumberFormat="1" applyFont="1" applyBorder="1" applyAlignment="1">
      <alignment horizontal="right" vertical="center"/>
    </xf>
    <xf numFmtId="3" fontId="7" fillId="0" borderId="24" xfId="3" applyNumberFormat="1" applyFont="1" applyBorder="1" applyAlignment="1">
      <alignment horizontal="right" vertical="center"/>
    </xf>
    <xf numFmtId="3" fontId="7" fillId="0" borderId="82" xfId="3" applyNumberFormat="1" applyFont="1" applyBorder="1" applyAlignment="1">
      <alignment horizontal="right" vertical="center"/>
    </xf>
    <xf numFmtId="3" fontId="7" fillId="0" borderId="30" xfId="3" applyNumberFormat="1" applyFont="1" applyBorder="1" applyAlignment="1">
      <alignment horizontal="right" vertical="center"/>
    </xf>
    <xf numFmtId="3" fontId="7" fillId="0" borderId="193" xfId="3" applyNumberFormat="1" applyFont="1" applyBorder="1" applyAlignment="1">
      <alignment horizontal="right" vertical="center"/>
    </xf>
    <xf numFmtId="3" fontId="7" fillId="0" borderId="56" xfId="3" applyNumberFormat="1" applyFont="1" applyBorder="1" applyAlignment="1">
      <alignment horizontal="right" vertical="center"/>
    </xf>
    <xf numFmtId="3" fontId="7" fillId="0" borderId="205" xfId="3" applyNumberFormat="1" applyFont="1" applyBorder="1" applyAlignment="1">
      <alignment horizontal="right" vertical="center"/>
    </xf>
    <xf numFmtId="0" fontId="7" fillId="0" borderId="193" xfId="0" applyFont="1" applyBorder="1">
      <alignment vertical="center"/>
    </xf>
    <xf numFmtId="0" fontId="7" fillId="0" borderId="56" xfId="0" applyFont="1" applyBorder="1">
      <alignment vertical="center"/>
    </xf>
    <xf numFmtId="0" fontId="7" fillId="0" borderId="205" xfId="0" applyFont="1" applyBorder="1">
      <alignment vertical="center"/>
    </xf>
    <xf numFmtId="3" fontId="7" fillId="0" borderId="191" xfId="0" applyNumberFormat="1" applyFont="1" applyBorder="1" applyAlignment="1">
      <alignment horizontal="right" vertical="center"/>
    </xf>
    <xf numFmtId="3" fontId="7" fillId="0" borderId="97" xfId="0" applyNumberFormat="1" applyFont="1" applyBorder="1" applyAlignment="1">
      <alignment horizontal="right" vertical="center"/>
    </xf>
    <xf numFmtId="38" fontId="8" fillId="0" borderId="0" xfId="3">
      <alignment vertical="center"/>
    </xf>
    <xf numFmtId="0" fontId="7" fillId="0" borderId="90" xfId="0" applyFont="1" applyBorder="1" applyAlignment="1">
      <alignment horizontal="center" vertical="center"/>
    </xf>
    <xf numFmtId="0" fontId="7" fillId="0" borderId="1" xfId="0" applyFont="1" applyBorder="1" applyAlignment="1">
      <alignment horizontal="left" vertical="center" wrapText="1"/>
    </xf>
    <xf numFmtId="3" fontId="7" fillId="0" borderId="26" xfId="0" applyNumberFormat="1" applyFont="1" applyBorder="1" applyAlignment="1">
      <alignment horizontal="right" vertical="center"/>
    </xf>
    <xf numFmtId="3" fontId="7" fillId="0" borderId="153" xfId="0" applyNumberFormat="1" applyFont="1" applyBorder="1" applyAlignment="1">
      <alignment horizontal="right" vertical="center"/>
    </xf>
    <xf numFmtId="0" fontId="7" fillId="0" borderId="5" xfId="0" applyFont="1" applyBorder="1" applyAlignment="1">
      <alignment horizontal="left" vertical="center" wrapText="1"/>
    </xf>
    <xf numFmtId="178" fontId="7" fillId="0" borderId="5" xfId="3" applyNumberFormat="1" applyFont="1" applyFill="1" applyBorder="1">
      <alignment vertical="center"/>
    </xf>
    <xf numFmtId="178" fontId="7" fillId="0" borderId="95" xfId="3" applyNumberFormat="1" applyFont="1" applyFill="1" applyBorder="1">
      <alignment vertical="center"/>
    </xf>
    <xf numFmtId="178" fontId="7" fillId="0" borderId="85" xfId="3" applyNumberFormat="1" applyFont="1" applyFill="1" applyBorder="1">
      <alignment vertical="center"/>
    </xf>
    <xf numFmtId="178" fontId="7" fillId="0" borderId="74" xfId="3" applyNumberFormat="1" applyFont="1" applyFill="1" applyBorder="1">
      <alignment vertical="center"/>
    </xf>
    <xf numFmtId="178" fontId="7" fillId="0" borderId="6" xfId="3" applyNumberFormat="1" applyFont="1" applyFill="1" applyBorder="1">
      <alignment vertical="center"/>
    </xf>
    <xf numFmtId="178" fontId="7" fillId="0" borderId="3" xfId="3" applyNumberFormat="1" applyFont="1" applyFill="1" applyBorder="1">
      <alignment vertical="center"/>
    </xf>
    <xf numFmtId="38" fontId="7" fillId="0" borderId="5" xfId="3" applyFont="1" applyFill="1" applyBorder="1">
      <alignment vertical="center"/>
    </xf>
    <xf numFmtId="0" fontId="7" fillId="0" borderId="5" xfId="0" applyFont="1" applyBorder="1" applyAlignment="1">
      <alignment horizontal="center" vertical="center"/>
    </xf>
    <xf numFmtId="178" fontId="7" fillId="0" borderId="1" xfId="3" applyNumberFormat="1" applyFont="1" applyFill="1" applyBorder="1">
      <alignment vertical="center"/>
    </xf>
    <xf numFmtId="178" fontId="7" fillId="0" borderId="90" xfId="3" applyNumberFormat="1" applyFont="1" applyFill="1" applyBorder="1">
      <alignment vertical="center"/>
    </xf>
    <xf numFmtId="178" fontId="7" fillId="0" borderId="80" xfId="3" applyNumberFormat="1" applyFont="1" applyFill="1" applyBorder="1">
      <alignment vertical="center"/>
    </xf>
    <xf numFmtId="178" fontId="7" fillId="0" borderId="103" xfId="3" applyNumberFormat="1" applyFont="1" applyFill="1" applyBorder="1">
      <alignment vertical="center"/>
    </xf>
    <xf numFmtId="38" fontId="7" fillId="0" borderId="1" xfId="3" applyFont="1" applyFill="1" applyBorder="1">
      <alignment vertical="center"/>
    </xf>
    <xf numFmtId="0" fontId="7" fillId="0" borderId="52" xfId="0" applyFont="1" applyBorder="1" applyAlignment="1">
      <alignment horizontal="center" vertical="center" textRotation="255" wrapText="1"/>
    </xf>
    <xf numFmtId="0" fontId="7" fillId="0" borderId="53"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80" xfId="0" applyFont="1" applyBorder="1" applyAlignment="1">
      <alignment horizontal="center" vertical="center"/>
    </xf>
    <xf numFmtId="0" fontId="7" fillId="0" borderId="103" xfId="0" applyFont="1" applyBorder="1" applyAlignment="1">
      <alignment horizontal="center" vertical="center"/>
    </xf>
    <xf numFmtId="0" fontId="7" fillId="0" borderId="207" xfId="0" applyFont="1" applyBorder="1" applyAlignment="1">
      <alignment horizontal="center" vertical="center"/>
    </xf>
    <xf numFmtId="0" fontId="7" fillId="0" borderId="208" xfId="0" applyFont="1" applyBorder="1" applyAlignment="1">
      <alignment horizontal="center" vertical="center"/>
    </xf>
    <xf numFmtId="0" fontId="7" fillId="0" borderId="209" xfId="0" applyFont="1" applyBorder="1" applyAlignment="1">
      <alignment horizontal="center" vertical="center"/>
    </xf>
    <xf numFmtId="58" fontId="7" fillId="0" borderId="0" xfId="0" applyNumberFormat="1" applyFont="1" applyAlignment="1">
      <alignment horizontal="left" vertical="center"/>
    </xf>
    <xf numFmtId="0" fontId="7" fillId="0" borderId="90" xfId="0" applyFont="1" applyBorder="1" applyAlignment="1">
      <alignment horizontal="right" vertical="center"/>
    </xf>
    <xf numFmtId="40" fontId="7" fillId="0" borderId="90" xfId="3" applyNumberFormat="1" applyFont="1" applyFill="1" applyBorder="1" applyAlignment="1">
      <alignment horizontal="right" vertical="center"/>
    </xf>
    <xf numFmtId="0" fontId="7" fillId="0" borderId="95" xfId="0" applyFont="1" applyBorder="1" applyAlignment="1">
      <alignment horizontal="right" vertical="center"/>
    </xf>
    <xf numFmtId="40" fontId="7" fillId="0" borderId="95" xfId="3" applyNumberFormat="1" applyFont="1" applyFill="1" applyBorder="1" applyAlignment="1">
      <alignment horizontal="right" vertical="center"/>
    </xf>
    <xf numFmtId="38" fontId="7" fillId="0" borderId="6" xfId="3" applyFont="1" applyFill="1" applyBorder="1">
      <alignment vertical="center"/>
    </xf>
    <xf numFmtId="38" fontId="7" fillId="0" borderId="3" xfId="3" applyFont="1" applyFill="1" applyBorder="1">
      <alignment vertical="center"/>
    </xf>
    <xf numFmtId="0" fontId="7" fillId="0" borderId="5" xfId="0" applyFont="1" applyBorder="1" applyAlignment="1">
      <alignment horizontal="right" vertical="center"/>
    </xf>
    <xf numFmtId="0" fontId="7" fillId="0" borderId="178" xfId="0" applyFont="1" applyBorder="1" applyAlignment="1">
      <alignment horizontal="center" vertical="top"/>
    </xf>
    <xf numFmtId="0" fontId="7" fillId="0" borderId="172" xfId="0" applyFont="1" applyBorder="1" applyAlignment="1">
      <alignment horizontal="left" vertical="top"/>
    </xf>
    <xf numFmtId="0" fontId="7" fillId="0" borderId="64" xfId="0" applyFont="1" applyBorder="1" applyAlignment="1">
      <alignment horizontal="center"/>
    </xf>
    <xf numFmtId="0" fontId="7" fillId="0" borderId="52" xfId="0" applyFont="1" applyBorder="1" applyAlignment="1">
      <alignment horizontal="left"/>
    </xf>
    <xf numFmtId="0" fontId="7" fillId="0" borderId="5" xfId="0" applyFont="1" applyBorder="1" applyAlignment="1">
      <alignment horizontal="left" vertical="center"/>
    </xf>
    <xf numFmtId="0" fontId="7" fillId="0" borderId="206" xfId="0" applyFont="1" applyBorder="1" applyAlignment="1">
      <alignment horizontal="center"/>
    </xf>
    <xf numFmtId="0" fontId="7" fillId="0" borderId="10" xfId="0" applyFont="1" applyBorder="1" applyAlignment="1">
      <alignment horizontal="center"/>
    </xf>
    <xf numFmtId="0" fontId="7" fillId="0" borderId="62" xfId="0" applyFont="1" applyBorder="1" applyAlignment="1">
      <alignment horizontal="center" vertical="top"/>
    </xf>
    <xf numFmtId="0" fontId="7" fillId="0" borderId="11" xfId="0" applyFont="1" applyBorder="1" applyAlignment="1">
      <alignment horizontal="center" vertical="top"/>
    </xf>
    <xf numFmtId="0" fontId="7" fillId="0" borderId="34" xfId="0" applyFont="1" applyBorder="1" applyAlignment="1">
      <alignment horizontal="center" vertical="center" wrapText="1"/>
    </xf>
    <xf numFmtId="0" fontId="11" fillId="0" borderId="0" xfId="0" applyFont="1" applyAlignment="1">
      <alignment vertical="center" wrapText="1"/>
    </xf>
    <xf numFmtId="0" fontId="36" fillId="0" borderId="0" xfId="0" applyFont="1" applyAlignment="1">
      <alignment vertical="center" wrapText="1"/>
    </xf>
    <xf numFmtId="0" fontId="36" fillId="0" borderId="21" xfId="0" applyFont="1" applyBorder="1" applyAlignment="1">
      <alignment vertical="center" wrapText="1"/>
    </xf>
    <xf numFmtId="0" fontId="7" fillId="0" borderId="20" xfId="0" applyFont="1" applyBorder="1" applyAlignment="1">
      <alignment vertical="center" wrapText="1"/>
    </xf>
    <xf numFmtId="0" fontId="7" fillId="0" borderId="23" xfId="0" applyFont="1" applyBorder="1" applyAlignment="1">
      <alignment vertical="center" wrapText="1"/>
    </xf>
    <xf numFmtId="0" fontId="7" fillId="0" borderId="15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2" xfId="0" applyFont="1" applyBorder="1" applyAlignment="1">
      <alignment vertical="center" wrapText="1"/>
    </xf>
    <xf numFmtId="0" fontId="7" fillId="0" borderId="34" xfId="0" applyFont="1" applyBorder="1" applyAlignment="1">
      <alignment horizontal="center" vertical="center"/>
    </xf>
    <xf numFmtId="188" fontId="7" fillId="0" borderId="5" xfId="0" applyNumberFormat="1" applyFont="1" applyBorder="1">
      <alignment vertical="center"/>
    </xf>
    <xf numFmtId="188" fontId="7" fillId="0" borderId="34" xfId="0" applyNumberFormat="1" applyFont="1" applyBorder="1">
      <alignment vertical="center"/>
    </xf>
    <xf numFmtId="0" fontId="7" fillId="0" borderId="156" xfId="0" applyFont="1" applyBorder="1" applyAlignment="1">
      <alignment horizontal="center" vertical="center" wrapText="1"/>
    </xf>
    <xf numFmtId="181" fontId="7" fillId="0" borderId="1" xfId="0" applyNumberFormat="1" applyFont="1" applyBorder="1">
      <alignment vertic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152" xfId="0" applyFont="1" applyBorder="1" applyAlignment="1">
      <alignment horizontal="center"/>
    </xf>
    <xf numFmtId="0" fontId="7" fillId="0" borderId="216" xfId="0" applyFont="1" applyBorder="1" applyAlignment="1">
      <alignment horizontal="center"/>
    </xf>
    <xf numFmtId="0" fontId="7" fillId="0" borderId="15" xfId="0" applyFont="1" applyBorder="1" applyAlignment="1">
      <alignment horizontal="center" vertical="center" wrapText="1"/>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56" xfId="0" applyFont="1" applyBorder="1" applyAlignment="1">
      <alignment horizontal="center" vertical="top"/>
    </xf>
    <xf numFmtId="0" fontId="7" fillId="0" borderId="78" xfId="0" applyFont="1" applyBorder="1" applyAlignment="1">
      <alignment horizontal="center" vertical="top"/>
    </xf>
    <xf numFmtId="0" fontId="7" fillId="0" borderId="153" xfId="0" applyFont="1" applyBorder="1" applyAlignment="1">
      <alignment horizontal="center" vertical="top"/>
    </xf>
    <xf numFmtId="38" fontId="7" fillId="0" borderId="214" xfId="3" applyFont="1" applyFill="1" applyBorder="1" applyAlignment="1">
      <alignment horizontal="right" vertical="center" indent="1"/>
    </xf>
    <xf numFmtId="38" fontId="7" fillId="0" borderId="212" xfId="3" applyFont="1" applyFill="1" applyBorder="1" applyAlignment="1">
      <alignment horizontal="right" vertical="center" indent="1"/>
    </xf>
    <xf numFmtId="38" fontId="7" fillId="0" borderId="215" xfId="3" applyFont="1" applyFill="1" applyBorder="1" applyAlignment="1">
      <alignment horizontal="right" vertical="center" indent="1"/>
    </xf>
    <xf numFmtId="38" fontId="7" fillId="0" borderId="201" xfId="3" applyFont="1" applyFill="1" applyBorder="1" applyAlignment="1">
      <alignment horizontal="right" vertical="center" indent="1"/>
    </xf>
    <xf numFmtId="38" fontId="7" fillId="0" borderId="210" xfId="3" applyFont="1" applyFill="1" applyBorder="1" applyAlignment="1">
      <alignment horizontal="right" vertical="center" indent="1"/>
    </xf>
    <xf numFmtId="38" fontId="7" fillId="0" borderId="202" xfId="3" applyFont="1" applyFill="1" applyBorder="1" applyAlignment="1">
      <alignment horizontal="right" vertical="center" indent="1"/>
    </xf>
    <xf numFmtId="38" fontId="7" fillId="0" borderId="199" xfId="3" applyFont="1" applyFill="1" applyBorder="1" applyAlignment="1">
      <alignment horizontal="right" vertical="center" indent="1"/>
    </xf>
    <xf numFmtId="38" fontId="7" fillId="0" borderId="200" xfId="3" applyFont="1" applyFill="1" applyBorder="1" applyAlignment="1">
      <alignment horizontal="right" vertical="center" indent="1"/>
    </xf>
    <xf numFmtId="0" fontId="7" fillId="0" borderId="211" xfId="0" applyFont="1" applyBorder="1" applyAlignment="1">
      <alignment horizontal="center" vertical="center"/>
    </xf>
    <xf numFmtId="0" fontId="7" fillId="0" borderId="212" xfId="0" applyFont="1" applyBorder="1" applyAlignment="1">
      <alignment horizontal="center" vertical="center"/>
    </xf>
    <xf numFmtId="0" fontId="7" fillId="0" borderId="213" xfId="0" applyFont="1" applyBorder="1" applyAlignment="1">
      <alignment horizontal="center" vertical="center"/>
    </xf>
    <xf numFmtId="38" fontId="7" fillId="0" borderId="213" xfId="3" applyFont="1" applyFill="1" applyBorder="1" applyAlignment="1">
      <alignment horizontal="right" vertical="center" indent="1"/>
    </xf>
    <xf numFmtId="0" fontId="7" fillId="0" borderId="199" xfId="0" applyFont="1" applyBorder="1" applyAlignment="1">
      <alignment horizontal="center" vertical="center"/>
    </xf>
    <xf numFmtId="0" fontId="7" fillId="0" borderId="210" xfId="0" applyFont="1" applyBorder="1" applyAlignment="1">
      <alignment horizontal="center" vertical="center"/>
    </xf>
    <xf numFmtId="38" fontId="7" fillId="0" borderId="211" xfId="3" applyFont="1" applyFill="1" applyBorder="1" applyAlignment="1">
      <alignment horizontal="right" vertical="center" indent="1"/>
    </xf>
    <xf numFmtId="38" fontId="7" fillId="0" borderId="90" xfId="3" applyFont="1" applyFill="1" applyBorder="1" applyAlignment="1">
      <alignment horizontal="right" vertical="center" indent="1"/>
    </xf>
    <xf numFmtId="38" fontId="7" fillId="0" borderId="80" xfId="3" applyFont="1" applyFill="1" applyBorder="1" applyAlignment="1">
      <alignment horizontal="right" vertical="center" indent="1"/>
    </xf>
    <xf numFmtId="38" fontId="7" fillId="0" borderId="164" xfId="3" applyFont="1" applyFill="1" applyBorder="1" applyAlignment="1">
      <alignment horizontal="right" vertical="center" indent="1"/>
    </xf>
    <xf numFmtId="0" fontId="7" fillId="0" borderId="81" xfId="0" applyFont="1" applyBorder="1" applyAlignment="1">
      <alignment horizontal="center" vertical="center"/>
    </xf>
    <xf numFmtId="38" fontId="7" fillId="0" borderId="103" xfId="3" applyFont="1" applyFill="1" applyBorder="1" applyAlignment="1">
      <alignment horizontal="right" vertical="center" indent="1"/>
    </xf>
    <xf numFmtId="0" fontId="7" fillId="0" borderId="83" xfId="0" applyFont="1" applyBorder="1" applyAlignment="1">
      <alignment horizontal="center" vertical="center" wrapText="1"/>
    </xf>
    <xf numFmtId="0" fontId="7" fillId="0" borderId="174" xfId="0" applyFont="1" applyBorder="1" applyAlignment="1">
      <alignment horizontal="center" vertical="center" wrapText="1"/>
    </xf>
    <xf numFmtId="0" fontId="7" fillId="0" borderId="79" xfId="0" applyFont="1" applyBorder="1" applyAlignment="1">
      <alignment horizontal="center" vertical="center" wrapText="1"/>
    </xf>
    <xf numFmtId="38" fontId="7" fillId="0" borderId="81" xfId="3" applyFont="1" applyFill="1" applyBorder="1" applyAlignment="1">
      <alignment horizontal="right" vertical="center" indent="1"/>
    </xf>
    <xf numFmtId="0" fontId="11" fillId="0" borderId="90" xfId="0" applyFont="1" applyBorder="1" applyAlignment="1">
      <alignment horizontal="distributed" vertical="center"/>
    </xf>
    <xf numFmtId="0" fontId="7" fillId="0" borderId="80" xfId="0" applyFont="1" applyBorder="1" applyAlignment="1">
      <alignment horizontal="distributed" vertical="center"/>
    </xf>
    <xf numFmtId="0" fontId="7" fillId="0" borderId="103" xfId="0" applyFont="1" applyBorder="1" applyAlignment="1">
      <alignment horizontal="distributed" vertical="center"/>
    </xf>
    <xf numFmtId="0" fontId="7" fillId="0" borderId="90" xfId="0" applyFont="1" applyBorder="1" applyAlignment="1">
      <alignment horizontal="distributed" vertical="center"/>
    </xf>
    <xf numFmtId="0" fontId="7" fillId="0" borderId="98" xfId="0" applyFont="1" applyBorder="1" applyAlignment="1">
      <alignment horizontal="center" vertical="center"/>
    </xf>
    <xf numFmtId="0" fontId="7" fillId="0" borderId="79"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xf>
    <xf numFmtId="0" fontId="7" fillId="0" borderId="164" xfId="0" applyFont="1" applyBorder="1" applyAlignment="1">
      <alignment horizontal="center" vertical="center"/>
    </xf>
    <xf numFmtId="0" fontId="7" fillId="0" borderId="97" xfId="0" applyFont="1" applyBorder="1" applyAlignment="1">
      <alignment horizontal="right" vertical="center" indent="1"/>
    </xf>
    <xf numFmtId="0" fontId="7" fillId="0" borderId="32" xfId="0" applyFont="1" applyBorder="1">
      <alignment vertical="center"/>
    </xf>
    <xf numFmtId="0" fontId="7" fillId="0" borderId="3" xfId="0" applyFont="1" applyBorder="1" applyAlignment="1">
      <alignment horizontal="right" vertical="center" indent="1"/>
    </xf>
    <xf numFmtId="0" fontId="7" fillId="0" borderId="11" xfId="0" applyFont="1" applyBorder="1" applyAlignment="1">
      <alignment horizontal="center" vertical="center"/>
    </xf>
    <xf numFmtId="0" fontId="7" fillId="0" borderId="221" xfId="0" applyFont="1" applyBorder="1" applyAlignment="1">
      <alignment horizontal="center" vertical="center"/>
    </xf>
    <xf numFmtId="0" fontId="7" fillId="0" borderId="222" xfId="0" applyFont="1" applyBorder="1" applyAlignment="1">
      <alignment horizontal="center" vertical="center"/>
    </xf>
    <xf numFmtId="0" fontId="7" fillId="0" borderId="1" xfId="0" applyFont="1" applyBorder="1" applyAlignment="1">
      <alignment horizontal="right" vertical="center" indent="2"/>
    </xf>
    <xf numFmtId="0" fontId="7" fillId="0" borderId="217" xfId="0" applyFont="1" applyBorder="1" applyAlignment="1">
      <alignment horizontal="center" vertical="center"/>
    </xf>
    <xf numFmtId="0" fontId="7" fillId="0" borderId="218" xfId="0" applyFont="1" applyBorder="1" applyAlignment="1">
      <alignment horizontal="right" vertical="center" indent="2"/>
    </xf>
    <xf numFmtId="0" fontId="7" fillId="0" borderId="65" xfId="0" applyFont="1" applyBorder="1" applyAlignment="1">
      <alignment horizontal="right" vertical="center" indent="1"/>
    </xf>
    <xf numFmtId="0" fontId="7" fillId="0" borderId="90" xfId="0" applyFont="1" applyBorder="1" applyAlignment="1">
      <alignment horizontal="right" vertical="center" indent="2"/>
    </xf>
    <xf numFmtId="0" fontId="7" fillId="0" borderId="103" xfId="0" applyFont="1" applyBorder="1" applyAlignment="1">
      <alignment horizontal="right" vertical="center" indent="2"/>
    </xf>
    <xf numFmtId="0" fontId="6" fillId="0" borderId="56" xfId="0" applyFont="1" applyBorder="1" applyAlignment="1">
      <alignment horizontal="left" vertical="center"/>
    </xf>
    <xf numFmtId="0" fontId="6" fillId="0" borderId="56" xfId="0" applyFont="1" applyBorder="1" applyAlignment="1">
      <alignment horizontal="right" vertical="center"/>
    </xf>
    <xf numFmtId="0" fontId="7" fillId="0" borderId="10" xfId="0" applyFont="1" applyBorder="1" applyAlignment="1">
      <alignment horizontal="center" vertical="center"/>
    </xf>
    <xf numFmtId="0" fontId="52" fillId="0" borderId="8"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42" fillId="0" borderId="0" xfId="0" applyFont="1" applyAlignment="1">
      <alignment horizontal="left" vertical="center"/>
    </xf>
    <xf numFmtId="0" fontId="7" fillId="0" borderId="62" xfId="0" applyFont="1" applyBorder="1" applyAlignment="1">
      <alignment horizontal="center" vertical="center" wrapText="1"/>
    </xf>
    <xf numFmtId="189" fontId="7" fillId="0" borderId="11" xfId="0" applyNumberFormat="1" applyFont="1" applyBorder="1" applyAlignment="1">
      <alignment horizontal="center" vertical="center"/>
    </xf>
    <xf numFmtId="189" fontId="7" fillId="0" borderId="1" xfId="0" applyNumberFormat="1" applyFont="1" applyBorder="1" applyAlignment="1">
      <alignment horizontal="center" vertical="center"/>
    </xf>
    <xf numFmtId="0" fontId="6" fillId="0" borderId="0" xfId="0" applyFont="1" applyAlignment="1">
      <alignment horizontal="center" vertical="center"/>
    </xf>
    <xf numFmtId="0" fontId="7" fillId="0" borderId="60" xfId="0" applyFont="1" applyBorder="1" applyAlignment="1">
      <alignment horizontal="center" vertical="center" wrapText="1"/>
    </xf>
    <xf numFmtId="0" fontId="7" fillId="0" borderId="59" xfId="0" applyFont="1" applyBorder="1" applyAlignment="1">
      <alignment horizontal="center" vertical="center"/>
    </xf>
    <xf numFmtId="49" fontId="24" fillId="0" borderId="49" xfId="2" applyNumberFormat="1" applyFont="1" applyBorder="1" applyAlignment="1">
      <alignment horizontal="center" vertical="center"/>
    </xf>
    <xf numFmtId="49" fontId="7" fillId="0" borderId="43" xfId="2" applyNumberFormat="1" applyFont="1" applyBorder="1" applyAlignment="1">
      <alignment horizontal="center" vertical="center"/>
    </xf>
    <xf numFmtId="49" fontId="24" fillId="0" borderId="43" xfId="2" applyNumberFormat="1" applyFont="1" applyBorder="1" applyAlignment="1">
      <alignment horizontal="center" vertical="center"/>
    </xf>
    <xf numFmtId="49" fontId="24" fillId="0" borderId="44" xfId="2" applyNumberFormat="1" applyFont="1" applyBorder="1" applyAlignment="1">
      <alignment horizontal="center" vertical="center"/>
    </xf>
    <xf numFmtId="49" fontId="24" fillId="0" borderId="20" xfId="2" applyNumberFormat="1" applyFont="1" applyBorder="1" applyAlignment="1">
      <alignment horizontal="distributed" vertical="center"/>
    </xf>
    <xf numFmtId="49" fontId="24" fillId="0" borderId="104" xfId="2" applyNumberFormat="1" applyFont="1" applyBorder="1" applyAlignment="1">
      <alignment horizontal="distributed" vertical="center"/>
    </xf>
    <xf numFmtId="49" fontId="24" fillId="0" borderId="50" xfId="2" applyNumberFormat="1" applyFont="1" applyBorder="1" applyAlignment="1">
      <alignment horizontal="center" vertical="center"/>
    </xf>
    <xf numFmtId="49" fontId="24" fillId="0" borderId="20" xfId="2" applyNumberFormat="1" applyFont="1" applyBorder="1" applyAlignment="1">
      <alignment horizontal="center" vertical="center"/>
    </xf>
    <xf numFmtId="49" fontId="24" fillId="0" borderId="23" xfId="2" applyNumberFormat="1" applyFont="1" applyBorder="1" applyAlignment="1">
      <alignment horizontal="center" vertical="center"/>
    </xf>
    <xf numFmtId="49" fontId="24" fillId="0" borderId="45" xfId="2" applyNumberFormat="1" applyFont="1" applyBorder="1" applyAlignment="1">
      <alignment horizontal="center" vertical="center"/>
    </xf>
    <xf numFmtId="49" fontId="24" fillId="0" borderId="46" xfId="2" applyNumberFormat="1" applyFont="1" applyBorder="1" applyAlignment="1">
      <alignment horizontal="center" vertical="center"/>
    </xf>
    <xf numFmtId="49" fontId="24" fillId="0" borderId="48" xfId="2" applyNumberFormat="1" applyFont="1" applyBorder="1" applyAlignment="1">
      <alignment horizontal="center" vertical="center"/>
    </xf>
    <xf numFmtId="49" fontId="24" fillId="0" borderId="17" xfId="2" applyNumberFormat="1" applyFont="1" applyBorder="1" applyAlignment="1">
      <alignment horizontal="center" vertical="center"/>
    </xf>
    <xf numFmtId="49" fontId="24" fillId="0" borderId="18" xfId="2" applyNumberFormat="1" applyFont="1" applyBorder="1" applyAlignment="1">
      <alignment horizontal="center" vertical="center"/>
    </xf>
    <xf numFmtId="181" fontId="24" fillId="0" borderId="45" xfId="2" applyNumberFormat="1" applyFont="1" applyBorder="1" applyAlignment="1">
      <alignment vertical="center"/>
    </xf>
    <xf numFmtId="181" fontId="24" fillId="0" borderId="46" xfId="2" applyNumberFormat="1" applyFont="1" applyBorder="1" applyAlignment="1">
      <alignment vertical="center"/>
    </xf>
    <xf numFmtId="181" fontId="24" fillId="0" borderId="43" xfId="2" applyNumberFormat="1" applyFont="1" applyBorder="1" applyAlignment="1">
      <alignment vertical="center"/>
    </xf>
    <xf numFmtId="181" fontId="7" fillId="0" borderId="43" xfId="2" applyNumberFormat="1" applyFont="1" applyBorder="1" applyAlignment="1">
      <alignment vertical="center"/>
    </xf>
    <xf numFmtId="0" fontId="6" fillId="0" borderId="20" xfId="0" applyFont="1" applyBorder="1">
      <alignment vertical="center"/>
    </xf>
    <xf numFmtId="0" fontId="12" fillId="0" borderId="20" xfId="0" applyFont="1" applyBorder="1" applyAlignment="1">
      <alignment horizontal="right" vertical="center"/>
    </xf>
    <xf numFmtId="0" fontId="7" fillId="0" borderId="45" xfId="0" applyFont="1" applyBorder="1" applyAlignment="1">
      <alignment horizontal="center" vertical="center"/>
    </xf>
    <xf numFmtId="0" fontId="7" fillId="0" borderId="104" xfId="0" applyFont="1" applyBorder="1" applyAlignment="1">
      <alignment horizontal="center" vertical="center"/>
    </xf>
    <xf numFmtId="0" fontId="7" fillId="0" borderId="46"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3" xfId="0" applyFont="1" applyBorder="1" applyAlignment="1">
      <alignment horizontal="center" vertical="center"/>
    </xf>
    <xf numFmtId="0" fontId="24" fillId="0" borderId="43" xfId="0" applyFont="1" applyBorder="1" applyAlignment="1">
      <alignment horizontal="center" vertical="center"/>
    </xf>
    <xf numFmtId="0" fontId="7" fillId="0" borderId="48" xfId="0" applyFont="1" applyBorder="1">
      <alignment vertical="center"/>
    </xf>
    <xf numFmtId="0" fontId="7" fillId="0" borderId="17" xfId="0" applyFont="1" applyBorder="1">
      <alignment vertical="center"/>
    </xf>
    <xf numFmtId="0" fontId="7" fillId="0" borderId="18" xfId="0" applyFont="1" applyBorder="1">
      <alignment vertical="center"/>
    </xf>
    <xf numFmtId="0" fontId="24" fillId="0" borderId="48" xfId="0" applyFont="1" applyBorder="1" applyAlignment="1">
      <alignment horizontal="left" vertical="center"/>
    </xf>
    <xf numFmtId="0" fontId="24" fillId="0" borderId="18" xfId="0" applyFont="1" applyBorder="1" applyAlignment="1">
      <alignment horizontal="left" vertical="center"/>
    </xf>
    <xf numFmtId="0" fontId="24" fillId="0" borderId="48" xfId="0" applyFont="1" applyBorder="1" applyAlignment="1">
      <alignment horizontal="distributed" vertical="center"/>
    </xf>
    <xf numFmtId="0" fontId="24" fillId="0" borderId="18" xfId="0" applyFont="1" applyBorder="1" applyAlignment="1">
      <alignment horizontal="distributed" vertical="center"/>
    </xf>
    <xf numFmtId="0" fontId="24" fillId="0" borderId="44" xfId="0" applyFont="1" applyBorder="1">
      <alignment vertical="center"/>
    </xf>
    <xf numFmtId="0" fontId="24" fillId="0" borderId="44" xfId="0" applyFont="1" applyBorder="1" applyAlignment="1">
      <alignment horizontal="center" vertical="center"/>
    </xf>
    <xf numFmtId="0" fontId="7" fillId="0" borderId="50" xfId="0" applyFont="1" applyBorder="1">
      <alignment vertical="center"/>
    </xf>
    <xf numFmtId="0" fontId="24" fillId="0" borderId="50" xfId="0" applyFont="1" applyBorder="1" applyAlignment="1">
      <alignment horizontal="left" vertical="center"/>
    </xf>
    <xf numFmtId="0" fontId="24" fillId="0" borderId="23" xfId="0" applyFont="1" applyBorder="1" applyAlignment="1">
      <alignment horizontal="left" vertical="center"/>
    </xf>
    <xf numFmtId="0" fontId="24" fillId="0" borderId="50" xfId="0" applyFont="1" applyBorder="1" applyAlignment="1">
      <alignment horizontal="distributed" vertical="center"/>
    </xf>
    <xf numFmtId="0" fontId="24" fillId="0" borderId="23" xfId="0" applyFont="1" applyBorder="1" applyAlignment="1">
      <alignment horizontal="distributed" vertical="center"/>
    </xf>
    <xf numFmtId="0" fontId="24" fillId="0" borderId="49" xfId="0" applyFont="1" applyBorder="1">
      <alignment vertical="center"/>
    </xf>
    <xf numFmtId="0" fontId="24" fillId="0" borderId="49" xfId="0" applyFont="1" applyBorder="1" applyAlignment="1">
      <alignment horizontal="center" vertical="center"/>
    </xf>
    <xf numFmtId="0" fontId="24" fillId="0" borderId="48" xfId="0" applyFont="1" applyBorder="1" applyAlignment="1">
      <alignment horizontal="left" vertical="center"/>
    </xf>
    <xf numFmtId="0" fontId="24" fillId="0" borderId="18" xfId="0" applyFont="1" applyBorder="1" applyAlignment="1">
      <alignment horizontal="left" vertical="center"/>
    </xf>
    <xf numFmtId="0" fontId="24" fillId="0" borderId="43" xfId="0" applyFont="1" applyBorder="1" applyAlignment="1">
      <alignment horizontal="left" vertical="center"/>
    </xf>
    <xf numFmtId="0" fontId="12" fillId="0" borderId="0" xfId="0" applyFont="1" applyAlignment="1">
      <alignment horizontal="right" vertical="center"/>
    </xf>
    <xf numFmtId="0" fontId="7" fillId="0" borderId="48" xfId="0" applyFont="1" applyBorder="1" applyAlignment="1">
      <alignment horizontal="center" vertical="center"/>
    </xf>
    <xf numFmtId="3" fontId="24" fillId="0" borderId="48" xfId="0" applyNumberFormat="1" applyFont="1" applyBorder="1" applyAlignment="1">
      <alignment horizontal="center" vertical="center"/>
    </xf>
    <xf numFmtId="0" fontId="24" fillId="0" borderId="48" xfId="0" applyFont="1" applyBorder="1">
      <alignment vertical="center"/>
    </xf>
    <xf numFmtId="0" fontId="24" fillId="0" borderId="18" xfId="0" applyFont="1" applyBorder="1">
      <alignment vertical="center"/>
    </xf>
    <xf numFmtId="0" fontId="24" fillId="0" borderId="44" xfId="0" applyFont="1" applyBorder="1" applyAlignment="1">
      <alignment horizontal="center" vertical="center" wrapText="1"/>
    </xf>
    <xf numFmtId="3" fontId="24" fillId="0" borderId="44" xfId="0" applyNumberFormat="1" applyFont="1" applyBorder="1">
      <alignment vertical="center"/>
    </xf>
    <xf numFmtId="0" fontId="7" fillId="0" borderId="23" xfId="0" applyFont="1" applyBorder="1" applyAlignment="1">
      <alignment horizontal="center" vertical="center"/>
    </xf>
    <xf numFmtId="3" fontId="24" fillId="0" borderId="50" xfId="0" applyNumberFormat="1" applyFont="1" applyBorder="1" applyAlignment="1">
      <alignment horizontal="center" vertical="center"/>
    </xf>
    <xf numFmtId="0" fontId="24" fillId="0" borderId="50" xfId="0" applyFont="1" applyBorder="1">
      <alignment vertical="center"/>
    </xf>
    <xf numFmtId="0" fontId="24" fillId="0" borderId="23" xfId="0" applyFont="1" applyBorder="1">
      <alignment vertical="center"/>
    </xf>
    <xf numFmtId="0" fontId="24" fillId="0" borderId="47" xfId="0" applyFont="1" applyBorder="1" applyAlignment="1">
      <alignment horizontal="center" vertical="center" wrapText="1"/>
    </xf>
    <xf numFmtId="3" fontId="24" fillId="0" borderId="49" xfId="0" applyNumberFormat="1" applyFont="1" applyBorder="1">
      <alignment vertical="center"/>
    </xf>
    <xf numFmtId="0" fontId="24" fillId="0" borderId="44" xfId="0" applyFont="1" applyBorder="1" applyAlignment="1">
      <alignment horizontal="center" vertical="center" textRotation="255" wrapText="1"/>
    </xf>
    <xf numFmtId="0" fontId="7" fillId="0" borderId="44" xfId="0" applyFont="1" applyBorder="1" applyAlignment="1">
      <alignment horizontal="center" vertical="center"/>
    </xf>
    <xf numFmtId="0" fontId="24" fillId="0" borderId="47" xfId="0" applyFont="1" applyBorder="1" applyAlignment="1">
      <alignment horizontal="center" vertical="center" textRotation="255" wrapText="1"/>
    </xf>
    <xf numFmtId="0" fontId="7" fillId="0" borderId="47" xfId="0" applyFont="1" applyBorder="1" applyAlignment="1">
      <alignment horizontal="center" vertical="center"/>
    </xf>
    <xf numFmtId="3" fontId="24" fillId="0" borderId="51" xfId="0" applyNumberFormat="1" applyFont="1" applyBorder="1" applyAlignment="1">
      <alignment horizontal="center" vertical="center"/>
    </xf>
    <xf numFmtId="0" fontId="24" fillId="0" borderId="51" xfId="0" applyFont="1" applyBorder="1" applyAlignment="1">
      <alignment horizontal="left" vertical="center"/>
    </xf>
    <xf numFmtId="0" fontId="24" fillId="0" borderId="21" xfId="0" applyFont="1" applyBorder="1" applyAlignment="1">
      <alignment horizontal="left" vertical="center"/>
    </xf>
    <xf numFmtId="0" fontId="24" fillId="0" borderId="47" xfId="0" applyFont="1" applyBorder="1" applyAlignment="1">
      <alignment horizontal="center" vertical="center"/>
    </xf>
    <xf numFmtId="3" fontId="24" fillId="0" borderId="47" xfId="0" applyNumberFormat="1" applyFont="1" applyBorder="1">
      <alignment vertical="center"/>
    </xf>
    <xf numFmtId="0" fontId="24" fillId="0" borderId="51" xfId="0" applyFont="1" applyBorder="1">
      <alignment vertical="center"/>
    </xf>
    <xf numFmtId="0" fontId="24" fillId="0" borderId="21" xfId="0" applyFont="1" applyBorder="1">
      <alignment vertical="center"/>
    </xf>
    <xf numFmtId="0" fontId="24" fillId="0" borderId="43" xfId="0" applyFont="1" applyBorder="1">
      <alignment vertical="center"/>
    </xf>
    <xf numFmtId="0" fontId="24" fillId="0" borderId="49" xfId="0" applyFont="1" applyBorder="1" applyAlignment="1">
      <alignment horizontal="center" vertical="center" wrapText="1"/>
    </xf>
    <xf numFmtId="3" fontId="24" fillId="0" borderId="43" xfId="0" applyNumberFormat="1" applyFont="1" applyBorder="1" applyAlignment="1">
      <alignment horizontal="right" vertical="center"/>
    </xf>
    <xf numFmtId="0" fontId="24" fillId="0" borderId="43" xfId="0" applyFont="1" applyBorder="1" applyAlignment="1">
      <alignment horizontal="right" vertical="center"/>
    </xf>
    <xf numFmtId="0" fontId="24" fillId="0" borderId="51" xfId="0" applyFont="1" applyBorder="1" applyAlignment="1">
      <alignment horizontal="left" vertical="center"/>
    </xf>
    <xf numFmtId="0" fontId="24" fillId="0" borderId="21" xfId="0" applyFont="1" applyBorder="1" applyAlignment="1">
      <alignment horizontal="left" vertical="center"/>
    </xf>
    <xf numFmtId="0" fontId="7" fillId="0" borderId="49" xfId="0" applyFont="1" applyBorder="1" applyAlignment="1">
      <alignment horizontal="center" vertical="center"/>
    </xf>
    <xf numFmtId="3" fontId="24" fillId="0" borderId="45" xfId="0" applyNumberFormat="1" applyFont="1" applyBorder="1" applyAlignment="1">
      <alignment horizontal="center" vertical="center"/>
    </xf>
    <xf numFmtId="0" fontId="24" fillId="0" borderId="45" xfId="0" applyFont="1" applyBorder="1">
      <alignment vertical="center"/>
    </xf>
    <xf numFmtId="0" fontId="24" fillId="0" borderId="46" xfId="0" applyFont="1" applyBorder="1">
      <alignment vertical="center"/>
    </xf>
    <xf numFmtId="3" fontId="24" fillId="0" borderId="44" xfId="0" applyNumberFormat="1" applyFont="1" applyBorder="1" applyAlignment="1">
      <alignment horizontal="center" vertical="center"/>
    </xf>
    <xf numFmtId="3" fontId="24" fillId="0" borderId="47" xfId="0" applyNumberFormat="1" applyFont="1" applyBorder="1" applyAlignment="1">
      <alignment horizontal="center" vertical="center"/>
    </xf>
    <xf numFmtId="0" fontId="12" fillId="0" borderId="0" xfId="0" applyFont="1" applyAlignment="1">
      <alignment horizontal="left" vertical="center"/>
    </xf>
    <xf numFmtId="0" fontId="12" fillId="0" borderId="20" xfId="0" applyFont="1" applyBorder="1" applyAlignment="1">
      <alignment horizontal="left" vertical="center"/>
    </xf>
    <xf numFmtId="0" fontId="24" fillId="0" borderId="44" xfId="0" applyFont="1" applyBorder="1" applyAlignment="1">
      <alignment horizontal="center" vertical="center"/>
    </xf>
    <xf numFmtId="3" fontId="24" fillId="0" borderId="43" xfId="0" applyNumberFormat="1" applyFont="1" applyBorder="1">
      <alignment vertical="center"/>
    </xf>
    <xf numFmtId="0" fontId="24" fillId="0" borderId="49" xfId="0" applyFont="1" applyBorder="1" applyAlignment="1">
      <alignment horizontal="center" vertical="center"/>
    </xf>
    <xf numFmtId="0" fontId="24" fillId="0" borderId="43" xfId="0" applyFont="1" applyBorder="1">
      <alignment vertical="center"/>
    </xf>
    <xf numFmtId="3" fontId="24" fillId="0" borderId="49" xfId="0" applyNumberFormat="1" applyFont="1" applyBorder="1" applyAlignment="1">
      <alignment horizontal="center" vertical="center"/>
    </xf>
    <xf numFmtId="0" fontId="24" fillId="0" borderId="49" xfId="0" applyFont="1" applyBorder="1" applyAlignment="1">
      <alignment horizontal="center" vertical="center" textRotation="255" wrapText="1"/>
    </xf>
    <xf numFmtId="3" fontId="24" fillId="0" borderId="43" xfId="0" applyNumberFormat="1" applyFont="1" applyBorder="1" applyAlignment="1">
      <alignment horizontal="center" vertical="center"/>
    </xf>
    <xf numFmtId="0" fontId="24" fillId="0" borderId="0" xfId="0" applyFont="1" applyAlignment="1">
      <alignment horizontal="center" vertical="center"/>
    </xf>
    <xf numFmtId="3" fontId="24" fillId="0" borderId="0" xfId="0" applyNumberFormat="1" applyFont="1" applyAlignment="1">
      <alignment horizontal="center" vertical="center"/>
    </xf>
    <xf numFmtId="49" fontId="12" fillId="0" borderId="0" xfId="0" applyNumberFormat="1" applyFont="1" applyAlignment="1">
      <alignment horizontal="center" vertical="center"/>
    </xf>
  </cellXfs>
  <cellStyles count="5">
    <cellStyle name="桁区切り" xfId="4" builtinId="6"/>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47626</xdr:colOff>
      <xdr:row>0</xdr:row>
      <xdr:rowOff>105988</xdr:rowOff>
    </xdr:from>
    <xdr:to>
      <xdr:col>13</xdr:col>
      <xdr:colOff>523702</xdr:colOff>
      <xdr:row>39</xdr:row>
      <xdr:rowOff>49876</xdr:rowOff>
    </xdr:to>
    <xdr:grpSp>
      <xdr:nvGrpSpPr>
        <xdr:cNvPr id="2" name="Group 515">
          <a:extLst>
            <a:ext uri="{FF2B5EF4-FFF2-40B4-BE49-F238E27FC236}">
              <a16:creationId xmlns:a16="http://schemas.microsoft.com/office/drawing/2014/main" id="{0CABB3EA-2A06-49C7-B7DD-4809D34C9D34}"/>
            </a:ext>
          </a:extLst>
        </xdr:cNvPr>
        <xdr:cNvGrpSpPr>
          <a:grpSpLocks noChangeAspect="1"/>
        </xdr:cNvGrpSpPr>
      </xdr:nvGrpSpPr>
      <xdr:grpSpPr bwMode="auto">
        <a:xfrm>
          <a:off x="47626" y="105988"/>
          <a:ext cx="8580985" cy="7076208"/>
          <a:chOff x="317" y="323"/>
          <a:chExt cx="16188" cy="11260"/>
        </a:xfrm>
      </xdr:grpSpPr>
      <xdr:sp macro="" textlink="">
        <xdr:nvSpPr>
          <xdr:cNvPr id="3" name="Rectangle 516">
            <a:extLst>
              <a:ext uri="{FF2B5EF4-FFF2-40B4-BE49-F238E27FC236}">
                <a16:creationId xmlns:a16="http://schemas.microsoft.com/office/drawing/2014/main" id="{5D981353-AE15-C654-C15B-95693F309886}"/>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36F98797-2990-58EE-4936-7DB5ECA74E63}"/>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51527C9D-4976-3E45-D92C-62D6F424D7C3}"/>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B6E7E256-64CD-ACC0-F519-323438E2C459}"/>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B1529712-169E-F2AA-3AB7-A233CC86BE94}"/>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3189C99B-F5CE-E92E-15B7-D0FA1BEFE9E5}"/>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0F035132-6555-E4C5-0AC9-C173FE74B844}"/>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E5C79E5D-9E11-1996-99BF-6C78D044E16A}"/>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DCF013EF-34FA-0C46-1E71-FEF81EC4B2DF}"/>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a16="http://schemas.microsoft.com/office/drawing/2014/main" id="{2FD722D8-C4A2-4FB2-4073-C28F0625DD5D}"/>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a16="http://schemas.microsoft.com/office/drawing/2014/main" id="{E697FD72-3B2C-A99F-E6A8-72BFACB5A68A}"/>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a16="http://schemas.microsoft.com/office/drawing/2014/main" id="{DF001D65-4E53-B6BA-3A4C-826B0AA1D4B4}"/>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a16="http://schemas.microsoft.com/office/drawing/2014/main" id="{FE89B244-AE5A-A489-AE07-3A4900E22701}"/>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a16="http://schemas.microsoft.com/office/drawing/2014/main" id="{C908D904-44C9-3589-C54D-05150AFC5E0D}"/>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a16="http://schemas.microsoft.com/office/drawing/2014/main" id="{BB4E9BF1-E173-4C8E-EC68-BFA9AF486E0C}"/>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a16="http://schemas.microsoft.com/office/drawing/2014/main" id="{04C16D91-85E8-4A3B-ACD3-E88438D61C93}"/>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a16="http://schemas.microsoft.com/office/drawing/2014/main" id="{EF2D8D22-F814-C431-288D-7D2E6E7F2A1C}"/>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a16="http://schemas.microsoft.com/office/drawing/2014/main" id="{DF4C4FB0-18AE-CFEC-B2F1-D8F56669CCE9}"/>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a16="http://schemas.microsoft.com/office/drawing/2014/main" id="{49B45291-8B9D-6220-D84A-5ABC09691CF7}"/>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a16="http://schemas.microsoft.com/office/drawing/2014/main" id="{C58EA555-54E4-085C-C579-317EDAABC512}"/>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a16="http://schemas.microsoft.com/office/drawing/2014/main" id="{9CB87E20-7799-55A0-B21F-E50D2D598A46}"/>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a16="http://schemas.microsoft.com/office/drawing/2014/main" id="{C4503F0A-5DEA-FB9A-7321-53A4113741E3}"/>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a16="http://schemas.microsoft.com/office/drawing/2014/main" id="{4DFAF3A9-6676-DBFB-8361-4D3D9A79ACD4}"/>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a16="http://schemas.microsoft.com/office/drawing/2014/main" id="{55CCA3F7-124B-C6F7-5DDC-F49D13000605}"/>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a16="http://schemas.microsoft.com/office/drawing/2014/main" id="{D2412B63-324D-D458-B738-9A8BB5714450}"/>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a16="http://schemas.microsoft.com/office/drawing/2014/main" id="{F9A73CA2-CD65-D638-308C-9247970D0D23}"/>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a16="http://schemas.microsoft.com/office/drawing/2014/main" id="{E56E9722-C6EF-5BBA-11E3-BA209F749D5C}"/>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a16="http://schemas.microsoft.com/office/drawing/2014/main" id="{EA91732F-7790-330C-5FE3-0A4532972329}"/>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a16="http://schemas.microsoft.com/office/drawing/2014/main" id="{70308D5C-D392-EA97-F023-B26CFA77332A}"/>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a16="http://schemas.microsoft.com/office/drawing/2014/main" id="{EB86B8F2-0BD4-591B-4C7B-037589534EA4}"/>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a16="http://schemas.microsoft.com/office/drawing/2014/main" id="{0CA1F972-1847-F828-F83F-174FBDB2FCE7}"/>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a16="http://schemas.microsoft.com/office/drawing/2014/main" id="{C4823DD3-E7C2-A84E-B3E3-9926952322DC}"/>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a16="http://schemas.microsoft.com/office/drawing/2014/main" id="{3B05E953-1AFD-268E-F6A5-EC79BE126A82}"/>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a16="http://schemas.microsoft.com/office/drawing/2014/main" id="{40394087-621B-483E-493B-7B97BDDD2221}"/>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a16="http://schemas.microsoft.com/office/drawing/2014/main" id="{6E0B7B37-44A1-B2F2-9DDA-202BC690603D}"/>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a16="http://schemas.microsoft.com/office/drawing/2014/main" id="{77DE2901-8E8E-8ED9-D355-B6F14D84FBD9}"/>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a16="http://schemas.microsoft.com/office/drawing/2014/main" id="{D043E85A-49AF-C81A-4004-1D3DA3E01956}"/>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a16="http://schemas.microsoft.com/office/drawing/2014/main" id="{E5FD0D40-D6F0-4B0F-D42C-AEE0A404D538}"/>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a16="http://schemas.microsoft.com/office/drawing/2014/main" id="{088E3614-FBC7-90EA-C493-9BAFAF3A3BCC}"/>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a16="http://schemas.microsoft.com/office/drawing/2014/main" id="{C128BDD5-475C-5790-FFB8-6CF67D8D0C57}"/>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a16="http://schemas.microsoft.com/office/drawing/2014/main" id="{90E0BD70-5C96-AC56-0F94-FC67E4A910F0}"/>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a16="http://schemas.microsoft.com/office/drawing/2014/main" id="{E00C27CF-C0D2-D7B7-147F-A041FF1B2939}"/>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a16="http://schemas.microsoft.com/office/drawing/2014/main" id="{920681F5-5CDC-BD96-2F55-BC14E89572BD}"/>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a16="http://schemas.microsoft.com/office/drawing/2014/main" id="{8F5CB706-DF81-938B-3DD9-F8CCDC0F8232}"/>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a16="http://schemas.microsoft.com/office/drawing/2014/main" id="{62F2BAA1-A60D-3B90-5297-823729747D18}"/>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a16="http://schemas.microsoft.com/office/drawing/2014/main" id="{DEB22615-73C0-8562-472A-E95AA4ACFCFE}"/>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a16="http://schemas.microsoft.com/office/drawing/2014/main" id="{C456C6E1-B45E-661E-1136-7CA716BB84A9}"/>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a16="http://schemas.microsoft.com/office/drawing/2014/main" id="{7EE5FA6A-12E4-6605-BF5A-6BEC14FE5D40}"/>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a16="http://schemas.microsoft.com/office/drawing/2014/main" id="{C4A8A7FE-971A-01D9-9A94-D1E789D9776E}"/>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a16="http://schemas.microsoft.com/office/drawing/2014/main" id="{1F1785F3-5B19-165E-DDC2-3DF9445CF74D}"/>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a16="http://schemas.microsoft.com/office/drawing/2014/main" id="{DF8E8884-B9F6-C52E-28AD-67AF1BBE105C}"/>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a16="http://schemas.microsoft.com/office/drawing/2014/main" id="{2C5871FE-7C5E-CD95-818C-28936A8C6E6F}"/>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a16="http://schemas.microsoft.com/office/drawing/2014/main" id="{58ACEDE8-D8D0-0ECC-3E32-119B26A4C540}"/>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a16="http://schemas.microsoft.com/office/drawing/2014/main" id="{8E1F3284-A677-60D9-EB8F-1311DC097E76}"/>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a16="http://schemas.microsoft.com/office/drawing/2014/main" id="{979F02FD-26B2-CD30-6793-9EEE4C89C074}"/>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a16="http://schemas.microsoft.com/office/drawing/2014/main" id="{FE10749C-1F3E-0392-70D1-D73BE2AF83A2}"/>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a16="http://schemas.microsoft.com/office/drawing/2014/main" id="{BF896D14-7F6A-A9CE-68A4-1695D910BFB9}"/>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a16="http://schemas.microsoft.com/office/drawing/2014/main" id="{8343EC03-9C67-C46C-8A4C-D499708686F3}"/>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a16="http://schemas.microsoft.com/office/drawing/2014/main" id="{7537074D-707A-B3A4-93B5-F087C3A65031}"/>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a16="http://schemas.microsoft.com/office/drawing/2014/main" id="{32A558AF-9619-CCC8-A4FD-6CEE805B11A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a16="http://schemas.microsoft.com/office/drawing/2014/main" id="{C3EDB2AD-DD70-FBBC-E572-ED8C9090B580}"/>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a16="http://schemas.microsoft.com/office/drawing/2014/main" id="{6F732D1D-6FA0-4E71-4D0C-6E3463EE7A56}"/>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a16="http://schemas.microsoft.com/office/drawing/2014/main" id="{219BBA80-10F8-BB60-A270-94133BAC33F0}"/>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a16="http://schemas.microsoft.com/office/drawing/2014/main" id="{7057664C-150F-CE0A-7A9A-2492C6824A65}"/>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a16="http://schemas.microsoft.com/office/drawing/2014/main" id="{A9E5569D-FFAC-0890-563D-6ED7E88486C4}"/>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a16="http://schemas.microsoft.com/office/drawing/2014/main" id="{5F3E59BC-81AB-8EE6-9ACD-16862EDC707B}"/>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a16="http://schemas.microsoft.com/office/drawing/2014/main" id="{5B9F9064-B921-2D66-22E1-BD01722E10AA}"/>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a16="http://schemas.microsoft.com/office/drawing/2014/main" id="{30297971-59F2-0614-A6C0-8C4A640D3E8B}"/>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a16="http://schemas.microsoft.com/office/drawing/2014/main" id="{F04D067D-2830-786D-41CA-DE79B0BE858E}"/>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a16="http://schemas.microsoft.com/office/drawing/2014/main" id="{6E68719E-31F0-37D0-519B-E32ABA549B24}"/>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a16="http://schemas.microsoft.com/office/drawing/2014/main" id="{BBD8C700-1ED6-E9D3-0716-278E0763F1A5}"/>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a16="http://schemas.microsoft.com/office/drawing/2014/main" id="{F21D47B2-15AE-F82E-8AC7-BAE39341E23D}"/>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a16="http://schemas.microsoft.com/office/drawing/2014/main" id="{96758DCE-3109-7B4D-1145-5C9D40B7B712}"/>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a16="http://schemas.microsoft.com/office/drawing/2014/main" id="{7548126F-16EF-3408-FE5F-DE7C9A5570C1}"/>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a16="http://schemas.microsoft.com/office/drawing/2014/main" id="{B82F5C39-FF20-339B-8516-CD35A5E8E6DB}"/>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a16="http://schemas.microsoft.com/office/drawing/2014/main" id="{1F955AAB-603F-76DF-AD01-BE98AA825534}"/>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a16="http://schemas.microsoft.com/office/drawing/2014/main" id="{D4F90F88-D99B-D5E9-CE3F-87DDE54DD4BE}"/>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a16="http://schemas.microsoft.com/office/drawing/2014/main" id="{A1E5CB51-9CB1-E805-4AD7-0CDD51DD0C10}"/>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a16="http://schemas.microsoft.com/office/drawing/2014/main" id="{46C13042-0C06-ABDB-C46B-DC14352FDC6A}"/>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a16="http://schemas.microsoft.com/office/drawing/2014/main" id="{F316D23D-ADFE-257A-9D14-4D2CD3211F5A}"/>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a16="http://schemas.microsoft.com/office/drawing/2014/main" id="{27DF9486-C59E-AEEB-F8D4-94C627581423}"/>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a16="http://schemas.microsoft.com/office/drawing/2014/main" id="{519E32A3-DB39-EE87-3C5A-4A4EB3008609}"/>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a16="http://schemas.microsoft.com/office/drawing/2014/main" id="{D222AE8A-8E18-4829-D4CE-2E982458665F}"/>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a16="http://schemas.microsoft.com/office/drawing/2014/main" id="{84D8B130-0191-91DB-5CB7-E775C844A246}"/>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a16="http://schemas.microsoft.com/office/drawing/2014/main" id="{3D4ADA08-1697-4312-1066-65D7DDF3ED78}"/>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a16="http://schemas.microsoft.com/office/drawing/2014/main" id="{795756DA-6748-3C47-C85A-BF49ED442006}"/>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a16="http://schemas.microsoft.com/office/drawing/2014/main" id="{0D4CB93D-89F8-CDD8-BE5E-DAF713D48BD9}"/>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a16="http://schemas.microsoft.com/office/drawing/2014/main" id="{07F7D0B4-2352-964D-B073-B01DBA29CB0E}"/>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a16="http://schemas.microsoft.com/office/drawing/2014/main" id="{8774FE70-EBC1-07D1-6A25-9ECC70716A0D}"/>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a16="http://schemas.microsoft.com/office/drawing/2014/main" id="{B49D7F03-081C-6A8D-F52C-C9708B5C2D85}"/>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a16="http://schemas.microsoft.com/office/drawing/2014/main" id="{378E16C3-244A-D708-1B79-AB8FEDBD5BB8}"/>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a16="http://schemas.microsoft.com/office/drawing/2014/main" id="{1BB8B4EA-9ABA-3AC7-39D9-7DEFBCB3F6CD}"/>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a16="http://schemas.microsoft.com/office/drawing/2014/main" id="{503AE200-B955-1FBF-4594-7F9D7B4517E3}"/>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a16="http://schemas.microsoft.com/office/drawing/2014/main" id="{C50740AA-DB55-5244-6BCF-58232A9F8A1F}"/>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a16="http://schemas.microsoft.com/office/drawing/2014/main" id="{4886DD14-F508-F92B-2F3A-5FE0BB201CA4}"/>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a16="http://schemas.microsoft.com/office/drawing/2014/main" id="{AB86C1BE-BD76-C49C-6210-EF13BEB0CDBF}"/>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a16="http://schemas.microsoft.com/office/drawing/2014/main" id="{5487F6DA-6AB9-4E91-1395-9F3648ED7276}"/>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a16="http://schemas.microsoft.com/office/drawing/2014/main" id="{8178A8B8-BD5D-DA13-BB8D-AD9EB304B58D}"/>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a16="http://schemas.microsoft.com/office/drawing/2014/main" id="{5369010B-BA3F-6323-67C7-2A56E885CEE4}"/>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a16="http://schemas.microsoft.com/office/drawing/2014/main" id="{539439B2-CAE3-6669-A834-E7196C26F572}"/>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a16="http://schemas.microsoft.com/office/drawing/2014/main" id="{C413AEFD-ACBC-A987-17AC-275CB8FCAD2E}"/>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a16="http://schemas.microsoft.com/office/drawing/2014/main" id="{BA7F12C3-4FB0-4D29-C630-5B4AD9E9A811}"/>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a16="http://schemas.microsoft.com/office/drawing/2014/main" id="{CA11F238-FE93-432D-FD9F-9471CE8A43E1}"/>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a16="http://schemas.microsoft.com/office/drawing/2014/main" id="{CCD8F8AE-FC87-FBB9-3482-472CC9ECAD3A}"/>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a16="http://schemas.microsoft.com/office/drawing/2014/main" id="{6EE05DCE-0716-786C-F15C-F4258B6C9E29}"/>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a16="http://schemas.microsoft.com/office/drawing/2014/main" id="{3210EC77-4B95-711A-2AA6-140016054C0D}"/>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a16="http://schemas.microsoft.com/office/drawing/2014/main" id="{B79EC5C9-B4EF-8A00-E277-C8A206CCA019}"/>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a16="http://schemas.microsoft.com/office/drawing/2014/main" id="{3311B3B1-E54C-F41D-8D63-368B50D09DB7}"/>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a16="http://schemas.microsoft.com/office/drawing/2014/main" id="{004A9E2F-3FBB-AC98-A13C-179E07012261}"/>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a16="http://schemas.microsoft.com/office/drawing/2014/main" id="{CE2716F6-ED43-19D6-FC70-91550040566C}"/>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a16="http://schemas.microsoft.com/office/drawing/2014/main" id="{F769C998-19AD-C1E7-105B-F538DECE87F5}"/>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a16="http://schemas.microsoft.com/office/drawing/2014/main" id="{2AC83584-5016-9FC1-DC5C-5A44D1BC4382}"/>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a16="http://schemas.microsoft.com/office/drawing/2014/main" id="{3BBC7268-2148-AC43-8A31-0683D103C14F}"/>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a16="http://schemas.microsoft.com/office/drawing/2014/main" id="{0F0F5CA4-D2EF-282A-15B7-CCE79E59514D}"/>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a16="http://schemas.microsoft.com/office/drawing/2014/main" id="{8F7AF9E8-3D82-8AF2-3ACE-7E9833F3A0A0}"/>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a16="http://schemas.microsoft.com/office/drawing/2014/main" id="{A1D14EEC-386C-F97C-3841-2EF8C77CDFAA}"/>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a16="http://schemas.microsoft.com/office/drawing/2014/main" id="{DCAB4F6E-DFA6-8ED3-27B7-D8D036BCFD91}"/>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a16="http://schemas.microsoft.com/office/drawing/2014/main" id="{88F06FD3-3334-338A-8E89-49BB3D86138B}"/>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a16="http://schemas.microsoft.com/office/drawing/2014/main" id="{C83F15DE-172E-0552-C52B-7C73C1F6DFA6}"/>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a16="http://schemas.microsoft.com/office/drawing/2014/main" id="{F1A06861-60F4-569C-F6D8-41B2B7B32DD5}"/>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a16="http://schemas.microsoft.com/office/drawing/2014/main" id="{621B50CF-2928-D22F-ECF2-0C122C0817F6}"/>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a16="http://schemas.microsoft.com/office/drawing/2014/main" id="{BC010EDE-5522-5471-6C4A-3DE602419666}"/>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a16="http://schemas.microsoft.com/office/drawing/2014/main" id="{C65BB509-2D89-300C-21EF-8D8B6F316B32}"/>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a16="http://schemas.microsoft.com/office/drawing/2014/main" id="{F83BDA33-3AE9-49B9-79A6-5E2FA32A6898}"/>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a16="http://schemas.microsoft.com/office/drawing/2014/main" id="{A4AD05D2-709F-F0C5-0954-D51CB66E1513}"/>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a16="http://schemas.microsoft.com/office/drawing/2014/main" id="{338CAED6-FBE6-4379-26A4-17E602D5BC2B}"/>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a16="http://schemas.microsoft.com/office/drawing/2014/main" id="{6A703A38-A6C5-5892-36C4-1205BC350C06}"/>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a16="http://schemas.microsoft.com/office/drawing/2014/main" id="{48E67074-76AA-D547-012B-8E4431B10115}"/>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a16="http://schemas.microsoft.com/office/drawing/2014/main" id="{6E4FE340-78CA-B37D-E33B-EF8506F65CC4}"/>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a16="http://schemas.microsoft.com/office/drawing/2014/main" id="{11C9B18C-BC9A-FE50-3D74-8BB6257A9422}"/>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a16="http://schemas.microsoft.com/office/drawing/2014/main" id="{2AE49F57-A4A1-9199-DD17-6C6BB0408F0C}"/>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a16="http://schemas.microsoft.com/office/drawing/2014/main" id="{1E2B73E2-413A-A3D4-D9CD-1A3BB158BEEA}"/>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a16="http://schemas.microsoft.com/office/drawing/2014/main" id="{FECC371F-B6C5-DB58-448A-D221AEA0CA97}"/>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a16="http://schemas.microsoft.com/office/drawing/2014/main" id="{911F4D40-F224-459F-A8D9-5029281EE47E}"/>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a16="http://schemas.microsoft.com/office/drawing/2014/main" id="{F5E41675-F4B7-A0B9-C0BE-1240E8B26EAF}"/>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a16="http://schemas.microsoft.com/office/drawing/2014/main" id="{6B290FA7-A88F-68BC-8A48-D3F10B49D2AF}"/>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a16="http://schemas.microsoft.com/office/drawing/2014/main" id="{6CAAE256-82E4-860D-F220-637CC5D3D382}"/>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a16="http://schemas.microsoft.com/office/drawing/2014/main" id="{08E186F6-62A3-FE99-D664-F3DC919B049F}"/>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a16="http://schemas.microsoft.com/office/drawing/2014/main" id="{3DC559A4-F67B-C094-3B7C-39365211F016}"/>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a16="http://schemas.microsoft.com/office/drawing/2014/main" id="{09A8E825-8CC7-D43B-EF6D-6AF1FBFE01FA}"/>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a16="http://schemas.microsoft.com/office/drawing/2014/main" id="{38635ED7-258E-5A7A-3018-92C68E4D5BEC}"/>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a16="http://schemas.microsoft.com/office/drawing/2014/main" id="{C6414BB6-25EB-3536-EC3F-4D78AE17CA88}"/>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a16="http://schemas.microsoft.com/office/drawing/2014/main" id="{A36AD6A5-1BC6-B408-EFB2-294ECDC4944F}"/>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a16="http://schemas.microsoft.com/office/drawing/2014/main" id="{5B4E4D3F-AF70-784B-E83B-1A935E95A4B0}"/>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a16="http://schemas.microsoft.com/office/drawing/2014/main" id="{E994D5DF-8E83-55B8-7EBD-563CC89D2D44}"/>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a16="http://schemas.microsoft.com/office/drawing/2014/main" id="{CA99B84C-95BF-5F34-AF48-4CFAD75C4236}"/>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a16="http://schemas.microsoft.com/office/drawing/2014/main" id="{C155CA3E-FEBC-4C8D-FC12-F41DA2C032D2}"/>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a16="http://schemas.microsoft.com/office/drawing/2014/main" id="{DCEA7777-4A5C-E5F6-CDAC-8DCF33715106}"/>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a16="http://schemas.microsoft.com/office/drawing/2014/main" id="{6D71143A-BE30-DCDD-3460-B31A6949A964}"/>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a16="http://schemas.microsoft.com/office/drawing/2014/main" id="{DF16A3DA-97E9-E4B2-0883-42BB70FAED40}"/>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a16="http://schemas.microsoft.com/office/drawing/2014/main" id="{D31C1C71-98E5-A347-98D7-8A0CBFF254ED}"/>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a16="http://schemas.microsoft.com/office/drawing/2014/main" id="{B16FDF5C-7647-7CB5-C203-CDF5E43590C9}"/>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a16="http://schemas.microsoft.com/office/drawing/2014/main" id="{374F2ABB-5169-FB98-EE38-7D4FAD73AF19}"/>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a16="http://schemas.microsoft.com/office/drawing/2014/main" id="{99FAD5EC-206C-C2CD-E47E-F343EE18709E}"/>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a16="http://schemas.microsoft.com/office/drawing/2014/main" id="{00906A29-3A80-10DD-E8DC-FDC97CF1207C}"/>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a16="http://schemas.microsoft.com/office/drawing/2014/main" id="{01A7DEF1-31BC-DD5F-C0D4-08F7375F856C}"/>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a16="http://schemas.microsoft.com/office/drawing/2014/main" id="{145D9F3F-6B99-3566-9F53-83FE855E394C}"/>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a16="http://schemas.microsoft.com/office/drawing/2014/main" id="{BFB407C2-AEAA-25E4-7E8A-24B0611E3A2F}"/>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a16="http://schemas.microsoft.com/office/drawing/2014/main" id="{78A52429-118C-A1DE-54BE-CD5BAAB50585}"/>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a16="http://schemas.microsoft.com/office/drawing/2014/main" id="{7DAF249D-5D41-3F66-2633-10081CCF5481}"/>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a16="http://schemas.microsoft.com/office/drawing/2014/main" id="{5836A6E1-F1E0-39FE-1E2C-B00D8D088279}"/>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a16="http://schemas.microsoft.com/office/drawing/2014/main" id="{802D8C51-6FD0-461B-D37A-A3C382F56CF6}"/>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a16="http://schemas.microsoft.com/office/drawing/2014/main" id="{D7B81B3D-4909-D936-6481-C8956990B399}"/>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a16="http://schemas.microsoft.com/office/drawing/2014/main" id="{4E99B181-B78E-3ECC-45A3-4921267AD401}"/>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a16="http://schemas.microsoft.com/office/drawing/2014/main" id="{2F8497F5-1C71-0D1F-2C72-FEFD2844B6EA}"/>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a16="http://schemas.microsoft.com/office/drawing/2014/main" id="{8ADB8E22-8F59-5C26-D4A3-0CD80AEC23DC}"/>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a16="http://schemas.microsoft.com/office/drawing/2014/main" id="{BA65A853-DE04-3B16-BA10-1E1C3E3C5F78}"/>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a16="http://schemas.microsoft.com/office/drawing/2014/main" id="{B010E1F3-3810-7BAB-D19E-C483F73A182D}"/>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a16="http://schemas.microsoft.com/office/drawing/2014/main" id="{7525A4F6-B428-C776-984A-4B72DCDDB7A6}"/>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a16="http://schemas.microsoft.com/office/drawing/2014/main" id="{62CE89C9-9BE6-9317-FC8B-2FDA60BE1DEF}"/>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a16="http://schemas.microsoft.com/office/drawing/2014/main" id="{49620C8A-4964-7D15-330D-1698400D6310}"/>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a16="http://schemas.microsoft.com/office/drawing/2014/main" id="{C4FCFF69-DDDC-5B31-E937-FD33F5788C46}"/>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a16="http://schemas.microsoft.com/office/drawing/2014/main" id="{FF9F3680-22C0-B50E-E037-5B017829895B}"/>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a16="http://schemas.microsoft.com/office/drawing/2014/main" id="{BCE46ADE-25B3-D7A1-AD76-E807981EA86F}"/>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a16="http://schemas.microsoft.com/office/drawing/2014/main" id="{C99F2CEF-07D2-AA18-BA2E-25B6F69E9FD0}"/>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a16="http://schemas.microsoft.com/office/drawing/2014/main" id="{ABDC40C1-6572-8899-3277-65E80EF22E54}"/>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a16="http://schemas.microsoft.com/office/drawing/2014/main" id="{2C87EC45-ABB8-F057-6405-4DBD03C62EC8}"/>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a16="http://schemas.microsoft.com/office/drawing/2014/main" id="{2FA79AE5-FBB4-6355-DDE0-BD70123F8912}"/>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a16="http://schemas.microsoft.com/office/drawing/2014/main" id="{CE6076D7-EDED-E09D-4EAF-F63BDCFB64F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a16="http://schemas.microsoft.com/office/drawing/2014/main" id="{ADEA0CB3-CFA8-ACD0-BA63-F131FEF493D9}"/>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a16="http://schemas.microsoft.com/office/drawing/2014/main" id="{1E9B295F-0704-0477-D325-C9A16A0C0833}"/>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a16="http://schemas.microsoft.com/office/drawing/2014/main" id="{9007F8DD-DC38-DF36-6A8F-9DC7AC42EAC4}"/>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a16="http://schemas.microsoft.com/office/drawing/2014/main" id="{3460DB8A-1E93-1556-4DAD-91AC46E854A8}"/>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a16="http://schemas.microsoft.com/office/drawing/2014/main" id="{1C32CF4C-90C6-A77C-5121-D51A45C433B9}"/>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a16="http://schemas.microsoft.com/office/drawing/2014/main" id="{0752F3FA-DB72-7D44-B6CE-2F7F5563BEF1}"/>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a16="http://schemas.microsoft.com/office/drawing/2014/main" id="{1DB873D0-3E52-E663-E64A-80136CDE92FE}"/>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a16="http://schemas.microsoft.com/office/drawing/2014/main" id="{DD0DDA6E-2345-979F-3644-94FFCBBD5809}"/>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a16="http://schemas.microsoft.com/office/drawing/2014/main" id="{FFE261B9-8158-0DC9-037E-B9FC3F73B69F}"/>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a16="http://schemas.microsoft.com/office/drawing/2014/main" id="{BABE6FC9-6A54-DC03-46E6-3048B674EA53}"/>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a16="http://schemas.microsoft.com/office/drawing/2014/main" id="{D02D1384-1795-FB4B-09BC-D48B611299BE}"/>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a16="http://schemas.microsoft.com/office/drawing/2014/main" id="{D4424B08-C446-C401-E0D0-4C0745D87C69}"/>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a16="http://schemas.microsoft.com/office/drawing/2014/main" id="{563173FB-7BC7-1D11-5192-0B6BB00A8260}"/>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a16="http://schemas.microsoft.com/office/drawing/2014/main" id="{9AFC581E-A892-4065-0A59-2FFB960B172D}"/>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a16="http://schemas.microsoft.com/office/drawing/2014/main" id="{0E9B7381-BE91-BCEA-6910-48949E0FA42E}"/>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a16="http://schemas.microsoft.com/office/drawing/2014/main" id="{ACBEE6CD-35AA-492E-5F8B-456D91180BA3}"/>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a16="http://schemas.microsoft.com/office/drawing/2014/main" id="{0B8C89AA-3A83-1F05-463A-D29E6643D72F}"/>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a16="http://schemas.microsoft.com/office/drawing/2014/main" id="{E2D8799D-3A0C-7522-4C53-42FEB0652F92}"/>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a16="http://schemas.microsoft.com/office/drawing/2014/main" id="{4AB2A9DF-4283-C7E7-3D32-1C4E7C5335A4}"/>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a16="http://schemas.microsoft.com/office/drawing/2014/main" id="{59554CF8-8077-901B-4E1E-2D0F8A300EF8}"/>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a16="http://schemas.microsoft.com/office/drawing/2014/main" id="{FFAF6FB9-E65A-D953-FB8C-5FAE396A9E18}"/>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a16="http://schemas.microsoft.com/office/drawing/2014/main" id="{3792AFC9-AF06-BD2B-8AF2-C9CE8C1A4D54}"/>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a16="http://schemas.microsoft.com/office/drawing/2014/main" id="{8A95A78E-C8F2-56D0-8D0A-57CAB411B1D4}"/>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a16="http://schemas.microsoft.com/office/drawing/2014/main" id="{3B84A896-6F6E-D189-DB52-D0BE4822F629}"/>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a16="http://schemas.microsoft.com/office/drawing/2014/main" id="{C5947F80-CACB-9509-F53C-B447C7A6FDCC}"/>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a16="http://schemas.microsoft.com/office/drawing/2014/main" id="{0108D5EA-F0FD-41C5-9971-1225906A7D15}"/>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a16="http://schemas.microsoft.com/office/drawing/2014/main" id="{26FB734E-1ACE-E09E-2860-D6D294665FA1}"/>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a16="http://schemas.microsoft.com/office/drawing/2014/main" id="{922A02EE-1B12-65CE-87BC-0505355ED6D0}"/>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a16="http://schemas.microsoft.com/office/drawing/2014/main" id="{5F5B69CD-2B5C-53E6-62BF-09D98CE338E5}"/>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a16="http://schemas.microsoft.com/office/drawing/2014/main" id="{DF28D733-A571-D47D-1814-D7F2C3262D3A}"/>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a16="http://schemas.microsoft.com/office/drawing/2014/main" id="{F650A01D-5C8D-5AF5-B009-0D7171918D46}"/>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a16="http://schemas.microsoft.com/office/drawing/2014/main" id="{FC04D0D9-B208-5047-458B-5B585C6FE1F6}"/>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a16="http://schemas.microsoft.com/office/drawing/2014/main" id="{A57C890B-5394-7720-ED30-5E3F82EA14BB}"/>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a16="http://schemas.microsoft.com/office/drawing/2014/main" id="{66490D19-1AFD-5807-4CD5-5C0677D78517}"/>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a16="http://schemas.microsoft.com/office/drawing/2014/main" id="{71534FA2-FC88-1E40-8DF9-0F4734AABE40}"/>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a16="http://schemas.microsoft.com/office/drawing/2014/main" id="{65D8FC18-0462-08B6-AEC0-B81A0661E7BB}"/>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a16="http://schemas.microsoft.com/office/drawing/2014/main" id="{FA2634B2-AD72-DBA3-E5BB-3D0E03815D44}"/>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a16="http://schemas.microsoft.com/office/drawing/2014/main" id="{C21FCCFF-D2FC-54A4-225D-0E3457898739}"/>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a16="http://schemas.microsoft.com/office/drawing/2014/main" id="{4321F5BE-AB80-8A9A-8D42-653A5AE0647D}"/>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a16="http://schemas.microsoft.com/office/drawing/2014/main" id="{42C4D7F5-70FB-86E4-4C70-9C31F766A708}"/>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a16="http://schemas.microsoft.com/office/drawing/2014/main" id="{D2252B0D-1875-A6DA-C454-A1852B431881}"/>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a16="http://schemas.microsoft.com/office/drawing/2014/main" id="{36A81890-D6DA-FC00-877C-C62E47D7D14C}"/>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a16="http://schemas.microsoft.com/office/drawing/2014/main" id="{B1C12EEF-DA5C-701F-BEFB-48099623A052}"/>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a16="http://schemas.microsoft.com/office/drawing/2014/main" id="{00654479-C08A-76CC-9B1B-8A35259AA206}"/>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a16="http://schemas.microsoft.com/office/drawing/2014/main" id="{3C06ADDC-73DA-81F8-BEE1-92BA5A8E6600}"/>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a16="http://schemas.microsoft.com/office/drawing/2014/main" id="{E0BCA068-4753-5709-0810-0BF17833D3BB}"/>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a16="http://schemas.microsoft.com/office/drawing/2014/main" id="{1017C437-4826-6C8B-A50D-5BCCD1AEBC0A}"/>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a16="http://schemas.microsoft.com/office/drawing/2014/main" id="{2558947E-8987-10E6-4F21-D5CED34A63C2}"/>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a16="http://schemas.microsoft.com/office/drawing/2014/main" id="{53B81DB1-48A5-094E-7238-DEEACBEB07FF}"/>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a16="http://schemas.microsoft.com/office/drawing/2014/main" id="{A68A3271-D861-3C45-06A4-17F2D88C9609}"/>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a16="http://schemas.microsoft.com/office/drawing/2014/main" id="{44D47F89-22AF-650B-DC30-A6D5DD5AD5C7}"/>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a16="http://schemas.microsoft.com/office/drawing/2014/main" id="{CCB7FC16-7643-DAFD-3298-FC8A23E84E01}"/>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a16="http://schemas.microsoft.com/office/drawing/2014/main" id="{0E6B1B99-C853-065B-12E9-50990D7405FA}"/>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a16="http://schemas.microsoft.com/office/drawing/2014/main" id="{7C772381-969D-2F8A-143D-4C8D5ACE75C5}"/>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a16="http://schemas.microsoft.com/office/drawing/2014/main" id="{D23995D8-9BE0-6E38-0383-E7A1D654AB2B}"/>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a16="http://schemas.microsoft.com/office/drawing/2014/main" id="{852D44D3-1EB6-71AF-0BBA-AFEA19E49DAB}"/>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a16="http://schemas.microsoft.com/office/drawing/2014/main" id="{35285E65-3E08-045F-2B05-A6A33C6EDCE9}"/>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a16="http://schemas.microsoft.com/office/drawing/2014/main" id="{AA2B2B36-FA8F-D664-78F5-7F1BD658C4BB}"/>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a16="http://schemas.microsoft.com/office/drawing/2014/main" id="{667747A4-D57E-B07F-8F9E-D58DBC0580FE}"/>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a16="http://schemas.microsoft.com/office/drawing/2014/main" id="{D8B65CBC-4E5E-5838-FA01-986B85E0F222}"/>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a16="http://schemas.microsoft.com/office/drawing/2014/main" id="{2FA235B2-7954-78AF-35A9-8388F3E4301C}"/>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a16="http://schemas.microsoft.com/office/drawing/2014/main" id="{B02E1CA0-339A-2385-EEDF-D3A62EEA4ECF}"/>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a16="http://schemas.microsoft.com/office/drawing/2014/main" id="{D51778A7-4806-50AC-9B91-EBCCD8FB668F}"/>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a16="http://schemas.microsoft.com/office/drawing/2014/main" id="{339380D1-9C09-BF28-646A-886F93D0A0FB}"/>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a16="http://schemas.microsoft.com/office/drawing/2014/main" id="{BAD802C1-CBEA-C644-6C8F-8FEBD2B2FE5A}"/>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a16="http://schemas.microsoft.com/office/drawing/2014/main" id="{B5D6359A-4B93-EAB3-FCFB-7B5517DD4AF8}"/>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a16="http://schemas.microsoft.com/office/drawing/2014/main" id="{0634A3BF-30CC-2516-A29D-5C25679812D4}"/>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a16="http://schemas.microsoft.com/office/drawing/2014/main" id="{9BC92271-DC33-85E8-AED1-EAD674294641}"/>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a16="http://schemas.microsoft.com/office/drawing/2014/main" id="{3261CDB0-C0B7-0DE2-8238-971ABCA62C5B}"/>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a16="http://schemas.microsoft.com/office/drawing/2014/main" id="{1F902260-A081-1561-C87C-6B29FFFDF133}"/>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a16="http://schemas.microsoft.com/office/drawing/2014/main" id="{E635316B-92ED-F00B-84B7-0EE570DCC98E}"/>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a16="http://schemas.microsoft.com/office/drawing/2014/main" id="{04FC711B-7559-3E2C-E3E3-413933B8F37D}"/>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a16="http://schemas.microsoft.com/office/drawing/2014/main" id="{CE1E7BBF-273D-AE12-72F2-6B29B61D9E2D}"/>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a16="http://schemas.microsoft.com/office/drawing/2014/main" id="{346560F2-AF34-5203-D12F-4320312DD4A4}"/>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a16="http://schemas.microsoft.com/office/drawing/2014/main" id="{6E1E787B-478E-7AF3-02DF-18EE8A387C70}"/>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a16="http://schemas.microsoft.com/office/drawing/2014/main" id="{AD2A36F7-E541-9BB6-B25D-ACB90914C6E1}"/>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a16="http://schemas.microsoft.com/office/drawing/2014/main" id="{21B57206-CBA1-B890-0A01-836C4F72F3E0}"/>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a16="http://schemas.microsoft.com/office/drawing/2014/main" id="{F7655F03-3F37-BE41-3E8B-F2587D3906ED}"/>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a16="http://schemas.microsoft.com/office/drawing/2014/main" id="{7DA1197E-F0FF-7BD6-6FA0-A9B584BBA7E4}"/>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a16="http://schemas.microsoft.com/office/drawing/2014/main" id="{498322D8-CD02-56BD-D264-6D4C632CD409}"/>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a16="http://schemas.microsoft.com/office/drawing/2014/main" id="{34E9070D-A39B-B7A3-4468-B8AFD584B6FD}"/>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a16="http://schemas.microsoft.com/office/drawing/2014/main" id="{1598F091-76D2-54A8-1D60-7CA6C2A57E22}"/>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a16="http://schemas.microsoft.com/office/drawing/2014/main" id="{5C0AEB8E-90CA-BDFF-2120-8BAD5F7548D6}"/>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a16="http://schemas.microsoft.com/office/drawing/2014/main" id="{1841E8B3-3F47-1090-8F16-46CA41434318}"/>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a16="http://schemas.microsoft.com/office/drawing/2014/main" id="{E51BE9F4-A1DC-D9E0-28E9-990D6F7AFC1C}"/>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a16="http://schemas.microsoft.com/office/drawing/2014/main" id="{329B25C6-87A0-5437-E79B-6D0E5D3A01A4}"/>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a16="http://schemas.microsoft.com/office/drawing/2014/main" id="{A770EAA6-66F5-15DA-C374-5A28C4611580}"/>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a16="http://schemas.microsoft.com/office/drawing/2014/main" id="{F87C24AC-2CB5-FA7B-A9C3-42B48B18C6EF}"/>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a16="http://schemas.microsoft.com/office/drawing/2014/main" id="{042FAAD8-2EDC-AE71-96B6-BFB0737AC913}"/>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a16="http://schemas.microsoft.com/office/drawing/2014/main" id="{8302877D-AB72-B207-0757-9D4F9B0B8305}"/>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a16="http://schemas.microsoft.com/office/drawing/2014/main" id="{325E628E-8A9D-F105-143A-20B0CC5A7D20}"/>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a16="http://schemas.microsoft.com/office/drawing/2014/main" id="{886E33C7-3195-7005-6D1B-3E1F51D854C5}"/>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a16="http://schemas.microsoft.com/office/drawing/2014/main" id="{78782AAE-2A87-F46D-9065-02AC3D871C8F}"/>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a16="http://schemas.microsoft.com/office/drawing/2014/main" id="{AE7BE847-3B1F-D1E5-F995-83D216D26BC1}"/>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a16="http://schemas.microsoft.com/office/drawing/2014/main" id="{3891D202-0C08-1D71-2FBD-00A9E443DF1F}"/>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a16="http://schemas.microsoft.com/office/drawing/2014/main" id="{E1B9A5F0-FAFF-0371-C627-936D89F754BC}"/>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a16="http://schemas.microsoft.com/office/drawing/2014/main" id="{A8078C1D-A761-AAD5-0BC0-101F3B2EE79A}"/>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a16="http://schemas.microsoft.com/office/drawing/2014/main" id="{3D2992CC-EB22-AF46-7A47-0F372071C4E8}"/>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a16="http://schemas.microsoft.com/office/drawing/2014/main" id="{0230262E-2DA9-1C68-ED6E-4BCA6E0AA3F6}"/>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a16="http://schemas.microsoft.com/office/drawing/2014/main" id="{61092F9E-DD59-5AAD-32C8-3478D2E312AA}"/>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a16="http://schemas.microsoft.com/office/drawing/2014/main" id="{2356981D-A57B-B33C-0B80-8C4E33AAD2A2}"/>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a16="http://schemas.microsoft.com/office/drawing/2014/main" id="{E06F0C03-0E29-2E29-056E-754A8623C47F}"/>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a16="http://schemas.microsoft.com/office/drawing/2014/main" id="{337F8E2B-A3CB-B93A-2B36-14AF6BCF6D06}"/>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a16="http://schemas.microsoft.com/office/drawing/2014/main" id="{19D68C6B-99F6-34B7-C9D3-EFE44A05F334}"/>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a16="http://schemas.microsoft.com/office/drawing/2014/main" id="{6DD64A41-C33F-9EA7-EB25-24BDF89B2E6C}"/>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a16="http://schemas.microsoft.com/office/drawing/2014/main" id="{197F5C18-0715-B7FF-E967-9DFE120ABE8C}"/>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a16="http://schemas.microsoft.com/office/drawing/2014/main" id="{F12867C0-5FA2-156C-1835-A28107F176C6}"/>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a16="http://schemas.microsoft.com/office/drawing/2014/main" id="{73C466BA-955A-497F-2CC1-339883C5F3A2}"/>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a16="http://schemas.microsoft.com/office/drawing/2014/main" id="{80D45B13-FE31-C821-BEB1-0F7880A34D59}"/>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a16="http://schemas.microsoft.com/office/drawing/2014/main" id="{CABBD5CD-FD77-3D6B-5439-B214F384BC2A}"/>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a16="http://schemas.microsoft.com/office/drawing/2014/main" id="{F774C7B2-647E-61F9-D704-855AFFC1EF7A}"/>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a16="http://schemas.microsoft.com/office/drawing/2014/main" id="{1EABC0BF-DA18-D058-703B-074F8D2730B0}"/>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a16="http://schemas.microsoft.com/office/drawing/2014/main" id="{BD08A4AC-33F3-4554-781A-1023D0432680}"/>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a16="http://schemas.microsoft.com/office/drawing/2014/main" id="{74F5F01A-3704-4BEC-8E61-D652079CD009}"/>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a16="http://schemas.microsoft.com/office/drawing/2014/main" id="{DF4197C0-D125-FD87-B2C6-2A42E511C503}"/>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a16="http://schemas.microsoft.com/office/drawing/2014/main" id="{AFA87442-5F7A-D4A3-CEA8-28F9C533CC3F}"/>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a16="http://schemas.microsoft.com/office/drawing/2014/main" id="{538B9023-BAB6-E491-4428-8FDEDF0DD915}"/>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a16="http://schemas.microsoft.com/office/drawing/2014/main" id="{75D42EF3-FCB1-D18D-0E55-858DCFD9CFC2}"/>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a16="http://schemas.microsoft.com/office/drawing/2014/main" id="{B60684AB-6F53-0F51-2D7C-05CCC9B5BB56}"/>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a16="http://schemas.microsoft.com/office/drawing/2014/main" id="{6D81AB5E-40B2-438C-967E-8A013828737B}"/>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a16="http://schemas.microsoft.com/office/drawing/2014/main" id="{5E8294E3-97CC-5081-152C-9A5DF8F529D0}"/>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a16="http://schemas.microsoft.com/office/drawing/2014/main" id="{68B0DAE8-6B77-7F48-557E-7331FC61F153}"/>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a16="http://schemas.microsoft.com/office/drawing/2014/main" id="{3680BAD2-2B8E-E4AD-5FBD-DDAAC844AEB9}"/>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a16="http://schemas.microsoft.com/office/drawing/2014/main" id="{8EFFEC67-73B3-A1B0-751B-6D7825458DAA}"/>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a16="http://schemas.microsoft.com/office/drawing/2014/main" id="{DDE8CA32-3756-0565-D1FD-E6A221776D3E}"/>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a16="http://schemas.microsoft.com/office/drawing/2014/main" id="{5AF42887-D845-14C4-7857-994415ADD9F6}"/>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a16="http://schemas.microsoft.com/office/drawing/2014/main" id="{6BEBFCC9-F183-A20B-8F59-411FE452F63A}"/>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a16="http://schemas.microsoft.com/office/drawing/2014/main" id="{3E464D9A-1210-A066-DB18-90F086AFE120}"/>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a16="http://schemas.microsoft.com/office/drawing/2014/main" id="{9A5F9455-DB0A-E55D-9437-B70080956214}"/>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a16="http://schemas.microsoft.com/office/drawing/2014/main" id="{037B1012-C828-0C78-B631-73DE6E39DEAB}"/>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a16="http://schemas.microsoft.com/office/drawing/2014/main" id="{F70355C9-9065-090B-E58D-9AC3CF00A24A}"/>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a16="http://schemas.microsoft.com/office/drawing/2014/main" id="{44B26C37-1FEC-DA63-2B1C-694FCFD5E283}"/>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a16="http://schemas.microsoft.com/office/drawing/2014/main" id="{FA09A526-FB7E-3B48-84C2-7F068347D3E9}"/>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a16="http://schemas.microsoft.com/office/drawing/2014/main" id="{99C898C4-7E04-A67E-FB20-C83A961471B0}"/>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a16="http://schemas.microsoft.com/office/drawing/2014/main" id="{EF78F5AD-C70A-C7E3-E604-720FBEDEBAA8}"/>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a16="http://schemas.microsoft.com/office/drawing/2014/main" id="{2AFD2CD4-1289-4D4B-A515-BF4613E37333}"/>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a16="http://schemas.microsoft.com/office/drawing/2014/main" id="{206429CD-A795-386C-0825-D0F55493E06E}"/>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a16="http://schemas.microsoft.com/office/drawing/2014/main" id="{0FCFB808-9905-F9E1-09A2-ECE7F1634F2E}"/>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a16="http://schemas.microsoft.com/office/drawing/2014/main" id="{C71A76BA-10A6-C2B3-64FC-6ED0D357E480}"/>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a16="http://schemas.microsoft.com/office/drawing/2014/main" id="{F6525F02-1267-3361-6C80-F24B5A6597F0}"/>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a16="http://schemas.microsoft.com/office/drawing/2014/main" id="{8DA85263-50D8-F4B8-376A-738BD8564EED}"/>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a16="http://schemas.microsoft.com/office/drawing/2014/main" id="{A991025A-04EA-4404-5432-6ED8BF378C1F}"/>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a16="http://schemas.microsoft.com/office/drawing/2014/main" id="{5226C96B-BCC5-BDCD-04D9-623430814882}"/>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a16="http://schemas.microsoft.com/office/drawing/2014/main" id="{3DA4FD2C-6DD0-9B7F-C244-0CC665E3A487}"/>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a16="http://schemas.microsoft.com/office/drawing/2014/main" id="{4B7D5CE0-82C7-0949-321F-1B69AFAAE274}"/>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a16="http://schemas.microsoft.com/office/drawing/2014/main" id="{8045559D-A0A8-3E96-AEC9-E3AD4240420D}"/>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a16="http://schemas.microsoft.com/office/drawing/2014/main" id="{7E07B409-3A93-6054-EDA4-97A825BFF6B3}"/>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a16="http://schemas.microsoft.com/office/drawing/2014/main" id="{00C00490-A5AF-3C41-2CF7-C02243EB4233}"/>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a16="http://schemas.microsoft.com/office/drawing/2014/main" id="{2A2A3BFE-CB31-4352-9B5E-FBDED882E000}"/>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a16="http://schemas.microsoft.com/office/drawing/2014/main" id="{9DF709F2-45D4-E280-FF36-A41F2DADA2AE}"/>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a16="http://schemas.microsoft.com/office/drawing/2014/main" id="{387E8110-73C4-9236-2CFD-149BF1AFB43D}"/>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a16="http://schemas.microsoft.com/office/drawing/2014/main" id="{40112A3D-BD63-CBBD-DA5C-B825C68D83A8}"/>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a16="http://schemas.microsoft.com/office/drawing/2014/main" id="{10A61C72-094C-1CD0-ED7F-5BF2F8D7B392}"/>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a16="http://schemas.microsoft.com/office/drawing/2014/main" id="{04689939-47FB-173F-2CED-D97D820F54BA}"/>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a16="http://schemas.microsoft.com/office/drawing/2014/main" id="{C86B81B6-1D9D-1EC0-DEDC-1E45638A5F9E}"/>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a16="http://schemas.microsoft.com/office/drawing/2014/main" id="{45D93CD7-DC91-E923-168F-B7BA3DAD1AB1}"/>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a16="http://schemas.microsoft.com/office/drawing/2014/main" id="{7925C1A6-90B9-1A8D-F32B-484A24628F34}"/>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a16="http://schemas.microsoft.com/office/drawing/2014/main" id="{B7B32CE2-669E-45B5-F855-493323053CC5}"/>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a16="http://schemas.microsoft.com/office/drawing/2014/main" id="{9430482B-A0D2-84FF-6DB6-163E5C230EFE}"/>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a16="http://schemas.microsoft.com/office/drawing/2014/main" id="{75C1A036-B336-B0B3-8E9B-11A114CB9B89}"/>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a16="http://schemas.microsoft.com/office/drawing/2014/main" id="{768EEC11-777F-92BF-CC54-4F0EC9A3920E}"/>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a16="http://schemas.microsoft.com/office/drawing/2014/main" id="{B4938CDB-CDEF-B8DB-C928-EDF41CBF29DB}"/>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a16="http://schemas.microsoft.com/office/drawing/2014/main" id="{875E89E4-066D-33C2-CC96-7BCF9D792272}"/>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a16="http://schemas.microsoft.com/office/drawing/2014/main" id="{D5A62763-8C35-9B66-4E6E-2FF53CCB6480}"/>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a16="http://schemas.microsoft.com/office/drawing/2014/main" id="{0D7B10AF-FA32-6925-F870-5ED0209ACE65}"/>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a16="http://schemas.microsoft.com/office/drawing/2014/main" id="{39A2D788-15EC-069A-6AF4-9DAA8529ADA8}"/>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a16="http://schemas.microsoft.com/office/drawing/2014/main" id="{3A9FD991-435F-C9E4-0A36-356A7A632A38}"/>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a16="http://schemas.microsoft.com/office/drawing/2014/main" id="{55EC249E-6D43-77CA-7530-AF21BC4D8DF1}"/>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a16="http://schemas.microsoft.com/office/drawing/2014/main" id="{40BC4EFB-81D3-A720-DF46-C9F99A6C4540}"/>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a16="http://schemas.microsoft.com/office/drawing/2014/main" id="{3D2CC285-BD6E-CA9C-C0AE-FD343329325F}"/>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a16="http://schemas.microsoft.com/office/drawing/2014/main" id="{DB745E55-5AE6-AA3D-BF8C-44CF4866470C}"/>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a16="http://schemas.microsoft.com/office/drawing/2014/main" id="{D5B17907-A806-612D-A081-5C1EF0137395}"/>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a16="http://schemas.microsoft.com/office/drawing/2014/main" id="{5FA739FF-969A-65FB-930C-AEAD072C3557}"/>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a16="http://schemas.microsoft.com/office/drawing/2014/main" id="{D2706F00-6832-90FC-9EEC-4D47B6BCE720}"/>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a16="http://schemas.microsoft.com/office/drawing/2014/main" id="{3E9A9D39-754D-6467-7D69-40CF22016954}"/>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a16="http://schemas.microsoft.com/office/drawing/2014/main" id="{F781390F-CDBA-25E3-DE05-E3D70664AFE6}"/>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a16="http://schemas.microsoft.com/office/drawing/2014/main" id="{22340108-7489-DB82-C120-1ACD87A7D7B0}"/>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a16="http://schemas.microsoft.com/office/drawing/2014/main" id="{276778FC-05F7-517F-D4C5-C93E50039984}"/>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a16="http://schemas.microsoft.com/office/drawing/2014/main" id="{079158B9-81D6-34F7-E9AF-5A007E552FA5}"/>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a16="http://schemas.microsoft.com/office/drawing/2014/main" id="{7164AA4D-7CC1-C8A6-367D-6759770CB239}"/>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a16="http://schemas.microsoft.com/office/drawing/2014/main" id="{0651E117-32F1-B06F-ACE5-897A01CDFC0A}"/>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a16="http://schemas.microsoft.com/office/drawing/2014/main" id="{8370AB46-7810-9B6D-94DC-1448F18B766B}"/>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a16="http://schemas.microsoft.com/office/drawing/2014/main" id="{55493501-7499-5B7A-1BDA-DABB87D45248}"/>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a16="http://schemas.microsoft.com/office/drawing/2014/main" id="{E491A11D-7280-4BE9-8D49-A71270E8BC47}"/>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a16="http://schemas.microsoft.com/office/drawing/2014/main" id="{86B7C27E-BD47-A992-5473-3345120DB23F}"/>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a16="http://schemas.microsoft.com/office/drawing/2014/main" id="{C677900F-C450-1681-D78B-7F1214770FC6}"/>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a16="http://schemas.microsoft.com/office/drawing/2014/main" id="{96D32D0E-713F-D63F-5215-67BB73279F9D}"/>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a16="http://schemas.microsoft.com/office/drawing/2014/main" id="{551A8EA5-07FF-C03B-8336-4BDF241E204F}"/>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a16="http://schemas.microsoft.com/office/drawing/2014/main" id="{8BA1F4B3-0090-8868-084D-BCE30FB0344F}"/>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a16="http://schemas.microsoft.com/office/drawing/2014/main" id="{5474808E-BE69-88B9-003C-27FA910695DB}"/>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a16="http://schemas.microsoft.com/office/drawing/2014/main" id="{900400A1-4889-EB79-B7F8-85F3D00183CD}"/>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a16="http://schemas.microsoft.com/office/drawing/2014/main" id="{0ADC1DB4-D9FD-7C00-D7B5-287C612F39F5}"/>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a16="http://schemas.microsoft.com/office/drawing/2014/main" id="{17DDABC8-6623-4C65-01DA-A9B0DE4E389F}"/>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a16="http://schemas.microsoft.com/office/drawing/2014/main" id="{A1546861-13C8-D304-1611-AB61ED58FCA8}"/>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a16="http://schemas.microsoft.com/office/drawing/2014/main" id="{E0D9DA09-6D05-764D-61E5-991CB171F923}"/>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a16="http://schemas.microsoft.com/office/drawing/2014/main" id="{28050F19-E856-CCC0-7E69-C78B5831A55B}"/>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a16="http://schemas.microsoft.com/office/drawing/2014/main" id="{96E48838-478A-299D-AECC-D5C05A659443}"/>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a16="http://schemas.microsoft.com/office/drawing/2014/main" id="{8F78F4DF-5181-9C90-19BF-2B89D04D80FE}"/>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a16="http://schemas.microsoft.com/office/drawing/2014/main" id="{CF868BEF-12A6-6BED-3679-275C17EFF2CF}"/>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a16="http://schemas.microsoft.com/office/drawing/2014/main" id="{F077632B-5A67-51C9-23EE-D08BE256D042}"/>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a16="http://schemas.microsoft.com/office/drawing/2014/main" id="{A9CDA21B-CAAF-C435-4405-1F30CC4037D6}"/>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a16="http://schemas.microsoft.com/office/drawing/2014/main" id="{F3CE2585-59BC-8347-6C24-F4A523412D6B}"/>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a16="http://schemas.microsoft.com/office/drawing/2014/main" id="{A40A3A7C-ED6F-AD04-AF6E-2763958743E3}"/>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a16="http://schemas.microsoft.com/office/drawing/2014/main" id="{44B0BC84-F46A-61AC-43A3-3A13B4A13F4E}"/>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a16="http://schemas.microsoft.com/office/drawing/2014/main" id="{E92EE770-D9CB-A810-4CD5-9015747F0889}"/>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a16="http://schemas.microsoft.com/office/drawing/2014/main" id="{54B5F0BF-9B0A-834C-71EE-43C2C7CBD3DB}"/>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a16="http://schemas.microsoft.com/office/drawing/2014/main" id="{BD04DF7C-A6E0-F968-8913-01B9FEFDE60F}"/>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a16="http://schemas.microsoft.com/office/drawing/2014/main" id="{B16D5583-731C-3DFC-8DB3-9060A5529451}"/>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a16="http://schemas.microsoft.com/office/drawing/2014/main" id="{1F94E8FF-B612-99AA-0FF8-5CC741CFC755}"/>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a16="http://schemas.microsoft.com/office/drawing/2014/main" id="{F867D4FA-6748-1B24-16FB-9E0AB701885C}"/>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a16="http://schemas.microsoft.com/office/drawing/2014/main" id="{6CA4D1AB-5063-1DCD-A9C8-134D9579A595}"/>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a16="http://schemas.microsoft.com/office/drawing/2014/main" id="{243911C7-3E67-C1E0-B33A-0B60EACF9ED0}"/>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a16="http://schemas.microsoft.com/office/drawing/2014/main" id="{B9D8B680-0734-CB30-2DEF-4EA6A788AF50}"/>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a16="http://schemas.microsoft.com/office/drawing/2014/main" id="{723C54E0-541D-8008-F8CD-79084257C044}"/>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a16="http://schemas.microsoft.com/office/drawing/2014/main" id="{C413A0DB-EDA0-D59E-6AD4-189B6D8FD236}"/>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a16="http://schemas.microsoft.com/office/drawing/2014/main" id="{BE613725-7B65-4BBA-66FD-BBA6F33CD4C6}"/>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a16="http://schemas.microsoft.com/office/drawing/2014/main" id="{C62AA62F-8273-3639-DC8A-A0642AE0AA20}"/>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a16="http://schemas.microsoft.com/office/drawing/2014/main" id="{C1622CFF-01FD-8F0C-8630-D943250CA666}"/>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a16="http://schemas.microsoft.com/office/drawing/2014/main" id="{249ADDC5-6F0B-B9BE-7536-2690FA3CAD60}"/>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a16="http://schemas.microsoft.com/office/drawing/2014/main" id="{B0CCC10E-F490-8A0F-8C8A-FB3181FFA120}"/>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a16="http://schemas.microsoft.com/office/drawing/2014/main" id="{84F4D99C-546F-C697-AB3A-AAE507670BCB}"/>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a16="http://schemas.microsoft.com/office/drawing/2014/main" id="{9E10DB07-660D-2A3D-57CF-0CDA1C34018B}"/>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a16="http://schemas.microsoft.com/office/drawing/2014/main" id="{6E858E73-953B-5FC2-F82F-5B5CB0B4E121}"/>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a16="http://schemas.microsoft.com/office/drawing/2014/main" id="{D5A5BFAE-1802-FA80-5F2B-A21E0444FE5F}"/>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a16="http://schemas.microsoft.com/office/drawing/2014/main" id="{734127DA-E8C9-0C29-78DE-F4434DD82DDA}"/>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a16="http://schemas.microsoft.com/office/drawing/2014/main" id="{8C0D2F5D-0D2D-0721-57BB-16355F5939F5}"/>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a16="http://schemas.microsoft.com/office/drawing/2014/main" id="{92A4DEA8-ED25-E4AD-1D6A-959B5E64147A}"/>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a16="http://schemas.microsoft.com/office/drawing/2014/main" id="{F3896C2E-44D5-47F2-FC66-34D3FBCBD3D5}"/>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a16="http://schemas.microsoft.com/office/drawing/2014/main" id="{6D98DAD6-DBB2-F1B4-A71D-3EF51C3AABFB}"/>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a16="http://schemas.microsoft.com/office/drawing/2014/main" id="{40079DAE-FEB4-31CD-D2B5-FD9587B231C2}"/>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a16="http://schemas.microsoft.com/office/drawing/2014/main" id="{0BB1A910-C17D-7A74-CB14-1625BCEB58AF}"/>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a16="http://schemas.microsoft.com/office/drawing/2014/main" id="{0B1D67F8-2249-4EB8-E42C-E0A0F1E1DB3B}"/>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a16="http://schemas.microsoft.com/office/drawing/2014/main" id="{FE80D8F2-4BBC-B94D-CA4D-B9D415E6CEBF}"/>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a16="http://schemas.microsoft.com/office/drawing/2014/main" id="{C49BBFA9-0643-EF60-C4A8-2F9919CCB4BD}"/>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a16="http://schemas.microsoft.com/office/drawing/2014/main" id="{DF81B4C9-D29C-96E6-03B8-0426B7456185}"/>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a16="http://schemas.microsoft.com/office/drawing/2014/main" id="{26330A7E-42A5-08A8-DF68-49B89EB714CC}"/>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a16="http://schemas.microsoft.com/office/drawing/2014/main" id="{614A4257-419A-1A16-1B8F-AF7DC55D7CB8}"/>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a16="http://schemas.microsoft.com/office/drawing/2014/main" id="{0874DCA9-804D-B28D-28B7-FB811ACA5133}"/>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a16="http://schemas.microsoft.com/office/drawing/2014/main" id="{3CBDA68C-0606-4F15-1B69-AB92F18A89D9}"/>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a16="http://schemas.microsoft.com/office/drawing/2014/main" id="{2E945F5A-CDF6-EAA1-1324-5812AD3A93D8}"/>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a16="http://schemas.microsoft.com/office/drawing/2014/main" id="{53C80806-2260-4081-BA89-B4F014D4D2BB}"/>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a16="http://schemas.microsoft.com/office/drawing/2014/main" id="{E3A0ED2A-0B3E-C544-F269-E1CBFD7DC0CB}"/>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a16="http://schemas.microsoft.com/office/drawing/2014/main" id="{4D510324-23BB-D330-B293-5BD791978372}"/>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a16="http://schemas.microsoft.com/office/drawing/2014/main" id="{610F1BCC-50AA-3E68-1414-64E30847CDD1}"/>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a16="http://schemas.microsoft.com/office/drawing/2014/main" id="{4B79046F-5995-5ACB-FCD5-E839D0FD0C31}"/>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a16="http://schemas.microsoft.com/office/drawing/2014/main" id="{0F84737A-9080-BA89-A0F7-3374961C08BB}"/>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a16="http://schemas.microsoft.com/office/drawing/2014/main" id="{8DB8DCFF-DA36-AF78-3FE6-6C39D1F66BBA}"/>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a16="http://schemas.microsoft.com/office/drawing/2014/main" id="{AE9E8D6D-AD75-63C3-6B4A-8F7B02531896}"/>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a16="http://schemas.microsoft.com/office/drawing/2014/main" id="{4766F620-844A-168B-C69A-46E5649BE8D2}"/>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a16="http://schemas.microsoft.com/office/drawing/2014/main" id="{47CC1CC4-C08F-E0E9-D0F2-42DA88EAB790}"/>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a16="http://schemas.microsoft.com/office/drawing/2014/main" id="{FF899817-5363-AFD5-770B-C7A17E71E60D}"/>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a16="http://schemas.microsoft.com/office/drawing/2014/main" id="{8505F7A4-9158-B54F-480D-D3C40D05139B}"/>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a16="http://schemas.microsoft.com/office/drawing/2014/main" id="{961678D6-E798-9D04-D86E-957BAAB37B8F}"/>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a16="http://schemas.microsoft.com/office/drawing/2014/main" id="{3A5810CB-D236-5ED8-7E70-D50EBE134748}"/>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a16="http://schemas.microsoft.com/office/drawing/2014/main" id="{E3AD3CD7-C3DC-870C-993F-4A7ABDAC6A19}"/>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a16="http://schemas.microsoft.com/office/drawing/2014/main" id="{3F80A90A-75FE-84A9-BD6D-783A7616CFF0}"/>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a16="http://schemas.microsoft.com/office/drawing/2014/main" id="{7F60EA6C-C667-63FA-A4D6-D34CF28DCED1}"/>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a16="http://schemas.microsoft.com/office/drawing/2014/main" id="{110943CF-3A58-E116-1B37-1B7EE188F53C}"/>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a16="http://schemas.microsoft.com/office/drawing/2014/main" id="{94C58EAA-7EE2-AEA6-9EFE-42B31603ED59}"/>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a16="http://schemas.microsoft.com/office/drawing/2014/main" id="{A653FFC1-6652-488A-37FB-580DFD6B19FD}"/>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a16="http://schemas.microsoft.com/office/drawing/2014/main" id="{89069F16-7819-61A7-B3D4-11CD400DF993}"/>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a16="http://schemas.microsoft.com/office/drawing/2014/main" id="{A8389995-1C5B-FAB9-B6A6-DFC2C9D1F079}"/>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a16="http://schemas.microsoft.com/office/drawing/2014/main" id="{53A79862-21C5-9C04-A62C-6ED707242665}"/>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a16="http://schemas.microsoft.com/office/drawing/2014/main" id="{F9F75FA1-1801-6EF1-3602-89BF827B9D68}"/>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a16="http://schemas.microsoft.com/office/drawing/2014/main" id="{B839F99D-E509-225D-8388-8675615D557F}"/>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a16="http://schemas.microsoft.com/office/drawing/2014/main" id="{0978BD0E-44BD-786D-8812-5B70E657E043}"/>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a16="http://schemas.microsoft.com/office/drawing/2014/main" id="{0FA20651-0A0E-5913-83E1-5071E646A763}"/>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a16="http://schemas.microsoft.com/office/drawing/2014/main" id="{692E7D7F-EF1C-F96D-5FDD-8B63E22FECD0}"/>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a16="http://schemas.microsoft.com/office/drawing/2014/main" id="{C4F8D91E-A796-0E24-80D4-3F2AC8511822}"/>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a16="http://schemas.microsoft.com/office/drawing/2014/main" id="{8A1A0C13-24DF-74FA-2151-44BBC1BC82BE}"/>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a16="http://schemas.microsoft.com/office/drawing/2014/main" id="{EA22BAE0-AD95-93CD-96C3-44669CFC2D52}"/>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a16="http://schemas.microsoft.com/office/drawing/2014/main" id="{56B8511B-465B-EBCB-2BF0-00527061D88F}"/>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a16="http://schemas.microsoft.com/office/drawing/2014/main" id="{F446CA0B-E21D-0D52-B4B6-F12938F1AC5C}"/>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a16="http://schemas.microsoft.com/office/drawing/2014/main" id="{10222DD8-C54B-8200-B48C-00B9C3B207E2}"/>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a16="http://schemas.microsoft.com/office/drawing/2014/main" id="{9CEB0AB2-BDA9-D2B8-66FE-F46A45D3191A}"/>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a16="http://schemas.microsoft.com/office/drawing/2014/main" id="{B093B867-4ECA-F81F-84CC-5374053A445A}"/>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a16="http://schemas.microsoft.com/office/drawing/2014/main" id="{BA69BA45-1495-3844-7BAC-48C01432B883}"/>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a16="http://schemas.microsoft.com/office/drawing/2014/main" id="{E90D7101-2F86-DC3B-7553-66B4166B39B3}"/>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a16="http://schemas.microsoft.com/office/drawing/2014/main" id="{E71E2BC8-3262-4396-CBB2-E5662AC71748}"/>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a16="http://schemas.microsoft.com/office/drawing/2014/main" id="{22259A8C-6585-13C0-6570-3D8D90558A4F}"/>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a16="http://schemas.microsoft.com/office/drawing/2014/main" id="{2369C371-9355-E92F-5988-654307EFD2BF}"/>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a16="http://schemas.microsoft.com/office/drawing/2014/main" id="{CA87C5A1-374D-D62C-E3BA-6ABD325B25CC}"/>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a16="http://schemas.microsoft.com/office/drawing/2014/main" id="{F5E9ABA5-1C70-B310-913A-AED6D48C2BCC}"/>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a16="http://schemas.microsoft.com/office/drawing/2014/main" id="{FF597794-0BF0-4FAB-212E-4FD29006FDB9}"/>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a16="http://schemas.microsoft.com/office/drawing/2014/main" id="{78A66010-803A-E70E-82E3-4E1BE46D9748}"/>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a16="http://schemas.microsoft.com/office/drawing/2014/main" id="{CDED1856-A72F-4C96-1BB8-3DB12C95308A}"/>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a16="http://schemas.microsoft.com/office/drawing/2014/main" id="{0DEFAB8D-9082-77A1-F77B-02EFF8503D4C}"/>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a16="http://schemas.microsoft.com/office/drawing/2014/main" id="{07880595-0295-3ACD-3D9A-1065B95E59CF}"/>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a16="http://schemas.microsoft.com/office/drawing/2014/main" id="{2A782BB2-34CC-40FA-4296-09CE108AC0B0}"/>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a16="http://schemas.microsoft.com/office/drawing/2014/main" id="{0AFF339A-3BBB-7306-2C29-32B98F7932F0}"/>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a16="http://schemas.microsoft.com/office/drawing/2014/main" id="{CB60D7A7-6FCA-073B-C77B-BCAEC657F515}"/>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a16="http://schemas.microsoft.com/office/drawing/2014/main" id="{27C28591-36FD-DC06-19AC-928B3BCEEC9B}"/>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a16="http://schemas.microsoft.com/office/drawing/2014/main" id="{D9FE641C-2DDE-5274-57C7-ADE07B7A9728}"/>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a16="http://schemas.microsoft.com/office/drawing/2014/main" id="{B2A10FA3-BF14-28B9-A676-C3D928ECFC27}"/>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a16="http://schemas.microsoft.com/office/drawing/2014/main" id="{B766312D-0358-B5A3-F81F-167BCB2F2259}"/>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a16="http://schemas.microsoft.com/office/drawing/2014/main" id="{1144F13D-7A64-B098-CEEA-293DEA9C4D87}"/>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a16="http://schemas.microsoft.com/office/drawing/2014/main" id="{4A7E225A-F21A-27BA-27E0-E0D3E9B64F91}"/>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a16="http://schemas.microsoft.com/office/drawing/2014/main" id="{2944FBC1-F39B-24D8-44B0-D9CF40E8123F}"/>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a16="http://schemas.microsoft.com/office/drawing/2014/main" id="{5AF01E66-2F92-3B5C-CFEC-75F785B973CB}"/>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a16="http://schemas.microsoft.com/office/drawing/2014/main" id="{222939AC-2AE4-C5EC-FF9F-14C2EF48EF41}"/>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a16="http://schemas.microsoft.com/office/drawing/2014/main" id="{8471FF95-D8DE-CA3F-4A6E-3630F590F110}"/>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a16="http://schemas.microsoft.com/office/drawing/2014/main" id="{FDC2D7DD-DAEA-E42C-A857-3F26DD576130}"/>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a16="http://schemas.microsoft.com/office/drawing/2014/main" id="{26EB432D-7B99-EDC8-6740-1D7C266F2696}"/>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a16="http://schemas.microsoft.com/office/drawing/2014/main" id="{88578E66-CE8D-60F5-E222-1A8DEEAF29AC}"/>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a16="http://schemas.microsoft.com/office/drawing/2014/main" id="{ACA91A28-6189-FB15-7F4F-8668529BBC0F}"/>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a16="http://schemas.microsoft.com/office/drawing/2014/main" id="{99DBFEEA-9EED-D48E-6732-1FFFC140460A}"/>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a16="http://schemas.microsoft.com/office/drawing/2014/main" id="{8C1FEDEB-932F-B693-2E7C-5439A10572F6}"/>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a16="http://schemas.microsoft.com/office/drawing/2014/main" id="{1BA4821A-F108-8188-AA01-BDE0C7EB9D69}"/>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a16="http://schemas.microsoft.com/office/drawing/2014/main" id="{EB14ADF0-05AE-74DC-CAB4-23DECE293E65}"/>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a16="http://schemas.microsoft.com/office/drawing/2014/main" id="{3A6FE9F8-D8A2-E6C0-354D-0AA796D0DB8C}"/>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a16="http://schemas.microsoft.com/office/drawing/2014/main" id="{9E4DB052-DF0F-2F4A-422C-5F516ED115B4}"/>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a16="http://schemas.microsoft.com/office/drawing/2014/main" id="{7B9B3034-8C56-2DD3-62C5-4CE5810A6B44}"/>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a16="http://schemas.microsoft.com/office/drawing/2014/main" id="{6F1AFBFD-FE74-197B-ACE5-9B84298AF290}"/>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a16="http://schemas.microsoft.com/office/drawing/2014/main" id="{E1A5C84B-AC9B-A229-5EEB-6989DC35EDF1}"/>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a16="http://schemas.microsoft.com/office/drawing/2014/main" id="{6B33693E-558D-E097-A817-115CDD95767C}"/>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a16="http://schemas.microsoft.com/office/drawing/2014/main" id="{71E7B799-A56A-8A5D-17C3-DE34F466C8BC}"/>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a16="http://schemas.microsoft.com/office/drawing/2014/main" id="{9F4B27BD-4EA4-F5DF-3B4B-74C639991C3D}"/>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a16="http://schemas.microsoft.com/office/drawing/2014/main" id="{09A11750-0310-51C6-5018-199F9232379F}"/>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a16="http://schemas.microsoft.com/office/drawing/2014/main" id="{0B91D5B9-1930-C648-58CF-656BA507E2CD}"/>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a16="http://schemas.microsoft.com/office/drawing/2014/main" id="{C2A33AE1-B22C-C666-7FB9-24905949C367}"/>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a16="http://schemas.microsoft.com/office/drawing/2014/main" id="{628E3315-3529-3EEE-E5EB-42ECDBD90798}"/>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a16="http://schemas.microsoft.com/office/drawing/2014/main" id="{C44DF049-1443-D9DB-C553-26808722AF87}"/>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a16="http://schemas.microsoft.com/office/drawing/2014/main" id="{F0ED1C06-B382-9F42-A0B0-C6249D55E6FD}"/>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a16="http://schemas.microsoft.com/office/drawing/2014/main" id="{6B4F73A9-68C9-00B7-087A-765418409746}"/>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a16="http://schemas.microsoft.com/office/drawing/2014/main" id="{5F54B424-6147-9E5A-F2C8-C3A92ACE2F22}"/>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a16="http://schemas.microsoft.com/office/drawing/2014/main" id="{29AB8E3D-F9C6-FE02-7EFE-D228D376A010}"/>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a16="http://schemas.microsoft.com/office/drawing/2014/main" id="{02EB3741-78D3-3EE6-D4AD-3DF9C885DAF1}"/>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a16="http://schemas.microsoft.com/office/drawing/2014/main" id="{A5DD0138-501A-394F-CB71-CDC122B4D03E}"/>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a16="http://schemas.microsoft.com/office/drawing/2014/main" id="{3EB68137-6928-E2B0-D6A2-F98914CAFD45}"/>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a16="http://schemas.microsoft.com/office/drawing/2014/main" id="{25FD9931-E104-D212-DD3B-F2FD7224CAC2}"/>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a16="http://schemas.microsoft.com/office/drawing/2014/main" id="{32745A9E-A5EB-4D93-5879-F50FBDB3ED3F}"/>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a16="http://schemas.microsoft.com/office/drawing/2014/main" id="{F0B5EC6D-6004-FB13-9910-6A41547C207B}"/>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a16="http://schemas.microsoft.com/office/drawing/2014/main" id="{AF6E06E1-BE59-82A1-095B-0E863EFC2D96}"/>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xdr:colOff>
      <xdr:row>3</xdr:row>
      <xdr:rowOff>114300</xdr:rowOff>
    </xdr:from>
    <xdr:to>
      <xdr:col>4</xdr:col>
      <xdr:colOff>9525</xdr:colOff>
      <xdr:row>4</xdr:row>
      <xdr:rowOff>114300</xdr:rowOff>
    </xdr:to>
    <xdr:sp macro="" textlink="">
      <xdr:nvSpPr>
        <xdr:cNvPr id="515" name="WordArt 1">
          <a:extLst>
            <a:ext uri="{FF2B5EF4-FFF2-40B4-BE49-F238E27FC236}">
              <a16:creationId xmlns:a16="http://schemas.microsoft.com/office/drawing/2014/main" id="{0BABC168-A174-49A3-8FC0-81F7303EDE88}"/>
            </a:ext>
          </a:extLst>
        </xdr:cNvPr>
        <xdr:cNvSpPr>
          <a:spLocks noChangeArrowheads="1" noChangeShapeType="1" noTextEdit="1"/>
        </xdr:cNvSpPr>
      </xdr:nvSpPr>
      <xdr:spPr bwMode="auto">
        <a:xfrm>
          <a:off x="682856" y="662940"/>
          <a:ext cx="2019993" cy="18288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2</xdr:row>
      <xdr:rowOff>114300</xdr:rowOff>
    </xdr:from>
    <xdr:to>
      <xdr:col>4</xdr:col>
      <xdr:colOff>0</xdr:colOff>
      <xdr:row>2</xdr:row>
      <xdr:rowOff>114300</xdr:rowOff>
    </xdr:to>
    <xdr:sp macro="" textlink="">
      <xdr:nvSpPr>
        <xdr:cNvPr id="2" name="Line 56">
          <a:extLst>
            <a:ext uri="{FF2B5EF4-FFF2-40B4-BE49-F238E27FC236}">
              <a16:creationId xmlns:a16="http://schemas.microsoft.com/office/drawing/2014/main" id="{8E891A48-819B-4A52-AB80-98C39605411E}"/>
            </a:ext>
          </a:extLst>
        </xdr:cNvPr>
        <xdr:cNvSpPr>
          <a:spLocks noChangeShapeType="1"/>
        </xdr:cNvSpPr>
      </xdr:nvSpPr>
      <xdr:spPr bwMode="auto">
        <a:xfrm>
          <a:off x="1106805" y="563187"/>
          <a:ext cx="147845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8</xdr:row>
      <xdr:rowOff>104775</xdr:rowOff>
    </xdr:from>
    <xdr:to>
      <xdr:col>4</xdr:col>
      <xdr:colOff>0</xdr:colOff>
      <xdr:row>8</xdr:row>
      <xdr:rowOff>104775</xdr:rowOff>
    </xdr:to>
    <xdr:sp macro="" textlink="">
      <xdr:nvSpPr>
        <xdr:cNvPr id="3" name="Line 58">
          <a:extLst>
            <a:ext uri="{FF2B5EF4-FFF2-40B4-BE49-F238E27FC236}">
              <a16:creationId xmlns:a16="http://schemas.microsoft.com/office/drawing/2014/main" id="{A65A5DFF-ACDD-4E67-B9F0-3056BD24D43C}"/>
            </a:ext>
          </a:extLst>
        </xdr:cNvPr>
        <xdr:cNvSpPr>
          <a:spLocks noChangeShapeType="1"/>
        </xdr:cNvSpPr>
      </xdr:nvSpPr>
      <xdr:spPr bwMode="auto">
        <a:xfrm>
          <a:off x="1748270" y="1700819"/>
          <a:ext cx="83698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8</xdr:row>
      <xdr:rowOff>104775</xdr:rowOff>
    </xdr:from>
    <xdr:to>
      <xdr:col>6</xdr:col>
      <xdr:colOff>276225</xdr:colOff>
      <xdr:row>8</xdr:row>
      <xdr:rowOff>104775</xdr:rowOff>
    </xdr:to>
    <xdr:sp macro="" textlink="">
      <xdr:nvSpPr>
        <xdr:cNvPr id="4" name="Line 59">
          <a:extLst>
            <a:ext uri="{FF2B5EF4-FFF2-40B4-BE49-F238E27FC236}">
              <a16:creationId xmlns:a16="http://schemas.microsoft.com/office/drawing/2014/main" id="{A9F80547-7414-4E7F-97F8-666F5EEA20A5}"/>
            </a:ext>
          </a:extLst>
        </xdr:cNvPr>
        <xdr:cNvSpPr>
          <a:spLocks noChangeShapeType="1"/>
        </xdr:cNvSpPr>
      </xdr:nvSpPr>
      <xdr:spPr bwMode="auto">
        <a:xfrm>
          <a:off x="3387263" y="1700819"/>
          <a:ext cx="112845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18</xdr:row>
      <xdr:rowOff>104775</xdr:rowOff>
    </xdr:from>
    <xdr:to>
      <xdr:col>4</xdr:col>
      <xdr:colOff>0</xdr:colOff>
      <xdr:row>18</xdr:row>
      <xdr:rowOff>104775</xdr:rowOff>
    </xdr:to>
    <xdr:sp macro="" textlink="">
      <xdr:nvSpPr>
        <xdr:cNvPr id="5" name="Line 62">
          <a:extLst>
            <a:ext uri="{FF2B5EF4-FFF2-40B4-BE49-F238E27FC236}">
              <a16:creationId xmlns:a16="http://schemas.microsoft.com/office/drawing/2014/main" id="{96A42C34-71BA-4431-ABB4-74CDF2A29BC1}"/>
            </a:ext>
          </a:extLst>
        </xdr:cNvPr>
        <xdr:cNvSpPr>
          <a:spLocks noChangeShapeType="1"/>
        </xdr:cNvSpPr>
      </xdr:nvSpPr>
      <xdr:spPr bwMode="auto">
        <a:xfrm>
          <a:off x="2104852" y="3554557"/>
          <a:ext cx="48040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16</xdr:row>
      <xdr:rowOff>85725</xdr:rowOff>
    </xdr:from>
    <xdr:to>
      <xdr:col>3</xdr:col>
      <xdr:colOff>447675</xdr:colOff>
      <xdr:row>21</xdr:row>
      <xdr:rowOff>104775</xdr:rowOff>
    </xdr:to>
    <xdr:sp macro="" textlink="">
      <xdr:nvSpPr>
        <xdr:cNvPr id="6" name="Line 63">
          <a:extLst>
            <a:ext uri="{FF2B5EF4-FFF2-40B4-BE49-F238E27FC236}">
              <a16:creationId xmlns:a16="http://schemas.microsoft.com/office/drawing/2014/main" id="{F4714926-99A2-4608-B3C2-2C8B61C7FAB2}"/>
            </a:ext>
          </a:extLst>
        </xdr:cNvPr>
        <xdr:cNvSpPr>
          <a:spLocks noChangeShapeType="1"/>
        </xdr:cNvSpPr>
      </xdr:nvSpPr>
      <xdr:spPr bwMode="auto">
        <a:xfrm>
          <a:off x="2342977" y="3119870"/>
          <a:ext cx="0" cy="100826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21</xdr:row>
      <xdr:rowOff>104775</xdr:rowOff>
    </xdr:from>
    <xdr:to>
      <xdr:col>3</xdr:col>
      <xdr:colOff>723900</xdr:colOff>
      <xdr:row>21</xdr:row>
      <xdr:rowOff>104775</xdr:rowOff>
    </xdr:to>
    <xdr:sp macro="" textlink="">
      <xdr:nvSpPr>
        <xdr:cNvPr id="7" name="Line 65">
          <a:extLst>
            <a:ext uri="{FF2B5EF4-FFF2-40B4-BE49-F238E27FC236}">
              <a16:creationId xmlns:a16="http://schemas.microsoft.com/office/drawing/2014/main" id="{426BC600-8095-49AD-B9D1-2E91B1CB5E71}"/>
            </a:ext>
          </a:extLst>
        </xdr:cNvPr>
        <xdr:cNvSpPr>
          <a:spLocks noChangeShapeType="1"/>
        </xdr:cNvSpPr>
      </xdr:nvSpPr>
      <xdr:spPr bwMode="auto">
        <a:xfrm>
          <a:off x="2352502" y="4128135"/>
          <a:ext cx="23344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16</xdr:row>
      <xdr:rowOff>95250</xdr:rowOff>
    </xdr:from>
    <xdr:to>
      <xdr:col>6</xdr:col>
      <xdr:colOff>238125</xdr:colOff>
      <xdr:row>16</xdr:row>
      <xdr:rowOff>95250</xdr:rowOff>
    </xdr:to>
    <xdr:sp macro="" textlink="">
      <xdr:nvSpPr>
        <xdr:cNvPr id="8" name="Line 66">
          <a:extLst>
            <a:ext uri="{FF2B5EF4-FFF2-40B4-BE49-F238E27FC236}">
              <a16:creationId xmlns:a16="http://schemas.microsoft.com/office/drawing/2014/main" id="{FDB878F4-1C12-45BC-B18B-8254140B4CF2}"/>
            </a:ext>
          </a:extLst>
        </xdr:cNvPr>
        <xdr:cNvSpPr>
          <a:spLocks noChangeShapeType="1"/>
        </xdr:cNvSpPr>
      </xdr:nvSpPr>
      <xdr:spPr bwMode="auto">
        <a:xfrm flipV="1">
          <a:off x="3701588" y="3129395"/>
          <a:ext cx="77602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3</xdr:col>
      <xdr:colOff>476250</xdr:colOff>
      <xdr:row>32</xdr:row>
      <xdr:rowOff>104775</xdr:rowOff>
    </xdr:to>
    <xdr:sp macro="" textlink="">
      <xdr:nvSpPr>
        <xdr:cNvPr id="9" name="Line 70">
          <a:extLst>
            <a:ext uri="{FF2B5EF4-FFF2-40B4-BE49-F238E27FC236}">
              <a16:creationId xmlns:a16="http://schemas.microsoft.com/office/drawing/2014/main" id="{947D51F3-2813-4996-9A3B-6236CB6F6A4B}"/>
            </a:ext>
          </a:extLst>
        </xdr:cNvPr>
        <xdr:cNvSpPr>
          <a:spLocks noChangeShapeType="1"/>
        </xdr:cNvSpPr>
      </xdr:nvSpPr>
      <xdr:spPr bwMode="auto">
        <a:xfrm>
          <a:off x="2371552" y="5006860"/>
          <a:ext cx="0" cy="116620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32</xdr:row>
      <xdr:rowOff>104775</xdr:rowOff>
    </xdr:from>
    <xdr:to>
      <xdr:col>4</xdr:col>
      <xdr:colOff>0</xdr:colOff>
      <xdr:row>32</xdr:row>
      <xdr:rowOff>104775</xdr:rowOff>
    </xdr:to>
    <xdr:sp macro="" textlink="">
      <xdr:nvSpPr>
        <xdr:cNvPr id="10" name="Line 71">
          <a:extLst>
            <a:ext uri="{FF2B5EF4-FFF2-40B4-BE49-F238E27FC236}">
              <a16:creationId xmlns:a16="http://schemas.microsoft.com/office/drawing/2014/main" id="{6A3C3874-5107-4122-8F80-A5E38FBA355E}"/>
            </a:ext>
          </a:extLst>
        </xdr:cNvPr>
        <xdr:cNvSpPr>
          <a:spLocks noChangeShapeType="1"/>
        </xdr:cNvSpPr>
      </xdr:nvSpPr>
      <xdr:spPr bwMode="auto">
        <a:xfrm>
          <a:off x="2371552" y="6173066"/>
          <a:ext cx="21370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4</xdr:col>
      <xdr:colOff>0</xdr:colOff>
      <xdr:row>26</xdr:row>
      <xdr:rowOff>85725</xdr:rowOff>
    </xdr:to>
    <xdr:sp macro="" textlink="">
      <xdr:nvSpPr>
        <xdr:cNvPr id="11" name="Line 72">
          <a:extLst>
            <a:ext uri="{FF2B5EF4-FFF2-40B4-BE49-F238E27FC236}">
              <a16:creationId xmlns:a16="http://schemas.microsoft.com/office/drawing/2014/main" id="{54FE8403-DA04-4890-B454-8C8847454B21}"/>
            </a:ext>
          </a:extLst>
        </xdr:cNvPr>
        <xdr:cNvSpPr>
          <a:spLocks noChangeShapeType="1"/>
        </xdr:cNvSpPr>
      </xdr:nvSpPr>
      <xdr:spPr bwMode="auto">
        <a:xfrm>
          <a:off x="2371552" y="5006860"/>
          <a:ext cx="21370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37</xdr:row>
      <xdr:rowOff>114300</xdr:rowOff>
    </xdr:from>
    <xdr:to>
      <xdr:col>4</xdr:col>
      <xdr:colOff>0</xdr:colOff>
      <xdr:row>37</xdr:row>
      <xdr:rowOff>114300</xdr:rowOff>
    </xdr:to>
    <xdr:sp macro="" textlink="">
      <xdr:nvSpPr>
        <xdr:cNvPr id="12" name="Line 73">
          <a:extLst>
            <a:ext uri="{FF2B5EF4-FFF2-40B4-BE49-F238E27FC236}">
              <a16:creationId xmlns:a16="http://schemas.microsoft.com/office/drawing/2014/main" id="{D4DD7D74-C8BD-47A9-929C-DBD0F18D84C2}"/>
            </a:ext>
          </a:extLst>
        </xdr:cNvPr>
        <xdr:cNvSpPr>
          <a:spLocks noChangeShapeType="1"/>
        </xdr:cNvSpPr>
      </xdr:nvSpPr>
      <xdr:spPr bwMode="auto">
        <a:xfrm>
          <a:off x="2123902" y="7047115"/>
          <a:ext cx="46135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104775</xdr:rowOff>
    </xdr:from>
    <xdr:to>
      <xdr:col>4</xdr:col>
      <xdr:colOff>0</xdr:colOff>
      <xdr:row>39</xdr:row>
      <xdr:rowOff>104775</xdr:rowOff>
    </xdr:to>
    <xdr:sp macro="" textlink="">
      <xdr:nvSpPr>
        <xdr:cNvPr id="13" name="Line 75">
          <a:extLst>
            <a:ext uri="{FF2B5EF4-FFF2-40B4-BE49-F238E27FC236}">
              <a16:creationId xmlns:a16="http://schemas.microsoft.com/office/drawing/2014/main" id="{818814C7-36F7-4193-9EAF-D365D08FC6A8}"/>
            </a:ext>
          </a:extLst>
        </xdr:cNvPr>
        <xdr:cNvSpPr>
          <a:spLocks noChangeShapeType="1"/>
        </xdr:cNvSpPr>
      </xdr:nvSpPr>
      <xdr:spPr bwMode="auto">
        <a:xfrm>
          <a:off x="2362027" y="7419975"/>
          <a:ext cx="223231"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35</xdr:row>
      <xdr:rowOff>85725</xdr:rowOff>
    </xdr:from>
    <xdr:to>
      <xdr:col>4</xdr:col>
      <xdr:colOff>9525</xdr:colOff>
      <xdr:row>35</xdr:row>
      <xdr:rowOff>85725</xdr:rowOff>
    </xdr:to>
    <xdr:sp macro="" textlink="">
      <xdr:nvSpPr>
        <xdr:cNvPr id="14" name="Line 76">
          <a:extLst>
            <a:ext uri="{FF2B5EF4-FFF2-40B4-BE49-F238E27FC236}">
              <a16:creationId xmlns:a16="http://schemas.microsoft.com/office/drawing/2014/main" id="{1C1B6D4C-336E-4C4C-B8E9-C7B0F56EECF3}"/>
            </a:ext>
          </a:extLst>
        </xdr:cNvPr>
        <xdr:cNvSpPr>
          <a:spLocks noChangeShapeType="1"/>
        </xdr:cNvSpPr>
      </xdr:nvSpPr>
      <xdr:spPr bwMode="auto">
        <a:xfrm>
          <a:off x="2362027" y="6636154"/>
          <a:ext cx="23275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42</xdr:row>
      <xdr:rowOff>76200</xdr:rowOff>
    </xdr:from>
    <xdr:to>
      <xdr:col>3</xdr:col>
      <xdr:colOff>657225</xdr:colOff>
      <xdr:row>42</xdr:row>
      <xdr:rowOff>76200</xdr:rowOff>
    </xdr:to>
    <xdr:sp macro="" textlink="">
      <xdr:nvSpPr>
        <xdr:cNvPr id="15" name="Line 77">
          <a:extLst>
            <a:ext uri="{FF2B5EF4-FFF2-40B4-BE49-F238E27FC236}">
              <a16:creationId xmlns:a16="http://schemas.microsoft.com/office/drawing/2014/main" id="{6FDFF6BF-E1DE-4014-B6EC-7995124402C3}"/>
            </a:ext>
          </a:extLst>
        </xdr:cNvPr>
        <xdr:cNvSpPr>
          <a:spLocks noChangeShapeType="1"/>
        </xdr:cNvSpPr>
      </xdr:nvSpPr>
      <xdr:spPr bwMode="auto">
        <a:xfrm flipV="1">
          <a:off x="2133427" y="7873538"/>
          <a:ext cx="419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47</xdr:row>
      <xdr:rowOff>104775</xdr:rowOff>
    </xdr:from>
    <xdr:to>
      <xdr:col>4</xdr:col>
      <xdr:colOff>0</xdr:colOff>
      <xdr:row>47</xdr:row>
      <xdr:rowOff>104775</xdr:rowOff>
    </xdr:to>
    <xdr:sp macro="" textlink="">
      <xdr:nvSpPr>
        <xdr:cNvPr id="16" name="Line 78">
          <a:extLst>
            <a:ext uri="{FF2B5EF4-FFF2-40B4-BE49-F238E27FC236}">
              <a16:creationId xmlns:a16="http://schemas.microsoft.com/office/drawing/2014/main" id="{9B395C41-50BE-4B1E-9A5A-5CE0AA0922EE}"/>
            </a:ext>
          </a:extLst>
        </xdr:cNvPr>
        <xdr:cNvSpPr>
          <a:spLocks noChangeShapeType="1"/>
        </xdr:cNvSpPr>
      </xdr:nvSpPr>
      <xdr:spPr bwMode="auto">
        <a:xfrm>
          <a:off x="2162002" y="8766637"/>
          <a:ext cx="42325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35</xdr:row>
      <xdr:rowOff>85725</xdr:rowOff>
    </xdr:from>
    <xdr:to>
      <xdr:col>3</xdr:col>
      <xdr:colOff>466725</xdr:colOff>
      <xdr:row>39</xdr:row>
      <xdr:rowOff>104775</xdr:rowOff>
    </xdr:to>
    <xdr:sp macro="" textlink="">
      <xdr:nvSpPr>
        <xdr:cNvPr id="17" name="Line 81">
          <a:extLst>
            <a:ext uri="{FF2B5EF4-FFF2-40B4-BE49-F238E27FC236}">
              <a16:creationId xmlns:a16="http://schemas.microsoft.com/office/drawing/2014/main" id="{95D1629C-1792-4377-8985-8BE47C0B4F48}"/>
            </a:ext>
          </a:extLst>
        </xdr:cNvPr>
        <xdr:cNvSpPr>
          <a:spLocks noChangeShapeType="1"/>
        </xdr:cNvSpPr>
      </xdr:nvSpPr>
      <xdr:spPr bwMode="auto">
        <a:xfrm>
          <a:off x="2362027" y="6636154"/>
          <a:ext cx="0" cy="78382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2</xdr:row>
      <xdr:rowOff>114300</xdr:rowOff>
    </xdr:from>
    <xdr:to>
      <xdr:col>2</xdr:col>
      <xdr:colOff>542925</xdr:colOff>
      <xdr:row>8</xdr:row>
      <xdr:rowOff>104775</xdr:rowOff>
    </xdr:to>
    <xdr:sp macro="" textlink="">
      <xdr:nvSpPr>
        <xdr:cNvPr id="18" name="Line 57">
          <a:extLst>
            <a:ext uri="{FF2B5EF4-FFF2-40B4-BE49-F238E27FC236}">
              <a16:creationId xmlns:a16="http://schemas.microsoft.com/office/drawing/2014/main" id="{4B3A7247-E7B1-4D38-9C0E-CB1187AC4370}"/>
            </a:ext>
          </a:extLst>
        </xdr:cNvPr>
        <xdr:cNvSpPr>
          <a:spLocks noChangeShapeType="1"/>
        </xdr:cNvSpPr>
      </xdr:nvSpPr>
      <xdr:spPr bwMode="auto">
        <a:xfrm>
          <a:off x="1748270" y="563187"/>
          <a:ext cx="0" cy="113763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3</xdr:row>
      <xdr:rowOff>95250</xdr:rowOff>
    </xdr:from>
    <xdr:to>
      <xdr:col>8</xdr:col>
      <xdr:colOff>1038225</xdr:colOff>
      <xdr:row>3</xdr:row>
      <xdr:rowOff>95250</xdr:rowOff>
    </xdr:to>
    <xdr:sp macro="" textlink="">
      <xdr:nvSpPr>
        <xdr:cNvPr id="19" name="Line 24">
          <a:extLst>
            <a:ext uri="{FF2B5EF4-FFF2-40B4-BE49-F238E27FC236}">
              <a16:creationId xmlns:a16="http://schemas.microsoft.com/office/drawing/2014/main" id="{34425DA1-51DB-4B68-9736-E83E9F7C3333}"/>
            </a:ext>
          </a:extLst>
        </xdr:cNvPr>
        <xdr:cNvSpPr>
          <a:spLocks noChangeShapeType="1"/>
        </xdr:cNvSpPr>
      </xdr:nvSpPr>
      <xdr:spPr bwMode="auto">
        <a:xfrm>
          <a:off x="5968192" y="73533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xdr:row>
      <xdr:rowOff>114300</xdr:rowOff>
    </xdr:from>
    <xdr:to>
      <xdr:col>10</xdr:col>
      <xdr:colOff>238125</xdr:colOff>
      <xdr:row>3</xdr:row>
      <xdr:rowOff>114300</xdr:rowOff>
    </xdr:to>
    <xdr:sp macro="" textlink="">
      <xdr:nvSpPr>
        <xdr:cNvPr id="20" name="Line 25">
          <a:extLst>
            <a:ext uri="{FF2B5EF4-FFF2-40B4-BE49-F238E27FC236}">
              <a16:creationId xmlns:a16="http://schemas.microsoft.com/office/drawing/2014/main" id="{99FA555F-386E-43DF-B2D3-90954EE409A8}"/>
            </a:ext>
          </a:extLst>
        </xdr:cNvPr>
        <xdr:cNvSpPr>
          <a:spLocks noChangeShapeType="1"/>
        </xdr:cNvSpPr>
      </xdr:nvSpPr>
      <xdr:spPr bwMode="auto">
        <a:xfrm>
          <a:off x="7150158" y="75438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xdr:row>
      <xdr:rowOff>95250</xdr:rowOff>
    </xdr:from>
    <xdr:to>
      <xdr:col>6</xdr:col>
      <xdr:colOff>276225</xdr:colOff>
      <xdr:row>3</xdr:row>
      <xdr:rowOff>95250</xdr:rowOff>
    </xdr:to>
    <xdr:sp macro="" textlink="">
      <xdr:nvSpPr>
        <xdr:cNvPr id="21" name="Line 26">
          <a:extLst>
            <a:ext uri="{FF2B5EF4-FFF2-40B4-BE49-F238E27FC236}">
              <a16:creationId xmlns:a16="http://schemas.microsoft.com/office/drawing/2014/main" id="{8C201A4D-BA71-4BA0-8C9A-27313D51542A}"/>
            </a:ext>
          </a:extLst>
        </xdr:cNvPr>
        <xdr:cNvSpPr>
          <a:spLocks noChangeShapeType="1"/>
        </xdr:cNvSpPr>
      </xdr:nvSpPr>
      <xdr:spPr bwMode="auto">
        <a:xfrm>
          <a:off x="4258541" y="73533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981075</xdr:colOff>
      <xdr:row>5</xdr:row>
      <xdr:rowOff>104775</xdr:rowOff>
    </xdr:from>
    <xdr:to>
      <xdr:col>9</xdr:col>
      <xdr:colOff>76200</xdr:colOff>
      <xdr:row>5</xdr:row>
      <xdr:rowOff>104775</xdr:rowOff>
    </xdr:to>
    <xdr:sp macro="" textlink="">
      <xdr:nvSpPr>
        <xdr:cNvPr id="22" name="Line 27">
          <a:extLst>
            <a:ext uri="{FF2B5EF4-FFF2-40B4-BE49-F238E27FC236}">
              <a16:creationId xmlns:a16="http://schemas.microsoft.com/office/drawing/2014/main" id="{B466EFBF-B74C-46DC-8155-6822A97BBB68}"/>
            </a:ext>
          </a:extLst>
        </xdr:cNvPr>
        <xdr:cNvSpPr>
          <a:spLocks noChangeShapeType="1"/>
        </xdr:cNvSpPr>
      </xdr:nvSpPr>
      <xdr:spPr bwMode="auto">
        <a:xfrm>
          <a:off x="6168217" y="1127240"/>
          <a:ext cx="17577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95250</xdr:rowOff>
    </xdr:from>
    <xdr:to>
      <xdr:col>11</xdr:col>
      <xdr:colOff>0</xdr:colOff>
      <xdr:row>5</xdr:row>
      <xdr:rowOff>95250</xdr:rowOff>
    </xdr:to>
    <xdr:sp macro="" textlink="">
      <xdr:nvSpPr>
        <xdr:cNvPr id="23" name="Line 28">
          <a:extLst>
            <a:ext uri="{FF2B5EF4-FFF2-40B4-BE49-F238E27FC236}">
              <a16:creationId xmlns:a16="http://schemas.microsoft.com/office/drawing/2014/main" id="{5A082262-5D83-4E4C-B1F0-CE3A99641FC8}"/>
            </a:ext>
          </a:extLst>
        </xdr:cNvPr>
        <xdr:cNvSpPr>
          <a:spLocks noChangeShapeType="1"/>
        </xdr:cNvSpPr>
      </xdr:nvSpPr>
      <xdr:spPr bwMode="auto">
        <a:xfrm>
          <a:off x="7140633" y="1117715"/>
          <a:ext cx="257694"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8</xdr:row>
      <xdr:rowOff>104775</xdr:rowOff>
    </xdr:from>
    <xdr:to>
      <xdr:col>10</xdr:col>
      <xdr:colOff>104775</xdr:colOff>
      <xdr:row>8</xdr:row>
      <xdr:rowOff>104775</xdr:rowOff>
    </xdr:to>
    <xdr:sp macro="" textlink="">
      <xdr:nvSpPr>
        <xdr:cNvPr id="24" name="Line 24">
          <a:extLst>
            <a:ext uri="{FF2B5EF4-FFF2-40B4-BE49-F238E27FC236}">
              <a16:creationId xmlns:a16="http://schemas.microsoft.com/office/drawing/2014/main" id="{D1348DF0-7539-4FC5-AF85-337E18E2F7D3}"/>
            </a:ext>
          </a:extLst>
        </xdr:cNvPr>
        <xdr:cNvSpPr>
          <a:spLocks noChangeShapeType="1"/>
        </xdr:cNvSpPr>
      </xdr:nvSpPr>
      <xdr:spPr bwMode="auto">
        <a:xfrm>
          <a:off x="5501467" y="1700819"/>
          <a:ext cx="1743941"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85725</xdr:rowOff>
    </xdr:from>
    <xdr:to>
      <xdr:col>3</xdr:col>
      <xdr:colOff>714375</xdr:colOff>
      <xdr:row>28</xdr:row>
      <xdr:rowOff>85725</xdr:rowOff>
    </xdr:to>
    <xdr:sp macro="" textlink="">
      <xdr:nvSpPr>
        <xdr:cNvPr id="25" name="Line 69">
          <a:extLst>
            <a:ext uri="{FF2B5EF4-FFF2-40B4-BE49-F238E27FC236}">
              <a16:creationId xmlns:a16="http://schemas.microsoft.com/office/drawing/2014/main" id="{EFFB4FDF-68F7-4A11-BEB3-5141F10DAA06}"/>
            </a:ext>
          </a:extLst>
        </xdr:cNvPr>
        <xdr:cNvSpPr>
          <a:spLocks noChangeShapeType="1"/>
        </xdr:cNvSpPr>
      </xdr:nvSpPr>
      <xdr:spPr bwMode="auto">
        <a:xfrm>
          <a:off x="2076277" y="5389245"/>
          <a:ext cx="508461"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3</xdr:col>
      <xdr:colOff>476250</xdr:colOff>
      <xdr:row>32</xdr:row>
      <xdr:rowOff>104775</xdr:rowOff>
    </xdr:to>
    <xdr:sp macro="" textlink="">
      <xdr:nvSpPr>
        <xdr:cNvPr id="26" name="Line 70">
          <a:extLst>
            <a:ext uri="{FF2B5EF4-FFF2-40B4-BE49-F238E27FC236}">
              <a16:creationId xmlns:a16="http://schemas.microsoft.com/office/drawing/2014/main" id="{A2B95E3A-7A1E-404C-80FD-5552287449AE}"/>
            </a:ext>
          </a:extLst>
        </xdr:cNvPr>
        <xdr:cNvSpPr>
          <a:spLocks noChangeShapeType="1"/>
        </xdr:cNvSpPr>
      </xdr:nvSpPr>
      <xdr:spPr bwMode="auto">
        <a:xfrm>
          <a:off x="2371552" y="5006860"/>
          <a:ext cx="0" cy="116620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32</xdr:row>
      <xdr:rowOff>104775</xdr:rowOff>
    </xdr:from>
    <xdr:to>
      <xdr:col>4</xdr:col>
      <xdr:colOff>0</xdr:colOff>
      <xdr:row>32</xdr:row>
      <xdr:rowOff>104775</xdr:rowOff>
    </xdr:to>
    <xdr:sp macro="" textlink="">
      <xdr:nvSpPr>
        <xdr:cNvPr id="27" name="Line 71">
          <a:extLst>
            <a:ext uri="{FF2B5EF4-FFF2-40B4-BE49-F238E27FC236}">
              <a16:creationId xmlns:a16="http://schemas.microsoft.com/office/drawing/2014/main" id="{F73317C1-C9BD-4B9F-87D9-5F2354BB9207}"/>
            </a:ext>
          </a:extLst>
        </xdr:cNvPr>
        <xdr:cNvSpPr>
          <a:spLocks noChangeShapeType="1"/>
        </xdr:cNvSpPr>
      </xdr:nvSpPr>
      <xdr:spPr bwMode="auto">
        <a:xfrm>
          <a:off x="2371552" y="6173066"/>
          <a:ext cx="21370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xdr:row>
      <xdr:rowOff>85725</xdr:rowOff>
    </xdr:from>
    <xdr:to>
      <xdr:col>6</xdr:col>
      <xdr:colOff>276225</xdr:colOff>
      <xdr:row>5</xdr:row>
      <xdr:rowOff>85725</xdr:rowOff>
    </xdr:to>
    <xdr:sp macro="" textlink="">
      <xdr:nvSpPr>
        <xdr:cNvPr id="28" name="Line 26">
          <a:extLst>
            <a:ext uri="{FF2B5EF4-FFF2-40B4-BE49-F238E27FC236}">
              <a16:creationId xmlns:a16="http://schemas.microsoft.com/office/drawing/2014/main" id="{E1A887B7-EB6A-4260-B6D0-F11FC028956B}"/>
            </a:ext>
          </a:extLst>
        </xdr:cNvPr>
        <xdr:cNvSpPr>
          <a:spLocks noChangeShapeType="1"/>
        </xdr:cNvSpPr>
      </xdr:nvSpPr>
      <xdr:spPr bwMode="auto">
        <a:xfrm>
          <a:off x="4258541" y="110819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18</xdr:row>
      <xdr:rowOff>95250</xdr:rowOff>
    </xdr:from>
    <xdr:to>
      <xdr:col>6</xdr:col>
      <xdr:colOff>238125</xdr:colOff>
      <xdr:row>18</xdr:row>
      <xdr:rowOff>95250</xdr:rowOff>
    </xdr:to>
    <xdr:sp macro="" textlink="">
      <xdr:nvSpPr>
        <xdr:cNvPr id="29" name="Line 66">
          <a:extLst>
            <a:ext uri="{FF2B5EF4-FFF2-40B4-BE49-F238E27FC236}">
              <a16:creationId xmlns:a16="http://schemas.microsoft.com/office/drawing/2014/main" id="{5E78A678-4DAA-42B0-BAAE-448E84AE4200}"/>
            </a:ext>
          </a:extLst>
        </xdr:cNvPr>
        <xdr:cNvSpPr>
          <a:spLocks noChangeShapeType="1"/>
        </xdr:cNvSpPr>
      </xdr:nvSpPr>
      <xdr:spPr bwMode="auto">
        <a:xfrm flipV="1">
          <a:off x="3701588" y="3545032"/>
          <a:ext cx="77602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20</xdr:row>
      <xdr:rowOff>95250</xdr:rowOff>
    </xdr:from>
    <xdr:to>
      <xdr:col>6</xdr:col>
      <xdr:colOff>238125</xdr:colOff>
      <xdr:row>20</xdr:row>
      <xdr:rowOff>95250</xdr:rowOff>
    </xdr:to>
    <xdr:sp macro="" textlink="">
      <xdr:nvSpPr>
        <xdr:cNvPr id="30" name="Line 66">
          <a:extLst>
            <a:ext uri="{FF2B5EF4-FFF2-40B4-BE49-F238E27FC236}">
              <a16:creationId xmlns:a16="http://schemas.microsoft.com/office/drawing/2014/main" id="{62F1C854-A77C-483B-A965-D5B0FBDBC9D6}"/>
            </a:ext>
          </a:extLst>
        </xdr:cNvPr>
        <xdr:cNvSpPr>
          <a:spLocks noChangeShapeType="1"/>
        </xdr:cNvSpPr>
      </xdr:nvSpPr>
      <xdr:spPr bwMode="auto">
        <a:xfrm flipV="1">
          <a:off x="3701588" y="3927417"/>
          <a:ext cx="77602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21</xdr:row>
      <xdr:rowOff>104775</xdr:rowOff>
    </xdr:from>
    <xdr:to>
      <xdr:col>6</xdr:col>
      <xdr:colOff>247650</xdr:colOff>
      <xdr:row>21</xdr:row>
      <xdr:rowOff>104775</xdr:rowOff>
    </xdr:to>
    <xdr:sp macro="" textlink="">
      <xdr:nvSpPr>
        <xdr:cNvPr id="31" name="Line 66">
          <a:extLst>
            <a:ext uri="{FF2B5EF4-FFF2-40B4-BE49-F238E27FC236}">
              <a16:creationId xmlns:a16="http://schemas.microsoft.com/office/drawing/2014/main" id="{31A64E42-4FA1-47D6-8C5C-AD13638DEE26}"/>
            </a:ext>
          </a:extLst>
        </xdr:cNvPr>
        <xdr:cNvSpPr>
          <a:spLocks noChangeShapeType="1"/>
        </xdr:cNvSpPr>
      </xdr:nvSpPr>
      <xdr:spPr bwMode="auto">
        <a:xfrm flipV="1">
          <a:off x="3711113" y="4128135"/>
          <a:ext cx="77602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16</xdr:row>
      <xdr:rowOff>76200</xdr:rowOff>
    </xdr:from>
    <xdr:to>
      <xdr:col>3</xdr:col>
      <xdr:colOff>714375</xdr:colOff>
      <xdr:row>16</xdr:row>
      <xdr:rowOff>76200</xdr:rowOff>
    </xdr:to>
    <xdr:sp macro="" textlink="">
      <xdr:nvSpPr>
        <xdr:cNvPr id="32" name="Line 65">
          <a:extLst>
            <a:ext uri="{FF2B5EF4-FFF2-40B4-BE49-F238E27FC236}">
              <a16:creationId xmlns:a16="http://schemas.microsoft.com/office/drawing/2014/main" id="{308D1F34-4B63-47F8-9A8F-AFD11C2FED08}"/>
            </a:ext>
          </a:extLst>
        </xdr:cNvPr>
        <xdr:cNvSpPr>
          <a:spLocks noChangeShapeType="1"/>
        </xdr:cNvSpPr>
      </xdr:nvSpPr>
      <xdr:spPr bwMode="auto">
        <a:xfrm>
          <a:off x="2342977" y="3110345"/>
          <a:ext cx="241761"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20</xdr:row>
      <xdr:rowOff>85725</xdr:rowOff>
    </xdr:from>
    <xdr:to>
      <xdr:col>3</xdr:col>
      <xdr:colOff>714375</xdr:colOff>
      <xdr:row>20</xdr:row>
      <xdr:rowOff>85725</xdr:rowOff>
    </xdr:to>
    <xdr:sp macro="" textlink="">
      <xdr:nvSpPr>
        <xdr:cNvPr id="33" name="Line 65">
          <a:extLst>
            <a:ext uri="{FF2B5EF4-FFF2-40B4-BE49-F238E27FC236}">
              <a16:creationId xmlns:a16="http://schemas.microsoft.com/office/drawing/2014/main" id="{B3B18968-13F6-4F54-86A1-6393E8D0CBC6}"/>
            </a:ext>
          </a:extLst>
        </xdr:cNvPr>
        <xdr:cNvSpPr>
          <a:spLocks noChangeShapeType="1"/>
        </xdr:cNvSpPr>
      </xdr:nvSpPr>
      <xdr:spPr bwMode="auto">
        <a:xfrm>
          <a:off x="2342977" y="3917892"/>
          <a:ext cx="241761"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30</xdr:row>
      <xdr:rowOff>95250</xdr:rowOff>
    </xdr:from>
    <xdr:to>
      <xdr:col>4</xdr:col>
      <xdr:colOff>9525</xdr:colOff>
      <xdr:row>30</xdr:row>
      <xdr:rowOff>95250</xdr:rowOff>
    </xdr:to>
    <xdr:sp macro="" textlink="">
      <xdr:nvSpPr>
        <xdr:cNvPr id="34" name="Line 71">
          <a:extLst>
            <a:ext uri="{FF2B5EF4-FFF2-40B4-BE49-F238E27FC236}">
              <a16:creationId xmlns:a16="http://schemas.microsoft.com/office/drawing/2014/main" id="{440DDB5D-0D0C-437B-AA95-4A3665AA80F2}"/>
            </a:ext>
          </a:extLst>
        </xdr:cNvPr>
        <xdr:cNvSpPr>
          <a:spLocks noChangeShapeType="1"/>
        </xdr:cNvSpPr>
      </xdr:nvSpPr>
      <xdr:spPr bwMode="auto">
        <a:xfrm>
          <a:off x="2381077" y="5781155"/>
          <a:ext cx="21370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16</xdr:row>
      <xdr:rowOff>9528</xdr:rowOff>
    </xdr:from>
    <xdr:to>
      <xdr:col>8</xdr:col>
      <xdr:colOff>0</xdr:colOff>
      <xdr:row>18</xdr:row>
      <xdr:rowOff>9525</xdr:rowOff>
    </xdr:to>
    <xdr:cxnSp macro="">
      <xdr:nvCxnSpPr>
        <xdr:cNvPr id="2" name="直線コネクタ 1">
          <a:extLst>
            <a:ext uri="{FF2B5EF4-FFF2-40B4-BE49-F238E27FC236}">
              <a16:creationId xmlns:a16="http://schemas.microsoft.com/office/drawing/2014/main" id="{DF1DF18E-4560-4143-B8E3-DB4380FDC064}"/>
            </a:ext>
          </a:extLst>
        </xdr:cNvPr>
        <xdr:cNvCxnSpPr/>
      </xdr:nvCxnSpPr>
      <xdr:spPr>
        <a:xfrm flipH="1" flipV="1">
          <a:off x="28576" y="4880786"/>
          <a:ext cx="1542529" cy="581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8</xdr:row>
      <xdr:rowOff>3</xdr:rowOff>
    </xdr:from>
    <xdr:to>
      <xdr:col>8</xdr:col>
      <xdr:colOff>0</xdr:colOff>
      <xdr:row>10</xdr:row>
      <xdr:rowOff>0</xdr:rowOff>
    </xdr:to>
    <xdr:cxnSp macro="">
      <xdr:nvCxnSpPr>
        <xdr:cNvPr id="3" name="直線コネクタ 2">
          <a:extLst>
            <a:ext uri="{FF2B5EF4-FFF2-40B4-BE49-F238E27FC236}">
              <a16:creationId xmlns:a16="http://schemas.microsoft.com/office/drawing/2014/main" id="{BCE07D5C-C643-4136-9991-01593BE0245C}"/>
            </a:ext>
          </a:extLst>
        </xdr:cNvPr>
        <xdr:cNvCxnSpPr/>
      </xdr:nvCxnSpPr>
      <xdr:spPr>
        <a:xfrm flipH="1" flipV="1">
          <a:off x="1" y="2435632"/>
          <a:ext cx="1571104" cy="581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13</xdr:col>
      <xdr:colOff>533400</xdr:colOff>
      <xdr:row>40</xdr:row>
      <xdr:rowOff>28575</xdr:rowOff>
    </xdr:to>
    <xdr:grpSp>
      <xdr:nvGrpSpPr>
        <xdr:cNvPr id="2" name="Group 413">
          <a:extLst>
            <a:ext uri="{FF2B5EF4-FFF2-40B4-BE49-F238E27FC236}">
              <a16:creationId xmlns:a16="http://schemas.microsoft.com/office/drawing/2014/main" id="{43ED6B9F-A840-4880-85F9-1C2B090C0DEC}"/>
            </a:ext>
          </a:extLst>
        </xdr:cNvPr>
        <xdr:cNvGrpSpPr>
          <a:grpSpLocks noChangeAspect="1"/>
        </xdr:cNvGrpSpPr>
      </xdr:nvGrpSpPr>
      <xdr:grpSpPr bwMode="auto">
        <a:xfrm>
          <a:off x="161925" y="104775"/>
          <a:ext cx="8476384" cy="7239000"/>
          <a:chOff x="753" y="710"/>
          <a:chExt cx="15337" cy="10366"/>
        </a:xfrm>
      </xdr:grpSpPr>
      <xdr:sp macro="" textlink="">
        <xdr:nvSpPr>
          <xdr:cNvPr id="3" name="Freeform 414">
            <a:extLst>
              <a:ext uri="{FF2B5EF4-FFF2-40B4-BE49-F238E27FC236}">
                <a16:creationId xmlns:a16="http://schemas.microsoft.com/office/drawing/2014/main" id="{F4C72CEB-402C-2A89-4867-A04D70350BCB}"/>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5A5E6B42-6226-C8F0-E7FC-7A42677CC795}"/>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8C89ADD0-61BF-C231-DA9D-6F98CFD2CF2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D2DBD1C5-AAA1-CD00-A6DD-2DE200C3FB0E}"/>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08E2E49A-F15B-C160-3275-ACC09A30E07D}"/>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7BD4A24F-41D2-DD4B-5700-257D84F03534}"/>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4C84E9C0-8DFF-FA2F-3774-6F5ECD466941}"/>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C13557B6-1605-DD00-5510-5D665B1631E4}"/>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F30E1CCB-3F6B-06CC-EAF7-65ACF8CDF6B4}"/>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17E53C71-B3DD-5988-D1E2-E88CCCD10E31}"/>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1B19EB2D-8073-6748-82AE-CA0790A535FD}"/>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A9AC53A9-80AB-08EF-CFED-91584C8206D9}"/>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B1F3DA67-69AE-5118-6B47-EA1AC7310700}"/>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95459DE0-CEC9-B04D-CB39-380351C575D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CB4053FF-DFF2-849D-19F0-7333920EC33A}"/>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B5DD263D-6184-B505-D814-A67E87CBCB83}"/>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87938339-2AF2-67EF-157E-F4B92E938AAA}"/>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E9D29272-C4C9-B7F3-DDCB-889BBFD99095}"/>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E6B16F4C-7F6C-70F0-8806-7D8ABC3764FF}"/>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BC37B4F7-7D7E-D6EE-E7CA-28306751A887}"/>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BC92D598-FDD1-9535-6AFD-35F748F220F5}"/>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D096342F-AA8B-34C2-137C-CA5EC009EED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F460048E-CDA5-8D01-60CD-394B75651232}"/>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88EFA91E-0C5C-E14D-C90A-4FF3918A28A3}"/>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6344863E-DBCC-FAE8-E022-BD742D5123D6}"/>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4FB14693-C223-517C-8DED-0443E6AA723B}"/>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258F77BA-CDAB-DBCC-74A9-2B4B44175EDF}"/>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D1E3DBB9-648D-554F-F7BC-5008C29F7ADA}"/>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9DCBCA19-4ECF-7FB8-5768-C2C3AB943553}"/>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BDF846EA-C27C-7E8D-E45A-3C68AB499C41}"/>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E810F5FA-3498-73E1-309F-C94E42B3FF26}"/>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DCD06F3E-823A-80C9-3DE4-219F5E89E237}"/>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CA6226F2-0182-DBB1-EC43-6E42AA5A00C9}"/>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C1E93916-0388-C704-5332-C9480F894040}"/>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72A88668-1CCD-660B-3DCB-529A273A2AFA}"/>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DEBAB215-6E54-9D1F-18A2-1E100218FB27}"/>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5E602348-39AF-3AA6-EFE0-297824F3772C}"/>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749659B0-00EA-67E3-DFCB-B36668E524CB}"/>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D7092DD7-D360-B8D9-2D48-C2A18F8BA976}"/>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670E13AA-C97A-AA77-4E9E-06FB34FA4C5F}"/>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09B5B1B2-150F-A870-A44E-B0E8707BB6E7}"/>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FEF68106-B3FA-2079-804C-121012582E82}"/>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A4027427-A824-A786-7438-70C33DD386BE}"/>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53AECBE8-EF12-EFB7-694A-F634CBB8111F}"/>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83355312-A8E7-5CDB-FF42-F61F0407F6D6}"/>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5AA31222-FEB2-D36A-2229-3D7C60905360}"/>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1D593726-2F32-578A-CAA8-332EB3A518B7}"/>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241D80B2-3698-3670-9E25-3C24160F8848}"/>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D2DA45DB-B0CD-4D97-AFDD-6E36EA77DD00}"/>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302F0B30-0465-6B05-57DB-291DAE1A6A94}"/>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58C27C55-C203-74D0-3D90-910745A29AA3}"/>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CF344DBE-8234-415E-56C8-05074F3D4BD5}"/>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40DF7840-4489-5006-0EB0-92633136271E}"/>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F7BF4EE1-8920-C33B-73E9-0BE824034F87}"/>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22DF61E2-7980-2636-3035-9B0C2F6F9093}"/>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FFDFC16E-BF55-8AA8-10F3-834734ECC56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E2F3C581-1392-E048-E625-17C95177D08D}"/>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97019672-FBC7-7FA2-B0F1-61A497EACF32}"/>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79864A01-14BE-16A7-6649-6F7D3A11ECE1}"/>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D52CD444-027A-8A3D-C4AB-D53DEDE71507}"/>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865D4B9F-4151-E9B2-CD67-17D71C2BCC7B}"/>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88A7A3C2-5819-6900-2F72-F1C1E0CFB500}"/>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87588F88-4953-AEBD-7F28-E58AA0B6B795}"/>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773E41F0-CEF2-E98B-9855-8FC32E975EC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0C111928-A104-815E-5354-33F034E3277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21C3ECFC-8631-64F0-7F68-D238EBE2F5A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9B34116C-DF98-FCD9-3B2E-7942AD26C39C}"/>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4263F7CC-3384-C654-DE3F-525529F97C6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674986FB-E681-F6ED-6D66-231E015BA5E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34FD6ED3-9D72-CF3F-8587-748938C4CBEF}"/>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E6DEBB82-3789-6ED7-FF95-D02F6B6FDFA9}"/>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A9405573-D120-8882-8DEB-029DEF35890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C553AF8E-EA31-9C2B-F2C0-38EE8B1A20DD}"/>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3D25E1EF-586A-5F44-D214-15530D9931D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62C139CB-EEE0-59D5-2603-D7E7308DE9F8}"/>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472C3764-7FF8-9830-C5EA-31DD058AFDF0}"/>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EE022928-6018-7B72-C784-7D98AB330EF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3B5C541F-FE40-19D8-5941-8FCE54CADD5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D904D6F3-54BD-4E6F-83B9-1AB6962E42A2}"/>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505E725B-E0BA-FCE3-CA96-81C561D1FD80}"/>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B3A62AE0-3BC2-49B1-98D2-0ADF708B8565}"/>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84D06BC8-2415-A442-0F74-CF8F846C4B9C}"/>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C34D53ED-BC2E-9C11-9732-5099560F201E}"/>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64EB2490-DECE-9779-0A88-79ABE2645591}"/>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040D2C03-4E78-FF18-15B0-0CA1EF07001A}"/>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A260B1FB-DEFD-8CC4-43C5-401490ECFF6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A247841A-E691-0C9E-9872-C8A11C4A4130}"/>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15CAADF2-1EBD-4968-D253-10B308C154EC}"/>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C6F7D180-63D2-2436-948F-65F186814EAD}"/>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805B0227-9739-E45B-80D7-90D4EE1361DA}"/>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C03EDEE2-CE95-048E-175C-D5688943BD5D}"/>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735B8A4B-976B-28B5-AD8B-27B1A01FC61B}"/>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B61E9986-934F-36C8-6B54-11FD16AD6B1B}"/>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33AD2511-E245-A7F1-6B9A-D7AF3F5AA838}"/>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C68CD4D1-00D9-6D2A-C8A7-E681A094076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4E773A40-DE19-7887-5291-A70F07182450}"/>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EDB6FA81-E938-1C33-2E6C-2A1FC75D0247}"/>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7C938B26-14AE-19CB-3036-7C1E1FBA9D13}"/>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B0FA8B30-2C8B-BF94-49A4-508548EEC38C}"/>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8CC95B32-DF09-25C4-A8B2-D5BE71FAA5AE}"/>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65CB37C5-5E13-AEB6-FBD6-4E985C8C1663}"/>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4BC4A18D-7929-0A3B-1E73-3ED40F51FEF3}"/>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770EA3E1-08C9-26A8-7640-F609E6E5DA5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C05EEDA6-E117-7C28-341D-4F5A719395E1}"/>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59F2E8FD-B500-1AD7-D58C-8A75C6C5DF20}"/>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FC975A71-0DF1-AA43-7862-8FBC80AE47C1}"/>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E443E533-C1F2-22C4-C489-C7D19555973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32C19E60-0214-396C-E77E-0095F73A2D0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AD279642-A008-D198-3D54-35B14437A22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3D784A4E-AD7D-F6E3-5A21-10D206A11F3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A1101CE2-F248-77BA-E5CC-138439B2D51F}"/>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DE3A650C-20C4-3B88-2C11-01B932CB6806}"/>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6A88A24D-C067-027E-2BBC-95EB4DB8B88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775ACFC4-99AC-9012-5DC3-0836F24F861D}"/>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EBE0E62B-C778-310F-3AE2-71CDD7C38D81}"/>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AD6F7483-C63B-D925-A54C-EDD0F43BA959}"/>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E3BDFCDB-8A3A-44DE-E93E-DDA43200E8B9}"/>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26B09F06-BC27-1DA8-F65C-142D7825DCE3}"/>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57E699E6-A33D-C9E3-3BF3-47BB8C363D7C}"/>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72437424-85D4-B58B-8645-63A1C0FE1670}"/>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A13A7D33-52A2-ED8F-5AF0-216E41267603}"/>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D81DCDC1-E3F2-F18E-7A48-5F2DBE98080A}"/>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DCD858A6-23F2-749D-04EE-6587F82AA90A}"/>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F50AE703-1088-D7E4-3FCF-F49E8F23FB56}"/>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EF919EB8-443B-11D3-057F-7122C16040ED}"/>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A0F744CC-0A64-7958-A730-1A479750FA11}"/>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C43848D4-0CFE-E551-84B5-99AFB3812893}"/>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3FFE3E57-BA28-EC81-F788-8667B5BCFCF9}"/>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09E3C8FA-6094-F827-69CE-8DB265A9B47F}"/>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52FD9427-EF74-C839-3250-7B9D677B5A1B}"/>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262AD99D-8F68-B2BD-E724-70BC8363EE9A}"/>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522234D3-1C5B-E4AD-0E34-FCE581EA0A2C}"/>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83A08A06-0839-EB3A-D64B-6F5B67BDC2E1}"/>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BE71C098-54EF-16E9-F564-0483F74D9671}"/>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9B2DEAE4-3535-817B-30DB-53880134FCDB}"/>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D71CA62A-8BD6-E7B7-0DDF-6A4082D9808C}"/>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BEAF0890-E224-D042-80BB-7B578C147AF9}"/>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EC070D43-3A3A-2B0B-9873-D945DB2D2B5A}"/>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78EC0898-0F39-F3B4-B7BD-ED5F100AF7CC}"/>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10AF3BA1-066B-ADA7-EE15-B7002B0B7216}"/>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9901EEC2-DC5C-E168-C858-E9D6D53974E9}"/>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300F25F8-5B06-C3A4-658B-411316AFCB67}"/>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94F637B6-F5AA-351F-BE09-455E9F63CC0D}"/>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A73F63C7-9297-00D8-B533-D9D939296577}"/>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58D5841F-937D-65CB-F95A-FD330A80FB23}"/>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09659440-4685-FA31-D502-5198CF6F39EA}"/>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ABBAFD24-B111-C42B-5F66-808CA984D1A3}"/>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7AC237D8-61AA-8513-EA68-E9687669BD27}"/>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0D442A0B-6850-F0B2-E30C-EC1269BB048B}"/>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8B91C106-F8F1-BEFE-0076-D4AF2AF84E5E}"/>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DB8FA0A1-F705-758A-844C-333DC6E77461}"/>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03538E7B-7E25-B846-CAB4-3DC7DE7AAECB}"/>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A6295AB1-F67F-F64D-A46D-2FAC9AFC67FC}"/>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BA0BFE63-1D6A-EDBD-2F45-A258F7B540B8}"/>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F717855B-ADDA-65EE-1A52-6DD0B693C2DD}"/>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A2C0398C-BC64-1AD5-C0C8-2E5026972C97}"/>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71C599B4-189B-48B7-3184-1BEC87F26D6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1EC37BD3-FB61-DCB9-E907-ED1318E931FC}"/>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97304D6E-C7B0-9E73-B713-6F403D98B1A8}"/>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6DC9AF98-124C-7CD3-02ED-D90ECB4507FD}"/>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9E8209B0-73F7-A40D-A95C-034B63D4BF35}"/>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383F397A-9B45-78EB-9493-45754965FBA4}"/>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377087B2-6AEE-D392-726D-178915C1AB86}"/>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ABD131EC-B7B4-88AE-7301-89778251D3FC}"/>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857ECC42-FF3E-18F6-99C5-7076633B98B4}"/>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BBCD5972-3ADA-BF1C-77BD-AE4B71B2799D}"/>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DAD53018-F8C2-3A5A-CDB1-4BE349688956}"/>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C3C63F68-82C0-1BD1-BA50-59890E83D36F}"/>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B675215E-DBB7-0293-D481-E207BD706B89}"/>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D911E59F-6B69-6669-7B02-BC7BD4EFBB22}"/>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78897FDF-6020-1307-6905-E398A6F500E1}"/>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001DC591-62B7-CEB2-0830-4E7E6DEB929E}"/>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FF66B9BC-39FD-E9B7-9AAC-7841C29C2322}"/>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5F4AC964-150B-A46D-2F98-C687BFA283E2}"/>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47B74912-D89F-9567-1A1E-73799D372172}"/>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FA6E7A7B-EC6E-8DF9-64D0-E284A68F70A2}"/>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7E1E0F67-AB34-2117-236E-5F5D83ED264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24642D45-82AF-D6E9-376A-87AD879404E4}"/>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9F404C5A-6A9D-EC4F-54D0-FF8F4E55BD41}"/>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1C761FD8-8794-F169-2A3C-3554D4D7F4F3}"/>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B0D97034-A846-3B4F-3307-0F6CDD47D26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83E251A9-69F1-E8B5-AEB8-292FDF6251F9}"/>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E9D366EB-1A5A-A482-B7C0-EF12AA031124}"/>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6A5B9BD8-A017-68E0-A48B-58A661558192}"/>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C9A5FE45-E1DA-E4F0-C7B8-D8A13D7D71FC}"/>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A06353DD-F380-7C5A-CC2F-49A5026DDD46}"/>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AB4919BF-2CB7-8D4E-1EA4-93BA69A1D4A0}"/>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0955D648-90D3-17C0-805A-7989C1824722}"/>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A3212D43-B21A-6D08-9498-CD6027490BE2}"/>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1009825F-4044-AA5F-CEEB-505A9605CC32}"/>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78BF8C1D-9C91-98C2-5568-5598925ABA86}"/>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31AA4D3D-5D99-5919-E4CC-FAC7564B509A}"/>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B9087823-9067-498E-6314-FA92DDB94840}"/>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AC00E51D-5806-917B-A491-8B1792FA34AE}"/>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99EE08DD-4DAC-7F0A-15A7-57D55AB69185}"/>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A3A84F00-EC0B-AF2C-BF79-B0172CBD50B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8B82B4ED-20B2-15D2-03B6-8C4D6C287D52}"/>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68574807-2358-48E7-92BD-55678BFA8099}"/>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24D8F16F-9F40-BBDF-017F-D145135C3C57}"/>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F85AB867-C44A-778B-2199-421F784623F2}"/>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DA0609D0-8338-15BB-0486-4F148F79C256}"/>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77103F1E-F89C-D02B-4771-4E916F1877C0}"/>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40B92536-B687-0F98-EA3C-CE4064F0322D}"/>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C34D617C-C72C-2515-D87E-3F3FB18A5D4E}"/>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C22C826E-191E-14E7-609C-2B8304F9B27C}"/>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E6E25DDD-083D-0DE3-A61A-DCBEB583166C}"/>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F7DE9D3E-9A54-8384-789B-703561F1B1A2}"/>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425355BC-C18A-00E8-8BFE-EE79CC53DAE7}"/>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439269FB-C319-39D2-42B6-A5543FCAE868}"/>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FE9F8A65-A2AB-6549-2958-DA9953D159E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8D3CDB44-C42F-D838-342F-E391EC4DFF79}"/>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D5F37401-2F26-D0E5-8EB8-94B3EA75B3B2}"/>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F778C2D3-2B6E-EED1-DCC1-915732A37B60}"/>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784AA9BF-C6B9-560D-B51B-7FA895549DA3}"/>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36104C40-8B6E-82EC-3613-DA33C3F1FBE1}"/>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6F48D9EF-F69C-F9A4-0439-AEE160F2278F}"/>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E874CFEE-5B88-6CBD-850C-B562A49B5709}"/>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885D5FEE-3DDD-370F-3D4C-C03754C58105}"/>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82A2B275-0E1A-3894-3558-7AA2B4798F80}"/>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1CE446F2-A1FD-5CA8-27B1-EB4D93AD494E}"/>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39A0263B-BACF-A03E-ECE3-5FB26E453E59}"/>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C271B0D5-136E-5EDB-BA17-5CB83DB99BA7}"/>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FE723739-8129-2041-2F8D-02ADB4D4E5B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859A2AA1-3201-1F7C-F8A6-D037997B1D45}"/>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EE8E2B24-3679-BBE6-9FA5-2571F96D4246}"/>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FF2E46D1-F2F6-0CCA-1DE3-AEB47F02FB91}"/>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92A559CC-3380-F59F-C90A-EA8D34F24DA5}"/>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BBCDE3FC-ACC4-D07C-18C1-FC15717708E1}"/>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5767FF99-4274-22E8-FD17-9FEAADAF7A13}"/>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2BA0BF91-A35A-B24D-F19B-54E41D7B7C52}"/>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4FD5FBAB-56AF-0E82-1BD8-D406CDB84200}"/>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4495A322-643D-CD89-482C-75D068E4F8C7}"/>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8F5CAD20-0E38-AAF9-10C4-FC1A7715E92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48E5A994-8E39-F94A-51FA-AC4917A0E350}"/>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BBC045E3-0968-3AE3-1EE1-2C45A67BBB09}"/>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1CBAFD82-556C-ED29-1403-FCE2038DD282}"/>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AEB6B52E-750C-DB5C-A28D-2BA0C98D1169}"/>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E0293397-3351-7C1D-AF05-5E71C2DE7DB4}"/>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BC7C0975-D63D-D038-19A9-A2EF61B4CA87}"/>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61DE999F-ABE7-26A1-6986-D3F0724E69FC}"/>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968DBDEB-24DD-FDC3-D354-E5154945FE28}"/>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29B96859-ECA4-6412-8993-24AF91DD742D}"/>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A01E2AD1-4EC8-825D-0493-F70D8B48A738}"/>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28BDCB0E-AF6C-7697-81CB-6AB40523AD24}"/>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4C24BC42-32AB-27B8-7DB2-F0443E218ED5}"/>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D4A2B918-9BA7-28B5-87D9-50F54BF84F8C}"/>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E5312CE7-F2F6-34F6-D3B6-90D9E8CA53D5}"/>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2E1A2F2E-B3F8-4E49-F7A9-9CFEF740A999}"/>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248F2B91-C6FB-6D70-B191-A3D11275C1A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908B84DE-04DD-CC60-0607-E79DF7A492F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52D40731-CC75-CFB7-EFB1-F57DF7BD2765}"/>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89F85A8B-4446-E54D-1AB9-2118338CF09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36D8BC05-86B1-DA2A-5614-E3F123CAECBD}"/>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C8170D23-B6E5-27E6-B098-F7B905AB7EB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CBF72EAE-D06C-F9F6-F830-7E279BEDB8B5}"/>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A760A851-46DC-D3F4-D3F3-E2DF7FE1436B}"/>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FC735E8D-66F5-4B26-11A6-106F66E5D94D}"/>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4CDD046B-7F3E-DE9C-67EF-FB25E8537CC8}"/>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90FEED4B-2102-C465-EE32-51C3E7AF81EE}"/>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3D2EED03-90A9-C7AA-9691-8241430D685D}"/>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C9EC966F-8E9E-4AFB-8CF0-D7057B623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68BE49D8-8204-3646-22E7-B0AAFBACAFC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195F664D-4131-2FD9-3E0E-959099F4686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8E8409D7-2A6D-A875-53B3-9BF9AE77A60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8A3385FF-8370-6E9E-5A44-7AFC9674C5BC}"/>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219F26E4-51A2-2DFE-D948-56BC1193FFB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627F590B-F715-F75A-F803-BD7948D7C17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FCA4AE33-56E4-B260-22B7-AC363913045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9DA914F6-AAAB-F210-24E1-DB67ED197D60}"/>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5DE34D61-7CE7-C1B6-F086-9DE7DB807C34}"/>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129AA21B-CB85-3028-5868-FE7A20AB1539}"/>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DC1AF8CF-218D-4FF5-181B-F08B0FD16A9B}"/>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527A150E-73DE-8D8B-465A-C0DAA5DB03C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AAC6FB17-9CEF-E719-ECE1-40CD8BA3D45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9C4A41A5-3DF6-4C70-4790-DB6D94E6424E}"/>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87AC7E13-D0A1-1FED-615A-0048A96B4CCA}"/>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3938B06E-8185-D2AB-238D-80B85B1C1755}"/>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A33ABE25-7908-8578-A141-4EDF016A7C1F}"/>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94BE177A-6EED-8A6F-2FAA-5586E5DE38D9}"/>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F3E9C5B7-2FF7-5DDE-21FC-24AFE608A819}"/>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6023F81C-66C9-8253-704C-E48AF4F21080}"/>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45DF8C54-6110-B3E5-79CD-96E9A91D753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3F7191E3-5FD4-867A-B1C4-C26D694C7187}"/>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93354EC9-AB88-D478-E3E1-EE9B08C809E0}"/>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EB4E5F91-1106-D570-0C0F-97E7314C00FA}"/>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DDAFA3D7-361A-1C93-E1F0-DAE670CEBA18}"/>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97453077-B262-7536-64B5-5B503E385007}"/>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DBAFCEEE-AE34-981B-25CA-F4D96AC70DAC}"/>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01DD31C2-1429-234D-AA66-0FD720679C4B}"/>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C5E503E6-C795-A04C-5FA6-7AF3E3084C1D}"/>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BB591C25-2A47-1E43-0C0F-99D69FDC67F3}"/>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02C3B1AC-7E39-BCA7-ABDD-3DE1C859DF37}"/>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9BE8B487-D922-230C-E95F-1DF5797DEEAB}"/>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351A3FC0-2A54-CADA-BBFE-70D5B1967A8D}"/>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6331A075-6A87-0159-49C7-F3EB43043520}"/>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4E3DF242-6612-B9CD-9666-CB1D48B3284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9CC4166C-560D-0BD2-3C3B-BB9F7BFA53DE}"/>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E178206E-28E4-8FC8-857F-08E211F93E49}"/>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E5EF7F25-9637-330A-2E21-F60887EDA0C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780F452A-2E1D-15B6-F9B8-3951F9AC4B5D}"/>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B8B4705A-DEDB-B542-877E-396513C40A19}"/>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FEA17619-521E-EB87-451D-EE0CD8309735}"/>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7B36A664-31CB-6E5D-F083-9E736C240B1B}"/>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5B470362-68D4-415B-C371-16361A1664DA}"/>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185618A1-F6BB-CDA7-21B8-773288B1460F}"/>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425FDAB1-5C8D-35E6-9846-362C104E66F9}"/>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D42C8628-7C54-A759-71B6-CE969D5BDFD6}"/>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144944DC-F1C5-645D-F96C-1279683DBA6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CBEE6E9A-EA3E-340E-32B4-8799035861BD}"/>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722F85D0-857E-0A67-EE51-A6F657957DF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289A1739-45E7-4DD0-0060-FCABDF23FD7F}"/>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36AFEA2F-AA8D-922C-9193-F29D122538EA}"/>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7D1886A1-0654-A955-078F-20E315CCACCE}"/>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CE9BCC2E-9884-2BFD-4F12-AA4F7DE9EE7E}"/>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9EDC3814-E60E-8B69-FB02-72D1AB4B8EE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407C55CB-8CC5-D4DA-BBC0-8513C43D6A90}"/>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33441A19-5A2B-1C0E-3446-8FBE9301C1C6}"/>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28BF61B9-5343-53C5-47E6-C026A64FBF12}"/>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C2DE5471-0A8A-840F-9082-10E8D9A49AF6}"/>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6EAB05D3-9555-1D4E-B522-F1FE0665E12D}"/>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F4B49B7C-7A7E-0B8D-9873-614F7051156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B115A392-65D4-AD9E-733B-27D13993E7B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428FEA93-9127-A9F3-E440-D7E859326B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BF086737-37CE-2D20-C883-EED5FCDA238E}"/>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C1BE2093-877E-393D-A43C-73DC7FFA7BE4}"/>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AE1A162A-10B4-66B1-870C-63D2885FC46E}"/>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F3A335EE-AC89-E637-BA5E-F9E12032B08D}"/>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912786B6-0E71-5BA0-04E1-F925DAA2BF19}"/>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5D45F40E-164A-5CFF-B1FC-57BEDECC85BD}"/>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4AA4B673-5555-4E4D-A6A4-50AF21D361C0}"/>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DF04D678-542D-A774-15D4-4E601A12A0B5}"/>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ED18BAC3-2977-51D8-CC46-009FB50C93CA}"/>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1E93944E-472D-7C26-A975-07B7E3353086}"/>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4DE8C5D7-DE1C-F02A-D217-823F81B81784}"/>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9696FF1E-8557-2D67-A407-5EBC35FC40EA}"/>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C33C77E5-5B84-9DE6-94DA-756E229132A7}"/>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01F07667-6961-3305-9781-AAAC57AA555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9B1C3CBF-C7D7-D6AD-D54E-A9F487F8BAB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03DD90B1-AE21-D1BD-55C5-31680E53D5C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E7A31CBD-4B3A-C700-7859-55485A374000}"/>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51602F36-20C9-9BD9-33AE-BC7B4AC534AA}"/>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8F8E9E28-6396-BB1E-EB6B-5E4FE1894991}"/>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C81C5494-4B1B-59E0-3911-F109F40D8887}"/>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843FD4BA-DEF1-017E-B838-2B4D90AB0A23}"/>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46EDE838-CC1A-C9B9-2BD7-0370C0171863}"/>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EACBA47E-13D9-C21D-CF20-564F0BD8066D}"/>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2C161FC1-C020-95EE-5E10-1766CC6028AF}"/>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72390E4D-C24E-E8F8-852D-9012B34C26AF}"/>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AD16E17F-163A-D25C-B3A6-7C281DC25FA9}"/>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18FDFE70-CEB3-44B4-44BA-43CFEE479DEB}"/>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C48672FF-0177-54D7-857F-3AE5B7C6FF6D}"/>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4788C0FC-1CC3-303C-D3E5-8383B2E5B8BB}"/>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DF8AF27B-8721-F090-E778-F13D98ED70A9}"/>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54EB57F7-FE22-5010-2D1E-2E0FDB770C39}"/>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D5114168-C925-19FD-4E9A-2B71AE62519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7B04F8C4-EE43-B941-EFF6-6642E0E463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CD61EC7D-7B44-386F-04B0-248211B671B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71D36982-7EA8-C46C-0CD3-F278DFA2BB6B}"/>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20A09467-A556-A1DA-8F32-524D324EBB71}"/>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EAB32768-035D-815A-58EB-0C19B37066F6}"/>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C044126B-39BC-104A-74ED-3DC05898A59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DE00AB4A-80B4-B3D7-3B4E-244EEB17483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F1F05763-DA76-1550-8E09-66F07312F0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F6D956D0-3A19-2045-17EA-0F596C9B412D}"/>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B62519E5-02E4-A0AF-9DC5-6F510D109058}"/>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82CE4C6F-F4A2-7BF8-DC85-F7720440E0D0}"/>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3A061326-FA8D-AA89-4350-1260C51442A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1D5D4E0A-B1CB-D682-2E9C-55BFA6036C22}"/>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AB8A9CDE-9839-BFF9-A657-6528D85ADF51}"/>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3271E885-F81A-BC6F-B2BA-00F3DC0FD67A}"/>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0A4D2EDC-5586-BCF0-D0A0-7761C96A8098}"/>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BA278A72-436C-2D98-94C3-57CAA29FDB3B}"/>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C800D575-B904-43C6-C5B5-1E2B2E61AEBB}"/>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B03D5BDD-FEC7-D517-1BD4-23444E45A7DB}"/>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01E8B473-91AD-6852-FAB6-9FD29185673D}"/>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6C6A3280-8C46-6BE2-B4CD-D9A9CF42C3D4}"/>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1A9FFFE9-B77B-7CE4-15B2-230896700B07}"/>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D39E3B28-1463-24DD-0EFD-DD6AC3EBA89D}"/>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B6368BA7-5B09-0E89-28CB-6D5FF28ABB10}"/>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F2B25996-50D5-1BD2-7529-B6B0C3338B30}"/>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2C80CCA9-D246-3EE6-B26E-622AA15FE2D0}"/>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61D66EF0-4D19-56D6-45B1-107C4E4E8C14}"/>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2BA22100-FFFE-CA5A-5F01-FD013EBBBF91}"/>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7C50C6A2-5DD5-2398-A384-FABCE534CD5F}"/>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6B10F520-5128-0981-CE79-AD3658582C5F}"/>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E7FFFCA3-BB8E-B6DF-F1EC-242216B1E3D4}"/>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67153174-53B2-AB51-BF7F-759EAD26B561}"/>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15705EE9-657F-6851-CF66-FF6A9798F2F4}"/>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44F43F0B-CB6C-91A4-B881-8CE97B921B8E}"/>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C4F92BE2-4D39-C5ED-4DA2-0CC271949E07}"/>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EE905084-F747-5A82-AA9D-A352E1827257}"/>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B13822A2-FCFF-1CDC-6EC5-CB545BDEF49B}"/>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8C73E69E-A4EB-E87D-239D-677AF7D61E93}"/>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E9C25BDF-C8AE-8EB4-5E5C-DC30119A041D}"/>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38BBB7E3-E747-E2F2-2A1B-1109EECC0696}"/>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3BA452F9-EA5A-0ADD-D14F-EB28652AB916}"/>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E2D8081C-462A-817E-4BBC-8B316E97DAED}"/>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AD7E5C1D-CBBC-0960-DCE5-05787B1F759D}"/>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F600ADAE-5BD7-46D1-D9B4-C94ED602B741}"/>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4AB1426C-0B27-B612-99DA-030DECAC30D0}"/>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BE70F3FB-A594-5436-A7C1-5E79E7F03514}"/>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A5591C1E-8011-6E00-FC17-ED5E325A7DBB}"/>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37A4ECA4-4CC0-279B-2D32-09432F7AD123}"/>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7F554FB8-B558-2C3D-C3A7-ED8B244E17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C85CEDAE-D83F-D57C-9774-385AA5457412}"/>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8733E158-3CE1-19F5-4E69-396031D0B565}"/>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640FC581-2662-705D-3583-9001E41A4616}"/>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990C1FCF-531C-6F81-F4A9-54C09F9E8376}"/>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F7B26355-8C2B-0906-1E66-78B495B6F075}"/>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471D18DC-1592-9FA6-EA73-42169E89B930}"/>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4F46794E-09C2-9D78-6317-C8585437FB5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19050</xdr:colOff>
      <xdr:row>8</xdr:row>
      <xdr:rowOff>180975</xdr:rowOff>
    </xdr:from>
    <xdr:to>
      <xdr:col>48</xdr:col>
      <xdr:colOff>123825</xdr:colOff>
      <xdr:row>10</xdr:row>
      <xdr:rowOff>95250</xdr:rowOff>
    </xdr:to>
    <xdr:sp macro="" textlink="">
      <xdr:nvSpPr>
        <xdr:cNvPr id="2" name="AutoShape 1">
          <a:extLst>
            <a:ext uri="{FF2B5EF4-FFF2-40B4-BE49-F238E27FC236}">
              <a16:creationId xmlns:a16="http://schemas.microsoft.com/office/drawing/2014/main" id="{93806791-F1BD-4EE5-9A33-350C8C0355ED}"/>
            </a:ext>
          </a:extLst>
        </xdr:cNvPr>
        <xdr:cNvSpPr>
          <a:spLocks noChangeArrowheads="1"/>
        </xdr:cNvSpPr>
      </xdr:nvSpPr>
      <xdr:spPr bwMode="auto">
        <a:xfrm>
          <a:off x="6004214" y="2940800"/>
          <a:ext cx="503786" cy="562668"/>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93</xdr:col>
      <xdr:colOff>28575</xdr:colOff>
      <xdr:row>7</xdr:row>
      <xdr:rowOff>104775</xdr:rowOff>
    </xdr:from>
    <xdr:to>
      <xdr:col>94</xdr:col>
      <xdr:colOff>85725</xdr:colOff>
      <xdr:row>10</xdr:row>
      <xdr:rowOff>104775</xdr:rowOff>
    </xdr:to>
    <xdr:sp macro="" textlink="">
      <xdr:nvSpPr>
        <xdr:cNvPr id="3" name="AutoShape 2">
          <a:extLst>
            <a:ext uri="{FF2B5EF4-FFF2-40B4-BE49-F238E27FC236}">
              <a16:creationId xmlns:a16="http://schemas.microsoft.com/office/drawing/2014/main" id="{7AC7E6A7-0B83-4481-9ED4-D738E1F89E35}"/>
            </a:ext>
          </a:extLst>
        </xdr:cNvPr>
        <xdr:cNvSpPr>
          <a:spLocks/>
        </xdr:cNvSpPr>
      </xdr:nvSpPr>
      <xdr:spPr bwMode="auto">
        <a:xfrm>
          <a:off x="12913302" y="2540404"/>
          <a:ext cx="181841" cy="972589"/>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885825</xdr:colOff>
      <xdr:row>3</xdr:row>
      <xdr:rowOff>9525</xdr:rowOff>
    </xdr:to>
    <xdr:sp macro="" textlink="">
      <xdr:nvSpPr>
        <xdr:cNvPr id="2" name="Line 3">
          <a:extLst>
            <a:ext uri="{FF2B5EF4-FFF2-40B4-BE49-F238E27FC236}">
              <a16:creationId xmlns:a16="http://schemas.microsoft.com/office/drawing/2014/main" id="{756759C9-FCC9-4477-B7AE-E94733405C77}"/>
            </a:ext>
          </a:extLst>
        </xdr:cNvPr>
        <xdr:cNvSpPr>
          <a:spLocks noChangeShapeType="1"/>
        </xdr:cNvSpPr>
      </xdr:nvSpPr>
      <xdr:spPr bwMode="auto">
        <a:xfrm>
          <a:off x="0" y="532015"/>
          <a:ext cx="1068705" cy="308783"/>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440574</xdr:colOff>
      <xdr:row>3</xdr:row>
      <xdr:rowOff>174567</xdr:rowOff>
    </xdr:to>
    <xdr:sp macro="" textlink="">
      <xdr:nvSpPr>
        <xdr:cNvPr id="3" name="Line 4">
          <a:extLst>
            <a:ext uri="{FF2B5EF4-FFF2-40B4-BE49-F238E27FC236}">
              <a16:creationId xmlns:a16="http://schemas.microsoft.com/office/drawing/2014/main" id="{C5F82157-D0EE-4B47-93F9-9BA540139BC6}"/>
            </a:ext>
          </a:extLst>
        </xdr:cNvPr>
        <xdr:cNvSpPr>
          <a:spLocks noChangeShapeType="1"/>
        </xdr:cNvSpPr>
      </xdr:nvSpPr>
      <xdr:spPr bwMode="auto">
        <a:xfrm>
          <a:off x="0" y="532015"/>
          <a:ext cx="698269" cy="4738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7E3B9324-C52C-4CCB-9626-D5291E6CE96B}"/>
            </a:ext>
          </a:extLst>
        </xdr:cNvPr>
        <xdr:cNvSpPr>
          <a:spLocks noChangeShapeType="1"/>
        </xdr:cNvSpPr>
      </xdr:nvSpPr>
      <xdr:spPr bwMode="auto">
        <a:xfrm>
          <a:off x="0" y="532015"/>
          <a:ext cx="257695" cy="60804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6ECB7E83-E6F5-4973-A215-5594B852E58B}"/>
            </a:ext>
          </a:extLst>
        </xdr:cNvPr>
        <xdr:cNvSpPr>
          <a:spLocks noChangeShapeType="1"/>
        </xdr:cNvSpPr>
      </xdr:nvSpPr>
      <xdr:spPr bwMode="auto">
        <a:xfrm>
          <a:off x="9525" y="3965171"/>
          <a:ext cx="267220" cy="60804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423950</xdr:colOff>
      <xdr:row>3</xdr:row>
      <xdr:rowOff>166254</xdr:rowOff>
    </xdr:from>
    <xdr:to>
      <xdr:col>2</xdr:col>
      <xdr:colOff>3465</xdr:colOff>
      <xdr:row>3</xdr:row>
      <xdr:rowOff>297699</xdr:rowOff>
    </xdr:to>
    <xdr:sp macro="" textlink="">
      <xdr:nvSpPr>
        <xdr:cNvPr id="6" name="Line 7">
          <a:extLst>
            <a:ext uri="{FF2B5EF4-FFF2-40B4-BE49-F238E27FC236}">
              <a16:creationId xmlns:a16="http://schemas.microsoft.com/office/drawing/2014/main" id="{28415BE6-AD0C-4B4F-907D-06B354A5179F}"/>
            </a:ext>
          </a:extLst>
        </xdr:cNvPr>
        <xdr:cNvSpPr>
          <a:spLocks noChangeShapeType="1"/>
        </xdr:cNvSpPr>
      </xdr:nvSpPr>
      <xdr:spPr bwMode="auto">
        <a:xfrm>
          <a:off x="681645" y="997527"/>
          <a:ext cx="394162" cy="13144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885825</xdr:colOff>
      <xdr:row>16</xdr:row>
      <xdr:rowOff>9525</xdr:rowOff>
    </xdr:to>
    <xdr:sp macro="" textlink="">
      <xdr:nvSpPr>
        <xdr:cNvPr id="7" name="Line 9">
          <a:extLst>
            <a:ext uri="{FF2B5EF4-FFF2-40B4-BE49-F238E27FC236}">
              <a16:creationId xmlns:a16="http://schemas.microsoft.com/office/drawing/2014/main" id="{F57A61A6-DDE3-43B7-A08C-739E4D11D471}"/>
            </a:ext>
          </a:extLst>
        </xdr:cNvPr>
        <xdr:cNvSpPr>
          <a:spLocks noChangeShapeType="1"/>
        </xdr:cNvSpPr>
      </xdr:nvSpPr>
      <xdr:spPr bwMode="auto">
        <a:xfrm>
          <a:off x="0" y="3965171"/>
          <a:ext cx="1068705" cy="308783"/>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415636</xdr:colOff>
      <xdr:row>16</xdr:row>
      <xdr:rowOff>166255</xdr:rowOff>
    </xdr:to>
    <xdr:sp macro="" textlink="">
      <xdr:nvSpPr>
        <xdr:cNvPr id="8" name="Line 10">
          <a:extLst>
            <a:ext uri="{FF2B5EF4-FFF2-40B4-BE49-F238E27FC236}">
              <a16:creationId xmlns:a16="http://schemas.microsoft.com/office/drawing/2014/main" id="{55199AA2-5295-4227-8ECF-0EB79DCBC674}"/>
            </a:ext>
          </a:extLst>
        </xdr:cNvPr>
        <xdr:cNvSpPr>
          <a:spLocks noChangeShapeType="1"/>
        </xdr:cNvSpPr>
      </xdr:nvSpPr>
      <xdr:spPr bwMode="auto">
        <a:xfrm>
          <a:off x="0" y="3965171"/>
          <a:ext cx="673331" cy="465513"/>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415637</xdr:colOff>
      <xdr:row>16</xdr:row>
      <xdr:rowOff>157942</xdr:rowOff>
    </xdr:from>
    <xdr:to>
      <xdr:col>1</xdr:col>
      <xdr:colOff>811011</xdr:colOff>
      <xdr:row>16</xdr:row>
      <xdr:rowOff>297699</xdr:rowOff>
    </xdr:to>
    <xdr:sp macro="" textlink="">
      <xdr:nvSpPr>
        <xdr:cNvPr id="9" name="Line 12">
          <a:extLst>
            <a:ext uri="{FF2B5EF4-FFF2-40B4-BE49-F238E27FC236}">
              <a16:creationId xmlns:a16="http://schemas.microsoft.com/office/drawing/2014/main" id="{DF9CE469-0658-4629-9E96-6E6689E32F1A}"/>
            </a:ext>
          </a:extLst>
        </xdr:cNvPr>
        <xdr:cNvSpPr>
          <a:spLocks noChangeShapeType="1"/>
        </xdr:cNvSpPr>
      </xdr:nvSpPr>
      <xdr:spPr bwMode="auto">
        <a:xfrm>
          <a:off x="673332" y="4422371"/>
          <a:ext cx="395374" cy="13975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704849</xdr:colOff>
      <xdr:row>9</xdr:row>
      <xdr:rowOff>342900</xdr:rowOff>
    </xdr:to>
    <xdr:sp macro="" textlink="">
      <xdr:nvSpPr>
        <xdr:cNvPr id="2" name="Line 1">
          <a:extLst>
            <a:ext uri="{FF2B5EF4-FFF2-40B4-BE49-F238E27FC236}">
              <a16:creationId xmlns:a16="http://schemas.microsoft.com/office/drawing/2014/main" id="{036A739C-B604-4274-A3BA-316FE636620F}"/>
            </a:ext>
          </a:extLst>
        </xdr:cNvPr>
        <xdr:cNvSpPr>
          <a:spLocks noChangeShapeType="1"/>
        </xdr:cNvSpPr>
      </xdr:nvSpPr>
      <xdr:spPr bwMode="auto">
        <a:xfrm>
          <a:off x="9524" y="1465465"/>
          <a:ext cx="695325" cy="142113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9525</xdr:rowOff>
    </xdr:from>
    <xdr:to>
      <xdr:col>0</xdr:col>
      <xdr:colOff>676275</xdr:colOff>
      <xdr:row>15</xdr:row>
      <xdr:rowOff>9525</xdr:rowOff>
    </xdr:to>
    <xdr:sp macro="" textlink="">
      <xdr:nvSpPr>
        <xdr:cNvPr id="3" name="Line 2">
          <a:extLst>
            <a:ext uri="{FF2B5EF4-FFF2-40B4-BE49-F238E27FC236}">
              <a16:creationId xmlns:a16="http://schemas.microsoft.com/office/drawing/2014/main" id="{D2CD68FD-7855-4A70-917E-65770080F994}"/>
            </a:ext>
          </a:extLst>
        </xdr:cNvPr>
        <xdr:cNvSpPr>
          <a:spLocks noChangeShapeType="1"/>
        </xdr:cNvSpPr>
      </xdr:nvSpPr>
      <xdr:spPr bwMode="auto">
        <a:xfrm>
          <a:off x="19050" y="4016260"/>
          <a:ext cx="657225" cy="7315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0</xdr:col>
      <xdr:colOff>676275</xdr:colOff>
      <xdr:row>20</xdr:row>
      <xdr:rowOff>9525</xdr:rowOff>
    </xdr:to>
    <xdr:sp macro="" textlink="">
      <xdr:nvSpPr>
        <xdr:cNvPr id="4" name="Line 3">
          <a:extLst>
            <a:ext uri="{FF2B5EF4-FFF2-40B4-BE49-F238E27FC236}">
              <a16:creationId xmlns:a16="http://schemas.microsoft.com/office/drawing/2014/main" id="{C3761727-E63E-49F4-B680-E802D0544BF8}"/>
            </a:ext>
          </a:extLst>
        </xdr:cNvPr>
        <xdr:cNvSpPr>
          <a:spLocks noChangeShapeType="1"/>
        </xdr:cNvSpPr>
      </xdr:nvSpPr>
      <xdr:spPr bwMode="auto">
        <a:xfrm>
          <a:off x="19050" y="5845060"/>
          <a:ext cx="657225" cy="7315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9525</xdr:rowOff>
    </xdr:from>
    <xdr:to>
      <xdr:col>0</xdr:col>
      <xdr:colOff>676275</xdr:colOff>
      <xdr:row>15</xdr:row>
      <xdr:rowOff>9525</xdr:rowOff>
    </xdr:to>
    <xdr:sp macro="" textlink="">
      <xdr:nvSpPr>
        <xdr:cNvPr id="5" name="Line 5">
          <a:extLst>
            <a:ext uri="{FF2B5EF4-FFF2-40B4-BE49-F238E27FC236}">
              <a16:creationId xmlns:a16="http://schemas.microsoft.com/office/drawing/2014/main" id="{20A96792-6CA9-4561-B437-D28A9F608B8A}"/>
            </a:ext>
          </a:extLst>
        </xdr:cNvPr>
        <xdr:cNvSpPr>
          <a:spLocks noChangeShapeType="1"/>
        </xdr:cNvSpPr>
      </xdr:nvSpPr>
      <xdr:spPr bwMode="auto">
        <a:xfrm>
          <a:off x="19050" y="4016260"/>
          <a:ext cx="657225" cy="7315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0</xdr:col>
      <xdr:colOff>676275</xdr:colOff>
      <xdr:row>20</xdr:row>
      <xdr:rowOff>9525</xdr:rowOff>
    </xdr:to>
    <xdr:sp macro="" textlink="">
      <xdr:nvSpPr>
        <xdr:cNvPr id="6" name="Line 6">
          <a:extLst>
            <a:ext uri="{FF2B5EF4-FFF2-40B4-BE49-F238E27FC236}">
              <a16:creationId xmlns:a16="http://schemas.microsoft.com/office/drawing/2014/main" id="{E22A05CD-1B47-4A40-857B-165A6C8E1527}"/>
            </a:ext>
          </a:extLst>
        </xdr:cNvPr>
        <xdr:cNvSpPr>
          <a:spLocks noChangeShapeType="1"/>
        </xdr:cNvSpPr>
      </xdr:nvSpPr>
      <xdr:spPr bwMode="auto">
        <a:xfrm>
          <a:off x="19050" y="5845060"/>
          <a:ext cx="657225" cy="7315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N15"/>
  <sheetViews>
    <sheetView tabSelected="1" view="pageLayout" zoomScaleNormal="100" workbookViewId="0">
      <selection activeCell="H16" sqref="H16"/>
    </sheetView>
  </sheetViews>
  <sheetFormatPr defaultColWidth="9" defaultRowHeight="34.700000000000003" x14ac:dyDescent="0.15"/>
  <cols>
    <col min="1" max="16384" width="9" style="14"/>
  </cols>
  <sheetData>
    <row r="4" spans="2:14" ht="33.75" customHeight="1" x14ac:dyDescent="0.15">
      <c r="E4" s="562" t="s">
        <v>222</v>
      </c>
      <c r="F4" s="562"/>
      <c r="G4" s="562"/>
      <c r="H4" s="562"/>
      <c r="I4" s="562"/>
      <c r="J4" s="562"/>
      <c r="K4" s="562"/>
    </row>
    <row r="7" spans="2:14" ht="55.5" customHeight="1" x14ac:dyDescent="0.15">
      <c r="B7" s="561" t="s">
        <v>36</v>
      </c>
      <c r="C7" s="561"/>
      <c r="D7" s="561"/>
      <c r="E7" s="561"/>
      <c r="F7" s="561"/>
      <c r="G7" s="561"/>
      <c r="H7" s="561"/>
      <c r="I7" s="561"/>
      <c r="J7" s="561"/>
      <c r="K7" s="561"/>
      <c r="L7" s="561"/>
      <c r="M7" s="561"/>
      <c r="N7" s="561"/>
    </row>
    <row r="10" spans="2:14" ht="32.25" customHeight="1" x14ac:dyDescent="0.15">
      <c r="E10" s="562" t="s">
        <v>221</v>
      </c>
      <c r="F10" s="562"/>
      <c r="G10" s="562"/>
      <c r="H10" s="562"/>
      <c r="I10" s="562"/>
      <c r="J10" s="562"/>
      <c r="K10" s="562"/>
    </row>
    <row r="13" spans="2:14" ht="32.25" customHeight="1" x14ac:dyDescent="0.15">
      <c r="E13" s="562" t="s">
        <v>37</v>
      </c>
      <c r="F13" s="562"/>
      <c r="G13" s="562"/>
      <c r="H13" s="562"/>
      <c r="I13" s="562"/>
      <c r="J13" s="562"/>
      <c r="K13" s="562"/>
    </row>
    <row r="14" spans="2:14" ht="32.25" customHeight="1" x14ac:dyDescent="0.15"/>
    <row r="15" spans="2:14" ht="32.25" customHeight="1" x14ac:dyDescent="0.15"/>
  </sheetData>
  <mergeCells count="4">
    <mergeCell ref="B7:N7"/>
    <mergeCell ref="E4:K4"/>
    <mergeCell ref="E13:K13"/>
    <mergeCell ref="E10:K10"/>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2"/>
  <sheetViews>
    <sheetView view="pageLayout" zoomScaleNormal="100" workbookViewId="0">
      <selection activeCell="C10" sqref="C10"/>
    </sheetView>
  </sheetViews>
  <sheetFormatPr defaultColWidth="9" defaultRowHeight="12.45" x14ac:dyDescent="0.15"/>
  <cols>
    <col min="1" max="1" width="39.88671875" style="246" customWidth="1"/>
    <col min="2" max="2" width="5.6640625" style="551" customWidth="1"/>
    <col min="3" max="3" width="39.88671875" style="246" customWidth="1"/>
    <col min="4" max="4" width="5.6640625" style="551" customWidth="1"/>
    <col min="5" max="5" width="39.88671875" style="246" customWidth="1"/>
    <col min="6" max="6" width="5.6640625" style="551" customWidth="1"/>
    <col min="7" max="16384" width="9" style="246"/>
  </cols>
  <sheetData>
    <row r="1" spans="1:6" ht="14.4" customHeight="1" x14ac:dyDescent="0.15"/>
    <row r="2" spans="1:6" ht="19" customHeight="1" x14ac:dyDescent="0.15">
      <c r="A2" s="563" t="s">
        <v>65</v>
      </c>
      <c r="B2" s="563"/>
      <c r="C2" s="563"/>
      <c r="D2" s="563"/>
      <c r="E2" s="563"/>
      <c r="F2" s="563"/>
    </row>
    <row r="3" spans="1:6" ht="19" customHeight="1" x14ac:dyDescent="0.15">
      <c r="A3" s="552"/>
      <c r="B3" s="552"/>
      <c r="C3" s="552"/>
      <c r="D3" s="552"/>
      <c r="E3" s="552"/>
    </row>
    <row r="4" spans="1:6" ht="19" customHeight="1" x14ac:dyDescent="0.15">
      <c r="A4" s="246" t="s">
        <v>66</v>
      </c>
      <c r="B4" s="551">
        <v>1</v>
      </c>
      <c r="C4" s="246" t="s">
        <v>85</v>
      </c>
      <c r="D4" s="551">
        <v>20</v>
      </c>
      <c r="E4" s="246" t="s">
        <v>1792</v>
      </c>
      <c r="F4" s="551">
        <v>33</v>
      </c>
    </row>
    <row r="5" spans="1:6" ht="19" customHeight="1" x14ac:dyDescent="0.15">
      <c r="A5" s="246" t="s">
        <v>67</v>
      </c>
      <c r="B5" s="551">
        <v>2</v>
      </c>
      <c r="C5" s="246" t="s">
        <v>1783</v>
      </c>
      <c r="E5" s="246" t="s">
        <v>1793</v>
      </c>
      <c r="F5" s="551">
        <v>33</v>
      </c>
    </row>
    <row r="6" spans="1:6" ht="19" customHeight="1" x14ac:dyDescent="0.15">
      <c r="A6" s="246" t="s">
        <v>68</v>
      </c>
      <c r="B6" s="551">
        <v>3</v>
      </c>
      <c r="C6" s="246" t="s">
        <v>1794</v>
      </c>
      <c r="D6" s="551">
        <v>21</v>
      </c>
      <c r="E6" s="246" t="s">
        <v>1795</v>
      </c>
      <c r="F6" s="551">
        <v>33</v>
      </c>
    </row>
    <row r="7" spans="1:6" ht="19" customHeight="1" x14ac:dyDescent="0.15">
      <c r="A7" s="246" t="s">
        <v>1796</v>
      </c>
      <c r="B7" s="551">
        <v>3</v>
      </c>
      <c r="C7" s="246" t="s">
        <v>1797</v>
      </c>
      <c r="D7" s="551">
        <v>22</v>
      </c>
      <c r="E7" s="246" t="s">
        <v>1798</v>
      </c>
      <c r="F7" s="551">
        <v>34</v>
      </c>
    </row>
    <row r="8" spans="1:6" ht="19" customHeight="1" x14ac:dyDescent="0.15">
      <c r="A8" s="246" t="s">
        <v>69</v>
      </c>
      <c r="B8" s="551">
        <v>4</v>
      </c>
      <c r="C8" s="246" t="s">
        <v>1784</v>
      </c>
      <c r="E8" s="246" t="s">
        <v>1799</v>
      </c>
      <c r="F8" s="551">
        <v>34</v>
      </c>
    </row>
    <row r="9" spans="1:6" ht="19" customHeight="1" x14ac:dyDescent="0.15">
      <c r="A9" s="246" t="s">
        <v>70</v>
      </c>
      <c r="B9" s="551">
        <v>5</v>
      </c>
      <c r="C9" s="246" t="s">
        <v>1800</v>
      </c>
      <c r="D9" s="551">
        <v>23</v>
      </c>
      <c r="E9" s="246" t="s">
        <v>1789</v>
      </c>
    </row>
    <row r="10" spans="1:6" ht="19" customHeight="1" x14ac:dyDescent="0.15">
      <c r="A10" s="246" t="s">
        <v>71</v>
      </c>
      <c r="B10" s="551">
        <v>5</v>
      </c>
      <c r="C10" s="246" t="s">
        <v>1785</v>
      </c>
      <c r="E10" s="246" t="s">
        <v>1801</v>
      </c>
      <c r="F10" s="551">
        <v>35</v>
      </c>
    </row>
    <row r="11" spans="1:6" ht="19" customHeight="1" x14ac:dyDescent="0.15">
      <c r="A11" s="246" t="s">
        <v>73</v>
      </c>
      <c r="B11" s="551">
        <v>6</v>
      </c>
      <c r="C11" s="246" t="s">
        <v>1802</v>
      </c>
      <c r="D11" s="551">
        <v>24</v>
      </c>
      <c r="E11" s="553" t="s">
        <v>1803</v>
      </c>
      <c r="F11" s="551">
        <v>36</v>
      </c>
    </row>
    <row r="12" spans="1:6" ht="19" customHeight="1" x14ac:dyDescent="0.15">
      <c r="A12" s="246" t="s">
        <v>1781</v>
      </c>
      <c r="C12" s="246" t="s">
        <v>72</v>
      </c>
      <c r="D12" s="551">
        <v>25</v>
      </c>
      <c r="E12" s="553" t="s">
        <v>1804</v>
      </c>
      <c r="F12" s="551">
        <v>36</v>
      </c>
    </row>
    <row r="13" spans="1:6" ht="19" customHeight="1" x14ac:dyDescent="0.15">
      <c r="A13" s="246" t="s">
        <v>1805</v>
      </c>
      <c r="C13" s="246" t="s">
        <v>1806</v>
      </c>
      <c r="D13" s="551">
        <v>26</v>
      </c>
      <c r="E13" s="246" t="s">
        <v>1790</v>
      </c>
    </row>
    <row r="14" spans="1:6" ht="19" customHeight="1" x14ac:dyDescent="0.15">
      <c r="A14" s="246" t="s">
        <v>75</v>
      </c>
      <c r="B14" s="551" t="s">
        <v>76</v>
      </c>
      <c r="C14" s="246" t="s">
        <v>1807</v>
      </c>
      <c r="D14" s="551">
        <v>26</v>
      </c>
      <c r="E14" s="246" t="s">
        <v>1808</v>
      </c>
      <c r="F14" s="551">
        <v>37</v>
      </c>
    </row>
    <row r="15" spans="1:6" ht="19" customHeight="1" x14ac:dyDescent="0.15">
      <c r="A15" s="246" t="s">
        <v>77</v>
      </c>
      <c r="B15" s="551" t="s">
        <v>78</v>
      </c>
      <c r="C15" s="246" t="s">
        <v>1809</v>
      </c>
      <c r="D15" s="551">
        <v>26</v>
      </c>
      <c r="E15" s="246" t="s">
        <v>1810</v>
      </c>
      <c r="F15" s="551" t="s">
        <v>74</v>
      </c>
    </row>
    <row r="16" spans="1:6" ht="19" customHeight="1" x14ac:dyDescent="0.15">
      <c r="A16" s="246" t="s">
        <v>79</v>
      </c>
      <c r="B16" s="551">
        <v>11</v>
      </c>
      <c r="C16" s="246" t="s">
        <v>1811</v>
      </c>
      <c r="D16" s="551">
        <v>26</v>
      </c>
    </row>
    <row r="17" spans="1:4" ht="19" customHeight="1" x14ac:dyDescent="0.15">
      <c r="A17" s="246" t="s">
        <v>80</v>
      </c>
      <c r="B17" s="551">
        <v>12</v>
      </c>
      <c r="C17" s="246" t="s">
        <v>1786</v>
      </c>
    </row>
    <row r="18" spans="1:4" ht="19" customHeight="1" x14ac:dyDescent="0.15">
      <c r="A18" s="246" t="s">
        <v>81</v>
      </c>
      <c r="B18" s="551">
        <v>13</v>
      </c>
      <c r="C18" s="246" t="s">
        <v>1812</v>
      </c>
      <c r="D18" s="551">
        <v>27</v>
      </c>
    </row>
    <row r="19" spans="1:4" ht="19" customHeight="1" x14ac:dyDescent="0.15">
      <c r="A19" s="246" t="s">
        <v>82</v>
      </c>
      <c r="B19" s="551">
        <v>14</v>
      </c>
      <c r="C19" s="246" t="s">
        <v>1813</v>
      </c>
      <c r="D19" s="551">
        <v>27</v>
      </c>
    </row>
    <row r="20" spans="1:4" ht="19" customHeight="1" x14ac:dyDescent="0.15">
      <c r="A20" s="246" t="s">
        <v>1814</v>
      </c>
      <c r="C20" s="246" t="s">
        <v>1815</v>
      </c>
      <c r="D20" s="551">
        <v>27</v>
      </c>
    </row>
    <row r="21" spans="1:4" ht="19" customHeight="1" x14ac:dyDescent="0.15">
      <c r="A21" s="246" t="s">
        <v>83</v>
      </c>
      <c r="B21" s="551">
        <v>15</v>
      </c>
      <c r="C21" s="246" t="s">
        <v>1816</v>
      </c>
      <c r="D21" s="551">
        <v>27</v>
      </c>
    </row>
    <row r="22" spans="1:4" ht="19" customHeight="1" x14ac:dyDescent="0.15">
      <c r="A22" s="246" t="s">
        <v>84</v>
      </c>
      <c r="B22" s="551">
        <v>16</v>
      </c>
      <c r="C22" s="246" t="s">
        <v>1787</v>
      </c>
    </row>
    <row r="23" spans="1:4" ht="19" customHeight="1" x14ac:dyDescent="0.15">
      <c r="A23" s="246" t="s">
        <v>1782</v>
      </c>
      <c r="C23" s="246" t="s">
        <v>1817</v>
      </c>
      <c r="D23" s="551">
        <v>28</v>
      </c>
    </row>
    <row r="24" spans="1:4" ht="19" customHeight="1" x14ac:dyDescent="0.15">
      <c r="A24" s="246" t="s">
        <v>1818</v>
      </c>
      <c r="B24" s="551">
        <v>17</v>
      </c>
      <c r="C24" s="246" t="s">
        <v>1819</v>
      </c>
      <c r="D24" s="551">
        <v>29</v>
      </c>
    </row>
    <row r="25" spans="1:4" ht="19" customHeight="1" x14ac:dyDescent="0.15">
      <c r="A25" s="246" t="s">
        <v>1820</v>
      </c>
      <c r="B25" s="551">
        <v>17</v>
      </c>
      <c r="C25" s="246" t="s">
        <v>1821</v>
      </c>
      <c r="D25" s="551">
        <v>29</v>
      </c>
    </row>
    <row r="26" spans="1:4" ht="19" customHeight="1" x14ac:dyDescent="0.15">
      <c r="A26" s="246" t="s">
        <v>1822</v>
      </c>
      <c r="B26" s="551">
        <v>18</v>
      </c>
      <c r="C26" s="246" t="s">
        <v>1788</v>
      </c>
    </row>
    <row r="27" spans="1:4" ht="19" customHeight="1" x14ac:dyDescent="0.15">
      <c r="A27" s="246" t="s">
        <v>1823</v>
      </c>
      <c r="B27" s="551">
        <v>18</v>
      </c>
      <c r="C27" s="246" t="s">
        <v>1824</v>
      </c>
      <c r="D27" s="551">
        <v>30</v>
      </c>
    </row>
    <row r="28" spans="1:4" ht="19" customHeight="1" x14ac:dyDescent="0.15">
      <c r="A28" s="246" t="s">
        <v>1825</v>
      </c>
      <c r="B28" s="551">
        <v>19</v>
      </c>
      <c r="C28" s="246" t="s">
        <v>1826</v>
      </c>
      <c r="D28" s="551">
        <v>31</v>
      </c>
    </row>
    <row r="29" spans="1:4" ht="19" customHeight="1" x14ac:dyDescent="0.15">
      <c r="A29" s="246" t="s">
        <v>1827</v>
      </c>
      <c r="B29" s="551">
        <v>19</v>
      </c>
      <c r="C29" s="246" t="s">
        <v>1828</v>
      </c>
      <c r="D29" s="551">
        <v>32</v>
      </c>
    </row>
    <row r="30" spans="1:4" ht="19" customHeight="1" x14ac:dyDescent="0.15">
      <c r="A30" s="246" t="s">
        <v>1829</v>
      </c>
      <c r="B30" s="551">
        <v>19</v>
      </c>
      <c r="C30" s="246" t="s">
        <v>1830</v>
      </c>
      <c r="D30" s="551">
        <v>32</v>
      </c>
    </row>
    <row r="31" spans="1:4" ht="16.55" customHeight="1" x14ac:dyDescent="0.15"/>
    <row r="32" spans="1:4" ht="16.55" customHeight="1" x14ac:dyDescent="0.15"/>
  </sheetData>
  <mergeCells count="1">
    <mergeCell ref="A2:F2"/>
  </mergeCells>
  <phoneticPr fontId="4"/>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056E-F1C4-4A4E-8134-DAB089A51F4B}">
  <dimension ref="A42"/>
  <sheetViews>
    <sheetView showGridLines="0" showRuler="0" view="pageLayout" zoomScaleNormal="100" workbookViewId="0">
      <selection activeCell="B3" sqref="B3"/>
    </sheetView>
  </sheetViews>
  <sheetFormatPr defaultRowHeight="14.4" x14ac:dyDescent="0.15"/>
  <cols>
    <col min="1" max="16384" width="8.88671875" style="13"/>
  </cols>
  <sheetData>
    <row r="42" ht="11.3" customHeight="1" x14ac:dyDescent="0.15"/>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9F2F-59BB-491D-BFC9-14E478B7CCFD}">
  <sheetPr>
    <pageSetUpPr fitToPage="1"/>
  </sheetPr>
  <dimension ref="A1:P51"/>
  <sheetViews>
    <sheetView view="pageLayout" zoomScaleNormal="100" zoomScaleSheetLayoutView="100" workbookViewId="0">
      <selection activeCell="H5" sqref="H5"/>
    </sheetView>
  </sheetViews>
  <sheetFormatPr defaultColWidth="9" defaultRowHeight="14.4" x14ac:dyDescent="0.15"/>
  <cols>
    <col min="1" max="1" width="9" style="1"/>
    <col min="2" max="2" width="7.88671875" style="1" customWidth="1"/>
    <col min="3" max="4" width="9.6640625" style="1" customWidth="1"/>
    <col min="5" max="5" width="9" style="1"/>
    <col min="6" max="6" width="14.21875" style="1" customWidth="1"/>
    <col min="7" max="7" width="4.33203125" style="1" customWidth="1"/>
    <col min="8" max="8" width="9" style="1"/>
    <col min="9" max="9" width="15.21875" style="1" customWidth="1"/>
    <col min="10" max="10" width="12.21875" style="1" customWidth="1"/>
    <col min="11" max="11" width="3.6640625" style="1" customWidth="1"/>
    <col min="12" max="13" width="9" style="1"/>
    <col min="14" max="14" width="5.21875" style="1" customWidth="1"/>
    <col min="15" max="15" width="17.88671875" style="1" customWidth="1"/>
    <col min="16" max="16" width="22" style="40" customWidth="1"/>
    <col min="17" max="16384" width="9" style="1"/>
  </cols>
  <sheetData>
    <row r="1" spans="1:16" s="15" customFormat="1" ht="20.95" customHeight="1" x14ac:dyDescent="0.15">
      <c r="A1" s="566" t="s">
        <v>155</v>
      </c>
      <c r="B1" s="566"/>
      <c r="C1" s="566"/>
      <c r="D1" s="566"/>
      <c r="E1" s="1" t="s">
        <v>1929</v>
      </c>
      <c r="F1" s="1"/>
      <c r="G1" s="1"/>
    </row>
    <row r="2" spans="1:16" x14ac:dyDescent="0.15">
      <c r="A2" s="35"/>
      <c r="B2" s="35"/>
      <c r="C2" s="35"/>
      <c r="D2" s="35"/>
      <c r="E2" s="35"/>
      <c r="F2" s="35"/>
      <c r="G2" s="35"/>
      <c r="H2" s="35"/>
      <c r="I2" s="35"/>
      <c r="J2" s="35"/>
      <c r="K2" s="35"/>
      <c r="L2" s="35"/>
      <c r="M2" s="35"/>
      <c r="N2" s="35"/>
      <c r="O2" s="35"/>
      <c r="P2" s="34" t="s">
        <v>156</v>
      </c>
    </row>
    <row r="3" spans="1:16" ht="15.05" customHeight="1" x14ac:dyDescent="0.15">
      <c r="A3" s="35" t="s">
        <v>157</v>
      </c>
      <c r="B3" s="35"/>
      <c r="C3" s="35"/>
      <c r="D3" s="35"/>
      <c r="E3" s="564" t="s">
        <v>158</v>
      </c>
      <c r="F3" s="564"/>
      <c r="G3" s="35"/>
      <c r="H3" s="565"/>
      <c r="I3" s="565"/>
      <c r="J3" s="35"/>
      <c r="K3" s="35"/>
      <c r="L3" s="565"/>
      <c r="M3" s="565"/>
      <c r="N3" s="565"/>
      <c r="O3" s="565"/>
      <c r="P3" s="36" t="s">
        <v>1831</v>
      </c>
    </row>
    <row r="4" spans="1:16" ht="15.05" customHeight="1" x14ac:dyDescent="0.15">
      <c r="A4" s="35"/>
      <c r="B4" s="35"/>
      <c r="C4" s="35"/>
      <c r="D4" s="35"/>
      <c r="E4" s="564" t="s">
        <v>159</v>
      </c>
      <c r="F4" s="564"/>
      <c r="G4" s="35"/>
      <c r="H4" s="550" t="s">
        <v>1791</v>
      </c>
      <c r="I4" s="35"/>
      <c r="J4" s="35" t="s">
        <v>160</v>
      </c>
      <c r="K4" s="35"/>
      <c r="L4" s="35" t="s">
        <v>161</v>
      </c>
      <c r="M4" s="35"/>
      <c r="N4" s="35"/>
      <c r="O4" s="35"/>
      <c r="P4" s="36" t="s">
        <v>1832</v>
      </c>
    </row>
    <row r="5" spans="1:16" ht="15.05" customHeight="1" x14ac:dyDescent="0.15">
      <c r="A5" s="35"/>
      <c r="B5" s="35"/>
      <c r="C5" s="35"/>
      <c r="D5" s="35"/>
      <c r="G5" s="35"/>
      <c r="H5" s="35" t="s">
        <v>162</v>
      </c>
      <c r="I5" s="35"/>
      <c r="J5" s="35"/>
      <c r="K5" s="35"/>
      <c r="M5" s="35"/>
      <c r="N5" s="35"/>
      <c r="O5" s="35"/>
      <c r="P5" s="37">
        <v>3088</v>
      </c>
    </row>
    <row r="6" spans="1:16" ht="15.05" customHeight="1" x14ac:dyDescent="0.15">
      <c r="A6" s="35"/>
      <c r="B6" s="35"/>
      <c r="C6" s="35"/>
      <c r="D6" s="35"/>
      <c r="E6" s="567" t="s">
        <v>163</v>
      </c>
      <c r="F6" s="567"/>
      <c r="G6" s="35"/>
      <c r="H6" s="35" t="s">
        <v>164</v>
      </c>
      <c r="I6" s="35"/>
      <c r="J6" s="38" t="s">
        <v>165</v>
      </c>
      <c r="K6" s="35"/>
      <c r="L6" s="565" t="s">
        <v>166</v>
      </c>
      <c r="M6" s="565"/>
      <c r="N6" s="565"/>
      <c r="O6" s="565"/>
      <c r="P6" s="36" t="s">
        <v>1833</v>
      </c>
    </row>
    <row r="7" spans="1:16" ht="15.05" customHeight="1" x14ac:dyDescent="0.15">
      <c r="A7" s="35"/>
      <c r="B7" s="35"/>
      <c r="C7" s="35"/>
      <c r="D7" s="35"/>
      <c r="E7" s="35"/>
      <c r="F7" s="35"/>
      <c r="G7" s="35"/>
      <c r="H7" s="35" t="s">
        <v>167</v>
      </c>
      <c r="I7" s="35"/>
      <c r="J7" s="35"/>
      <c r="K7" s="35"/>
      <c r="P7" s="36" t="s">
        <v>223</v>
      </c>
    </row>
    <row r="8" spans="1:16" ht="15.05" customHeight="1" x14ac:dyDescent="0.15">
      <c r="A8" s="35"/>
      <c r="B8" s="35"/>
      <c r="C8" s="35"/>
      <c r="D8" s="35"/>
      <c r="E8" s="35"/>
      <c r="F8" s="35"/>
      <c r="G8" s="35"/>
      <c r="P8" s="36" t="s">
        <v>168</v>
      </c>
    </row>
    <row r="9" spans="1:16" ht="15.05" customHeight="1" x14ac:dyDescent="0.15">
      <c r="A9" s="35"/>
      <c r="B9" s="35"/>
      <c r="C9" s="35"/>
      <c r="D9" s="35"/>
      <c r="E9" s="564" t="s">
        <v>169</v>
      </c>
      <c r="F9" s="564"/>
      <c r="G9" s="35"/>
      <c r="H9" s="35" t="s">
        <v>170</v>
      </c>
      <c r="I9" s="35"/>
      <c r="J9" s="35"/>
      <c r="K9" s="35"/>
      <c r="L9" s="35" t="s">
        <v>171</v>
      </c>
      <c r="M9" s="35"/>
      <c r="N9" s="35"/>
      <c r="O9" s="35"/>
      <c r="P9" s="36" t="s">
        <v>1834</v>
      </c>
    </row>
    <row r="10" spans="1:16" ht="15.05" customHeight="1" x14ac:dyDescent="0.15">
      <c r="A10" s="35"/>
      <c r="B10" s="35"/>
      <c r="C10" s="35"/>
      <c r="D10" s="35"/>
      <c r="E10" s="35" t="s">
        <v>173</v>
      </c>
      <c r="F10" s="35"/>
      <c r="G10" s="35"/>
      <c r="H10" s="35" t="s">
        <v>167</v>
      </c>
      <c r="I10" s="35"/>
      <c r="J10" s="35"/>
      <c r="K10" s="35"/>
      <c r="L10" s="35" t="s">
        <v>224</v>
      </c>
      <c r="M10" s="35"/>
      <c r="N10" s="35"/>
      <c r="O10" s="35"/>
      <c r="P10" s="36" t="s">
        <v>172</v>
      </c>
    </row>
    <row r="11" spans="1:16" ht="15.05" customHeight="1" x14ac:dyDescent="0.15">
      <c r="A11" s="35"/>
      <c r="B11" s="35"/>
      <c r="C11" s="35"/>
      <c r="D11" s="35"/>
      <c r="E11" s="35"/>
      <c r="F11" s="35"/>
      <c r="G11" s="35"/>
      <c r="I11" s="35"/>
      <c r="J11" s="35"/>
      <c r="K11" s="35"/>
      <c r="L11" s="35" t="s">
        <v>174</v>
      </c>
      <c r="M11" s="35"/>
      <c r="N11" s="35"/>
      <c r="O11" s="35"/>
      <c r="P11" s="36" t="s">
        <v>1835</v>
      </c>
    </row>
    <row r="12" spans="1:16" ht="15.05" customHeight="1" x14ac:dyDescent="0.15">
      <c r="A12" s="35"/>
      <c r="B12" s="35"/>
      <c r="C12" s="35"/>
      <c r="D12" s="35"/>
      <c r="E12" s="35"/>
      <c r="F12" s="35"/>
      <c r="G12" s="35"/>
      <c r="H12" s="35"/>
      <c r="I12" s="35"/>
      <c r="J12" s="35"/>
      <c r="K12" s="35"/>
      <c r="L12" s="35" t="s">
        <v>176</v>
      </c>
      <c r="M12" s="35"/>
      <c r="N12" s="35"/>
      <c r="O12" s="35"/>
      <c r="P12" s="36" t="s">
        <v>175</v>
      </c>
    </row>
    <row r="13" spans="1:16" ht="15.05" customHeight="1" x14ac:dyDescent="0.15">
      <c r="A13" s="35"/>
      <c r="B13" s="35"/>
      <c r="C13" s="35"/>
      <c r="D13" s="35"/>
      <c r="E13" s="35"/>
      <c r="F13" s="35"/>
      <c r="G13" s="35"/>
      <c r="H13" s="35"/>
      <c r="I13" s="35"/>
      <c r="J13" s="35"/>
      <c r="K13" s="35"/>
      <c r="L13" s="35" t="s">
        <v>177</v>
      </c>
      <c r="M13" s="35"/>
      <c r="N13" s="35"/>
      <c r="O13" s="35"/>
      <c r="P13" s="36" t="s">
        <v>1836</v>
      </c>
    </row>
    <row r="14" spans="1:16" ht="15.05" customHeight="1" x14ac:dyDescent="0.15">
      <c r="A14" s="35"/>
      <c r="B14" s="35"/>
      <c r="C14" s="35"/>
      <c r="D14" s="35"/>
      <c r="E14" s="35"/>
      <c r="F14" s="35"/>
      <c r="G14" s="35"/>
      <c r="H14" s="35"/>
      <c r="I14" s="35"/>
      <c r="J14" s="35"/>
      <c r="K14" s="35"/>
      <c r="L14" s="35" t="s">
        <v>179</v>
      </c>
      <c r="M14" s="35"/>
      <c r="N14" s="35"/>
      <c r="O14" s="35"/>
      <c r="P14" s="39" t="s">
        <v>178</v>
      </c>
    </row>
    <row r="15" spans="1:16" ht="15.05" customHeight="1" thickBot="1" x14ac:dyDescent="0.2">
      <c r="A15" s="35"/>
      <c r="B15" s="35"/>
      <c r="C15" s="35"/>
      <c r="D15" s="41"/>
      <c r="E15" s="41"/>
      <c r="F15" s="41"/>
      <c r="G15" s="41"/>
      <c r="H15" s="41"/>
      <c r="I15" s="41"/>
      <c r="J15" s="41"/>
      <c r="K15" s="41"/>
      <c r="L15" s="41" t="s">
        <v>173</v>
      </c>
      <c r="M15" s="41"/>
      <c r="N15" s="41"/>
      <c r="O15" s="41"/>
      <c r="P15" s="42"/>
    </row>
    <row r="16" spans="1:16" ht="8.1999999999999993" customHeight="1" x14ac:dyDescent="0.15">
      <c r="A16" s="35"/>
      <c r="B16" s="35"/>
      <c r="C16" s="35"/>
      <c r="D16" s="35"/>
      <c r="E16" s="35"/>
      <c r="F16" s="35"/>
      <c r="G16" s="35"/>
      <c r="H16" s="35"/>
      <c r="I16" s="35"/>
      <c r="J16" s="35"/>
      <c r="K16" s="35"/>
      <c r="L16" s="35"/>
      <c r="M16" s="35"/>
      <c r="N16" s="35"/>
      <c r="O16" s="35"/>
    </row>
    <row r="17" spans="1:16" ht="16.55" customHeight="1" x14ac:dyDescent="0.15">
      <c r="A17" s="35"/>
      <c r="B17" s="35"/>
      <c r="C17" s="35"/>
      <c r="D17" s="35"/>
      <c r="E17" s="567" t="s">
        <v>1837</v>
      </c>
      <c r="F17" s="567"/>
      <c r="G17" s="35"/>
      <c r="H17" s="565" t="s">
        <v>180</v>
      </c>
      <c r="I17" s="565"/>
      <c r="J17" s="565"/>
      <c r="K17" s="565"/>
      <c r="L17" s="565"/>
      <c r="M17" s="565"/>
      <c r="N17" s="565"/>
      <c r="O17" s="565"/>
      <c r="P17" s="34" t="s">
        <v>1838</v>
      </c>
    </row>
    <row r="18" spans="1:16" ht="16.55" customHeight="1" x14ac:dyDescent="0.15">
      <c r="A18" s="35"/>
      <c r="B18" s="35"/>
      <c r="C18" s="35"/>
      <c r="D18" s="35"/>
      <c r="E18" s="35"/>
      <c r="F18" s="35"/>
      <c r="G18" s="35"/>
      <c r="H18" s="565" t="s">
        <v>181</v>
      </c>
      <c r="I18" s="565"/>
      <c r="J18" s="565"/>
      <c r="K18" s="565"/>
      <c r="L18" s="565"/>
      <c r="M18" s="565"/>
      <c r="N18" s="565"/>
      <c r="O18" s="565"/>
      <c r="P18" s="43" t="s">
        <v>1839</v>
      </c>
    </row>
    <row r="19" spans="1:16" ht="15.05" customHeight="1" x14ac:dyDescent="0.15">
      <c r="A19" s="35" t="s">
        <v>182</v>
      </c>
      <c r="B19" s="35"/>
      <c r="C19" s="35"/>
      <c r="D19" s="35"/>
      <c r="E19" s="564" t="s">
        <v>183</v>
      </c>
      <c r="F19" s="564"/>
      <c r="G19" s="35"/>
      <c r="H19" s="565" t="s">
        <v>225</v>
      </c>
      <c r="I19" s="565"/>
      <c r="J19" s="565"/>
      <c r="K19" s="565"/>
      <c r="L19" s="565"/>
      <c r="M19" s="565"/>
      <c r="N19" s="565"/>
      <c r="O19" s="565"/>
      <c r="P19" s="36" t="s">
        <v>1840</v>
      </c>
    </row>
    <row r="20" spans="1:16" ht="15.05" customHeight="1" x14ac:dyDescent="0.15">
      <c r="A20" s="35" t="s">
        <v>184</v>
      </c>
      <c r="B20" s="35"/>
      <c r="C20" s="35" t="s">
        <v>1930</v>
      </c>
      <c r="D20" s="35"/>
      <c r="H20" s="35" t="s">
        <v>226</v>
      </c>
      <c r="P20" s="36" t="s">
        <v>1841</v>
      </c>
    </row>
    <row r="21" spans="1:16" ht="15.05" customHeight="1" x14ac:dyDescent="0.15">
      <c r="A21" s="35" t="s">
        <v>1842</v>
      </c>
      <c r="B21" s="44"/>
      <c r="C21" s="44" t="s">
        <v>185</v>
      </c>
      <c r="D21" s="35"/>
      <c r="E21" s="564" t="s">
        <v>186</v>
      </c>
      <c r="F21" s="564"/>
      <c r="G21" s="35"/>
      <c r="H21" s="565" t="s">
        <v>1843</v>
      </c>
      <c r="I21" s="565"/>
      <c r="J21" s="565"/>
      <c r="K21" s="565"/>
      <c r="L21" s="565"/>
      <c r="M21" s="565"/>
      <c r="P21" s="36" t="s">
        <v>1844</v>
      </c>
    </row>
    <row r="22" spans="1:16" ht="15.05" customHeight="1" x14ac:dyDescent="0.15">
      <c r="A22" s="35"/>
      <c r="B22" s="35"/>
      <c r="D22" s="35"/>
      <c r="E22" s="564" t="s">
        <v>187</v>
      </c>
      <c r="F22" s="564"/>
      <c r="G22" s="35"/>
      <c r="H22" s="565" t="s">
        <v>188</v>
      </c>
      <c r="I22" s="565"/>
      <c r="J22" s="565"/>
      <c r="K22" s="565"/>
      <c r="L22" s="565"/>
      <c r="M22" s="565"/>
      <c r="N22" s="565"/>
      <c r="O22" s="565"/>
      <c r="P22" s="36" t="s">
        <v>189</v>
      </c>
    </row>
    <row r="23" spans="1:16" ht="15.05" customHeight="1" x14ac:dyDescent="0.15">
      <c r="A23" s="35"/>
      <c r="B23" s="35"/>
      <c r="D23" s="35"/>
      <c r="E23" s="35"/>
      <c r="F23" s="35"/>
      <c r="G23" s="35"/>
      <c r="H23" s="565" t="s">
        <v>1845</v>
      </c>
      <c r="I23" s="565"/>
      <c r="J23" s="565"/>
      <c r="K23" s="565"/>
      <c r="L23" s="565"/>
      <c r="M23" s="565"/>
      <c r="N23" s="565"/>
      <c r="O23" s="565"/>
      <c r="P23" s="39" t="s">
        <v>190</v>
      </c>
    </row>
    <row r="24" spans="1:16" ht="18.850000000000001" customHeight="1" x14ac:dyDescent="0.15">
      <c r="A24" s="35"/>
      <c r="B24" s="35"/>
      <c r="C24" s="35"/>
      <c r="D24" s="35"/>
      <c r="E24" s="35"/>
      <c r="F24" s="35"/>
      <c r="G24" s="35"/>
      <c r="H24" s="565" t="s">
        <v>191</v>
      </c>
      <c r="I24" s="565"/>
      <c r="J24" s="565"/>
      <c r="K24" s="565"/>
      <c r="L24" s="565"/>
      <c r="M24" s="565"/>
      <c r="N24" s="565"/>
      <c r="O24" s="565"/>
      <c r="P24" s="1"/>
    </row>
    <row r="25" spans="1:16" ht="15.05" customHeight="1" thickBot="1" x14ac:dyDescent="0.2">
      <c r="A25" s="35"/>
      <c r="B25" s="35"/>
      <c r="C25" s="35"/>
      <c r="D25" s="41"/>
      <c r="E25" s="41"/>
      <c r="F25" s="41"/>
      <c r="G25" s="41"/>
      <c r="H25" s="41"/>
      <c r="I25" s="41"/>
      <c r="J25" s="41"/>
      <c r="K25" s="41"/>
      <c r="L25" s="41"/>
      <c r="M25" s="41"/>
      <c r="N25" s="41"/>
      <c r="O25" s="41"/>
      <c r="P25" s="42"/>
    </row>
    <row r="26" spans="1:16" ht="7.55" customHeight="1" x14ac:dyDescent="0.15">
      <c r="A26" s="35"/>
      <c r="C26" s="35"/>
      <c r="D26" s="35"/>
      <c r="E26" s="35"/>
      <c r="F26" s="35"/>
      <c r="G26" s="35"/>
      <c r="H26" s="35"/>
      <c r="I26" s="35"/>
      <c r="J26" s="35"/>
      <c r="K26" s="35"/>
      <c r="L26" s="35"/>
      <c r="M26" s="35"/>
      <c r="N26" s="35"/>
      <c r="O26" s="35"/>
    </row>
    <row r="27" spans="1:16" ht="15.05" customHeight="1" x14ac:dyDescent="0.15">
      <c r="A27" s="35"/>
      <c r="B27" s="35"/>
      <c r="C27" s="35"/>
      <c r="D27" s="35"/>
      <c r="E27" s="564" t="s">
        <v>192</v>
      </c>
      <c r="F27" s="564"/>
      <c r="G27" s="35"/>
      <c r="H27" s="35" t="s">
        <v>193</v>
      </c>
      <c r="I27" s="35"/>
      <c r="J27" s="35"/>
      <c r="K27" s="35"/>
      <c r="L27" s="35"/>
      <c r="M27" s="35"/>
      <c r="N27" s="35"/>
      <c r="O27" s="35"/>
      <c r="P27" s="45" t="s">
        <v>1846</v>
      </c>
    </row>
    <row r="28" spans="1:16" ht="15.05" customHeight="1" x14ac:dyDescent="0.15">
      <c r="A28" s="35"/>
      <c r="B28" s="35"/>
      <c r="C28" s="35"/>
      <c r="D28" s="35"/>
      <c r="E28" s="35"/>
      <c r="F28" s="35"/>
      <c r="G28" s="35"/>
      <c r="H28" s="35"/>
      <c r="I28" s="35"/>
      <c r="J28" s="35"/>
      <c r="K28" s="35"/>
      <c r="L28" s="35"/>
      <c r="M28" s="35"/>
      <c r="N28" s="35"/>
      <c r="O28" s="35"/>
      <c r="P28" s="36" t="s">
        <v>1847</v>
      </c>
    </row>
    <row r="29" spans="1:16" ht="15.05" customHeight="1" x14ac:dyDescent="0.15">
      <c r="A29" s="35" t="s">
        <v>1848</v>
      </c>
      <c r="B29" s="35"/>
      <c r="C29" s="35" t="s">
        <v>194</v>
      </c>
      <c r="D29" s="35"/>
      <c r="E29" s="564" t="s">
        <v>227</v>
      </c>
      <c r="F29" s="564"/>
      <c r="G29" s="35"/>
      <c r="H29" s="35" t="s">
        <v>1849</v>
      </c>
      <c r="I29" s="35"/>
      <c r="J29" s="35"/>
      <c r="K29" s="35"/>
      <c r="L29" s="35"/>
      <c r="M29" s="35"/>
      <c r="N29" s="35"/>
      <c r="O29" s="35"/>
      <c r="P29" s="46" t="s">
        <v>218</v>
      </c>
    </row>
    <row r="30" spans="1:16" ht="15.05" customHeight="1" x14ac:dyDescent="0.15">
      <c r="A30" s="35"/>
      <c r="B30" s="35"/>
      <c r="C30" s="35" t="s">
        <v>195</v>
      </c>
      <c r="D30" s="35"/>
      <c r="E30" s="35"/>
      <c r="F30" s="35"/>
      <c r="G30" s="35"/>
      <c r="H30" s="35"/>
      <c r="I30" s="35"/>
      <c r="J30" s="35"/>
      <c r="K30" s="35"/>
      <c r="L30" s="35"/>
      <c r="M30" s="35"/>
      <c r="N30" s="35"/>
      <c r="O30" s="35"/>
      <c r="P30" s="36" t="s">
        <v>1850</v>
      </c>
    </row>
    <row r="31" spans="1:16" ht="15.05" customHeight="1" x14ac:dyDescent="0.15">
      <c r="A31" s="35"/>
      <c r="B31" s="35"/>
      <c r="C31" s="35"/>
      <c r="D31" s="35"/>
      <c r="E31" s="35" t="s">
        <v>228</v>
      </c>
      <c r="F31" s="35"/>
      <c r="G31" s="35"/>
      <c r="H31" s="35" t="s">
        <v>229</v>
      </c>
      <c r="I31" s="35"/>
      <c r="J31" s="35"/>
      <c r="K31" s="35"/>
      <c r="L31" s="35"/>
      <c r="M31" s="35"/>
      <c r="N31" s="35"/>
      <c r="O31" s="35"/>
      <c r="P31" s="36" t="s">
        <v>196</v>
      </c>
    </row>
    <row r="32" spans="1:16" ht="15.05" customHeight="1" x14ac:dyDescent="0.15">
      <c r="A32" s="35"/>
      <c r="B32" s="35"/>
      <c r="C32" s="35"/>
      <c r="D32" s="35"/>
      <c r="E32" s="35"/>
      <c r="F32" s="35"/>
      <c r="G32" s="35"/>
      <c r="H32" s="35"/>
      <c r="I32" s="35"/>
      <c r="J32" s="35"/>
      <c r="K32" s="35"/>
      <c r="L32" s="35"/>
      <c r="M32" s="35"/>
      <c r="N32" s="35"/>
      <c r="O32" s="35"/>
      <c r="P32" s="39" t="s">
        <v>197</v>
      </c>
    </row>
    <row r="33" spans="1:16" ht="15.05" customHeight="1" x14ac:dyDescent="0.15">
      <c r="A33" s="35"/>
      <c r="B33" s="35"/>
      <c r="C33" s="35"/>
      <c r="D33" s="35"/>
      <c r="E33" s="564" t="s">
        <v>198</v>
      </c>
      <c r="F33" s="564"/>
      <c r="G33" s="35"/>
      <c r="H33" s="35" t="s">
        <v>199</v>
      </c>
      <c r="I33" s="35"/>
      <c r="J33" s="35"/>
      <c r="K33" s="35"/>
      <c r="L33" s="35"/>
      <c r="M33" s="35"/>
      <c r="N33" s="35"/>
      <c r="O33" s="35"/>
    </row>
    <row r="34" spans="1:16" ht="15.05" customHeight="1" thickBot="1" x14ac:dyDescent="0.2">
      <c r="A34" s="35"/>
      <c r="B34" s="35"/>
      <c r="C34" s="35"/>
      <c r="D34" s="41"/>
      <c r="E34" s="41"/>
      <c r="F34" s="41"/>
      <c r="G34" s="41"/>
      <c r="H34" s="41"/>
      <c r="I34" s="41"/>
      <c r="J34" s="41"/>
      <c r="K34" s="41"/>
      <c r="L34" s="41"/>
      <c r="M34" s="41"/>
      <c r="N34" s="41"/>
      <c r="O34" s="41"/>
      <c r="P34" s="42"/>
    </row>
    <row r="35" spans="1:16" ht="8.1999999999999993" customHeight="1" x14ac:dyDescent="0.15">
      <c r="A35" s="35"/>
      <c r="B35" s="35"/>
      <c r="C35" s="35"/>
      <c r="D35" s="35"/>
      <c r="E35" s="35"/>
      <c r="F35" s="35"/>
      <c r="G35" s="35"/>
      <c r="H35" s="35"/>
      <c r="I35" s="35"/>
      <c r="J35" s="35"/>
      <c r="K35" s="35"/>
      <c r="L35" s="35"/>
      <c r="M35" s="35"/>
      <c r="N35" s="35"/>
      <c r="O35" s="35"/>
    </row>
    <row r="36" spans="1:16" ht="15.05" customHeight="1" x14ac:dyDescent="0.15">
      <c r="A36" s="35"/>
      <c r="B36" s="35"/>
      <c r="C36" s="35"/>
      <c r="D36" s="35"/>
      <c r="E36" s="564" t="s">
        <v>200</v>
      </c>
      <c r="F36" s="564"/>
      <c r="G36" s="35"/>
      <c r="H36" s="35" t="s">
        <v>201</v>
      </c>
      <c r="I36" s="35"/>
      <c r="J36" s="35"/>
      <c r="K36" s="35"/>
      <c r="L36" s="35"/>
      <c r="M36" s="35"/>
      <c r="N36" s="35"/>
      <c r="O36" s="35"/>
      <c r="P36" s="45" t="s">
        <v>202</v>
      </c>
    </row>
    <row r="37" spans="1:16" ht="15.05" customHeight="1" x14ac:dyDescent="0.15">
      <c r="A37" s="35"/>
      <c r="B37" s="35"/>
      <c r="C37" s="35"/>
      <c r="D37" s="35"/>
      <c r="E37" s="35"/>
      <c r="F37" s="35"/>
      <c r="G37" s="35"/>
      <c r="H37" s="35"/>
      <c r="I37" s="35"/>
      <c r="J37" s="35"/>
      <c r="K37" s="35"/>
      <c r="L37" s="35"/>
      <c r="M37" s="35"/>
      <c r="N37" s="35"/>
      <c r="O37" s="35"/>
      <c r="P37" s="36" t="s">
        <v>203</v>
      </c>
    </row>
    <row r="38" spans="1:16" ht="15.05" customHeight="1" x14ac:dyDescent="0.15">
      <c r="A38" s="35" t="s">
        <v>1851</v>
      </c>
      <c r="B38" s="35"/>
      <c r="C38" s="35"/>
      <c r="D38" s="35"/>
      <c r="E38" s="564" t="s">
        <v>204</v>
      </c>
      <c r="F38" s="564"/>
      <c r="G38" s="35"/>
      <c r="H38" s="35" t="s">
        <v>205</v>
      </c>
      <c r="I38" s="35"/>
      <c r="J38" s="35"/>
      <c r="K38" s="35"/>
      <c r="L38" s="35"/>
      <c r="M38" s="35"/>
      <c r="N38" s="35"/>
      <c r="O38" s="35"/>
      <c r="P38" s="39" t="s">
        <v>206</v>
      </c>
    </row>
    <row r="39" spans="1:16" ht="15.05" customHeight="1" x14ac:dyDescent="0.15">
      <c r="A39" s="35" t="s">
        <v>207</v>
      </c>
      <c r="B39" s="35"/>
      <c r="D39" s="35"/>
      <c r="E39" s="35"/>
      <c r="F39" s="35"/>
      <c r="G39" s="35"/>
      <c r="H39" s="35"/>
      <c r="I39" s="35"/>
      <c r="J39" s="35"/>
      <c r="K39" s="35"/>
      <c r="L39" s="35"/>
      <c r="M39" s="35"/>
      <c r="N39" s="35"/>
      <c r="O39" s="35"/>
    </row>
    <row r="40" spans="1:16" ht="15.05" customHeight="1" x14ac:dyDescent="0.15">
      <c r="A40" s="35" t="s">
        <v>208</v>
      </c>
      <c r="B40" s="35"/>
      <c r="D40" s="35"/>
      <c r="E40" s="564" t="s">
        <v>209</v>
      </c>
      <c r="F40" s="564"/>
      <c r="G40" s="35"/>
      <c r="H40" s="35" t="s">
        <v>210</v>
      </c>
      <c r="I40" s="35"/>
      <c r="J40" s="35"/>
      <c r="K40" s="35"/>
      <c r="L40" s="35"/>
      <c r="M40" s="35"/>
      <c r="N40" s="35"/>
      <c r="O40" s="35"/>
    </row>
    <row r="41" spans="1:16" ht="15.05" customHeight="1" thickBot="1" x14ac:dyDescent="0.2">
      <c r="A41" s="35"/>
      <c r="B41" s="35"/>
      <c r="C41" s="35"/>
      <c r="D41" s="41"/>
      <c r="E41" s="41"/>
      <c r="F41" s="41"/>
      <c r="G41" s="41"/>
      <c r="H41" s="41"/>
      <c r="I41" s="41"/>
      <c r="J41" s="41"/>
      <c r="K41" s="41"/>
      <c r="L41" s="41"/>
      <c r="M41" s="41"/>
      <c r="N41" s="41"/>
      <c r="O41" s="41"/>
      <c r="P41" s="42"/>
    </row>
    <row r="42" spans="1:16" ht="8.1999999999999993" customHeight="1" x14ac:dyDescent="0.15">
      <c r="A42" s="35"/>
      <c r="B42" s="35"/>
      <c r="C42" s="35"/>
      <c r="D42" s="35"/>
      <c r="E42" s="35"/>
      <c r="F42" s="35"/>
      <c r="G42" s="35"/>
      <c r="H42" s="35"/>
      <c r="I42" s="35"/>
      <c r="J42" s="35"/>
      <c r="K42" s="35"/>
      <c r="L42" s="35"/>
      <c r="M42" s="35"/>
      <c r="N42" s="35"/>
      <c r="O42" s="35"/>
    </row>
    <row r="43" spans="1:16" ht="15.05" customHeight="1" x14ac:dyDescent="0.15">
      <c r="A43" s="35" t="s">
        <v>1852</v>
      </c>
      <c r="B43" s="35"/>
      <c r="C43" s="35"/>
      <c r="D43" s="35"/>
      <c r="E43" s="564" t="s">
        <v>211</v>
      </c>
      <c r="F43" s="564"/>
      <c r="G43" s="35"/>
      <c r="H43" s="35" t="s">
        <v>212</v>
      </c>
      <c r="J43" s="35"/>
      <c r="K43" s="35"/>
      <c r="L43" s="35"/>
      <c r="M43" s="35"/>
      <c r="N43" s="35"/>
      <c r="O43" s="35"/>
      <c r="P43" s="45" t="s">
        <v>213</v>
      </c>
    </row>
    <row r="44" spans="1:16" ht="15.05" customHeight="1" x14ac:dyDescent="0.15">
      <c r="A44" s="35"/>
      <c r="B44" s="35"/>
      <c r="C44" s="35" t="s">
        <v>1853</v>
      </c>
      <c r="D44" s="35"/>
      <c r="E44" s="564" t="s">
        <v>214</v>
      </c>
      <c r="F44" s="564"/>
      <c r="G44" s="35"/>
      <c r="I44" s="35"/>
      <c r="K44" s="35"/>
      <c r="L44" s="35"/>
      <c r="M44" s="35"/>
      <c r="N44" s="35"/>
      <c r="O44" s="35"/>
      <c r="P44" s="36" t="s">
        <v>203</v>
      </c>
    </row>
    <row r="45" spans="1:16" ht="15.05" customHeight="1" x14ac:dyDescent="0.15">
      <c r="D45" s="35"/>
      <c r="F45" s="35"/>
      <c r="G45" s="35"/>
      <c r="J45" s="35"/>
      <c r="K45" s="35"/>
      <c r="L45" s="35"/>
      <c r="M45" s="35"/>
      <c r="N45" s="35"/>
      <c r="O45" s="35"/>
      <c r="P45" s="39" t="s">
        <v>215</v>
      </c>
    </row>
    <row r="46" spans="1:16" ht="15.05" customHeight="1" thickBot="1" x14ac:dyDescent="0.2">
      <c r="A46" s="35"/>
      <c r="B46" s="35"/>
      <c r="C46" s="35"/>
      <c r="D46" s="41"/>
      <c r="E46" s="41"/>
      <c r="F46" s="41"/>
      <c r="G46" s="41"/>
      <c r="H46" s="41"/>
      <c r="I46" s="41"/>
      <c r="J46" s="41"/>
      <c r="K46" s="41"/>
      <c r="L46" s="41"/>
      <c r="M46" s="41"/>
      <c r="N46" s="41"/>
      <c r="O46" s="41"/>
      <c r="P46" s="42"/>
    </row>
    <row r="47" spans="1:16" ht="8.1999999999999993" customHeight="1" x14ac:dyDescent="0.15">
      <c r="A47" s="35"/>
      <c r="B47" s="35"/>
      <c r="C47" s="35"/>
      <c r="D47" s="35"/>
      <c r="E47" s="35"/>
      <c r="F47" s="35"/>
      <c r="G47" s="35"/>
      <c r="H47" s="35"/>
      <c r="I47" s="35"/>
      <c r="J47" s="35"/>
      <c r="K47" s="35"/>
      <c r="L47" s="35"/>
      <c r="M47" s="35"/>
      <c r="N47" s="35"/>
      <c r="O47" s="35"/>
    </row>
    <row r="48" spans="1:16" ht="15.05" customHeight="1" x14ac:dyDescent="0.15">
      <c r="A48" s="35" t="s">
        <v>1854</v>
      </c>
      <c r="B48" s="35"/>
      <c r="C48" s="35"/>
      <c r="D48" s="35"/>
      <c r="E48" s="564" t="s">
        <v>211</v>
      </c>
      <c r="F48" s="564"/>
      <c r="G48" s="35"/>
      <c r="H48" s="35" t="s">
        <v>216</v>
      </c>
      <c r="I48" s="35"/>
      <c r="J48" s="35"/>
      <c r="K48" s="35"/>
      <c r="L48" s="35"/>
      <c r="M48" s="35"/>
      <c r="N48" s="35"/>
      <c r="O48" s="35"/>
      <c r="P48" s="45" t="s">
        <v>217</v>
      </c>
    </row>
    <row r="49" spans="1:16" ht="15.05" customHeight="1" x14ac:dyDescent="0.15">
      <c r="A49" s="35"/>
      <c r="B49" s="35"/>
      <c r="C49" s="35" t="s">
        <v>1855</v>
      </c>
      <c r="D49" s="35"/>
      <c r="E49" s="564" t="s">
        <v>214</v>
      </c>
      <c r="F49" s="564"/>
      <c r="G49" s="35"/>
      <c r="H49" s="35"/>
      <c r="I49" s="35"/>
      <c r="J49" s="35"/>
      <c r="K49" s="35"/>
      <c r="L49" s="35"/>
      <c r="M49" s="35"/>
      <c r="N49" s="35"/>
      <c r="O49" s="35"/>
      <c r="P49" s="36" t="s">
        <v>203</v>
      </c>
    </row>
    <row r="50" spans="1:16" ht="15.05" customHeight="1" x14ac:dyDescent="0.15">
      <c r="A50" s="35"/>
      <c r="B50" s="35"/>
      <c r="C50" s="35"/>
      <c r="D50" s="35"/>
      <c r="F50" s="35"/>
      <c r="G50" s="35"/>
      <c r="H50" s="35"/>
      <c r="I50" s="35"/>
      <c r="J50" s="35"/>
      <c r="K50" s="35"/>
      <c r="L50" s="35"/>
      <c r="M50" s="35"/>
      <c r="N50" s="35"/>
      <c r="O50" s="35"/>
      <c r="P50" s="39" t="s">
        <v>178</v>
      </c>
    </row>
    <row r="51" spans="1:16" ht="11.95" customHeight="1" x14ac:dyDescent="0.15">
      <c r="B51" s="47"/>
      <c r="C51" s="47"/>
      <c r="D51" s="47"/>
      <c r="E51" s="47"/>
      <c r="F51" s="47"/>
      <c r="G51" s="47"/>
      <c r="H51" s="47"/>
      <c r="I51" s="47"/>
      <c r="J51" s="47"/>
      <c r="K51" s="47"/>
      <c r="L51" s="47"/>
      <c r="M51" s="47"/>
      <c r="N51" s="47"/>
      <c r="O51" s="47"/>
      <c r="P51" s="47"/>
    </row>
  </sheetData>
  <sheetProtection selectLockedCells="1" selectUnlockedCells="1"/>
  <mergeCells count="29">
    <mergeCell ref="H18:O18"/>
    <mergeCell ref="A1:D1"/>
    <mergeCell ref="E3:F3"/>
    <mergeCell ref="H3:I3"/>
    <mergeCell ref="L3:O3"/>
    <mergeCell ref="E4:F4"/>
    <mergeCell ref="E6:F6"/>
    <mergeCell ref="L6:O6"/>
    <mergeCell ref="E9:F9"/>
    <mergeCell ref="E17:F17"/>
    <mergeCell ref="H17:O17"/>
    <mergeCell ref="E19:F19"/>
    <mergeCell ref="H19:O19"/>
    <mergeCell ref="E21:F21"/>
    <mergeCell ref="H21:M21"/>
    <mergeCell ref="E22:F22"/>
    <mergeCell ref="H22:O22"/>
    <mergeCell ref="E49:F49"/>
    <mergeCell ref="H23:O23"/>
    <mergeCell ref="H24:O24"/>
    <mergeCell ref="E27:F27"/>
    <mergeCell ref="E29:F29"/>
    <mergeCell ref="E33:F33"/>
    <mergeCell ref="E36:F36"/>
    <mergeCell ref="E38:F38"/>
    <mergeCell ref="E40:F40"/>
    <mergeCell ref="E43:F43"/>
    <mergeCell ref="E44:F44"/>
    <mergeCell ref="E48:F48"/>
  </mergeCells>
  <phoneticPr fontId="4"/>
  <printOptions horizontalCentered="1" verticalCentered="1"/>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89C4F-258F-46D7-972E-DA10AA943E08}">
  <sheetPr>
    <pageSetUpPr fitToPage="1"/>
  </sheetPr>
  <dimension ref="A1:K38"/>
  <sheetViews>
    <sheetView view="pageLayout" zoomScaleNormal="100" workbookViewId="0">
      <selection sqref="A1:XFD1048576"/>
    </sheetView>
  </sheetViews>
  <sheetFormatPr defaultColWidth="9" defaultRowHeight="15.05" customHeight="1" x14ac:dyDescent="0.15"/>
  <cols>
    <col min="1" max="1" width="4" style="285" customWidth="1"/>
    <col min="2" max="2" width="14.109375" style="285" customWidth="1"/>
    <col min="3" max="3" width="10.44140625" style="285" customWidth="1"/>
    <col min="4" max="4" width="7" style="285" customWidth="1"/>
    <col min="5" max="5" width="33" style="285" customWidth="1"/>
    <col min="6" max="7" width="5.33203125" style="285" customWidth="1"/>
    <col min="8" max="8" width="16.21875" style="285" customWidth="1"/>
    <col min="9" max="9" width="9.77734375" style="285" customWidth="1"/>
    <col min="10" max="10" width="14" style="285" customWidth="1"/>
    <col min="11" max="11" width="14.33203125" style="285" customWidth="1"/>
    <col min="12" max="16384" width="9" style="285"/>
  </cols>
  <sheetData>
    <row r="1" spans="1:11" ht="15.05" customHeight="1" x14ac:dyDescent="0.15">
      <c r="A1" s="638" t="s">
        <v>2021</v>
      </c>
      <c r="B1" s="638"/>
      <c r="C1" s="638"/>
    </row>
    <row r="2" spans="1:11" ht="15.75" customHeight="1" x14ac:dyDescent="0.15">
      <c r="A2" s="1197"/>
      <c r="B2" s="1197"/>
      <c r="C2" s="1197"/>
      <c r="J2" s="1198" t="s">
        <v>86</v>
      </c>
      <c r="K2" s="1198"/>
    </row>
    <row r="3" spans="1:11" ht="15.75" customHeight="1" x14ac:dyDescent="0.15">
      <c r="A3" s="1199" t="s">
        <v>2022</v>
      </c>
      <c r="B3" s="1200"/>
      <c r="C3" s="1201"/>
      <c r="D3" s="1202" t="s">
        <v>94</v>
      </c>
      <c r="E3" s="1203"/>
      <c r="F3" s="1204" t="s">
        <v>95</v>
      </c>
      <c r="G3" s="1204"/>
      <c r="H3" s="1205" t="s">
        <v>96</v>
      </c>
      <c r="I3" s="1205" t="s">
        <v>97</v>
      </c>
      <c r="J3" s="1205" t="s">
        <v>98</v>
      </c>
      <c r="K3" s="1205" t="s">
        <v>99</v>
      </c>
    </row>
    <row r="4" spans="1:11" ht="15.75" customHeight="1" x14ac:dyDescent="0.15">
      <c r="A4" s="1206" t="s">
        <v>2023</v>
      </c>
      <c r="B4" s="1207"/>
      <c r="C4" s="1208"/>
      <c r="D4" s="1209" t="s">
        <v>100</v>
      </c>
      <c r="E4" s="1210"/>
      <c r="F4" s="1211" t="s">
        <v>101</v>
      </c>
      <c r="G4" s="1212"/>
      <c r="H4" s="1213" t="s">
        <v>102</v>
      </c>
      <c r="I4" s="1204" t="s">
        <v>103</v>
      </c>
      <c r="J4" s="1213" t="s">
        <v>230</v>
      </c>
      <c r="K4" s="1214" t="s">
        <v>104</v>
      </c>
    </row>
    <row r="5" spans="1:11" ht="15.75" customHeight="1" x14ac:dyDescent="0.15">
      <c r="A5" s="1215"/>
      <c r="B5" s="786"/>
      <c r="C5" s="787"/>
      <c r="D5" s="1216" t="s">
        <v>105</v>
      </c>
      <c r="E5" s="1217"/>
      <c r="F5" s="1218"/>
      <c r="G5" s="1219"/>
      <c r="H5" s="1220" t="s">
        <v>2024</v>
      </c>
      <c r="I5" s="1204"/>
      <c r="J5" s="1220" t="s">
        <v>231</v>
      </c>
      <c r="K5" s="1221"/>
    </row>
    <row r="6" spans="1:11" ht="15.75" customHeight="1" x14ac:dyDescent="0.15">
      <c r="A6" s="1206" t="s">
        <v>2025</v>
      </c>
      <c r="B6" s="1207"/>
      <c r="C6" s="1208"/>
      <c r="D6" s="1222" t="s">
        <v>106</v>
      </c>
      <c r="E6" s="1223"/>
      <c r="F6" s="1211" t="s">
        <v>107</v>
      </c>
      <c r="G6" s="1212"/>
      <c r="H6" s="1213" t="s">
        <v>108</v>
      </c>
      <c r="I6" s="1204" t="s">
        <v>103</v>
      </c>
      <c r="J6" s="1224" t="s">
        <v>220</v>
      </c>
      <c r="K6" s="1214" t="s">
        <v>109</v>
      </c>
    </row>
    <row r="7" spans="1:11" ht="15.75" customHeight="1" x14ac:dyDescent="0.15">
      <c r="A7" s="1215"/>
      <c r="B7" s="786"/>
      <c r="C7" s="787"/>
      <c r="D7" s="1216" t="s">
        <v>110</v>
      </c>
      <c r="E7" s="1217"/>
      <c r="F7" s="1218"/>
      <c r="G7" s="1219"/>
      <c r="H7" s="1220" t="s">
        <v>2024</v>
      </c>
      <c r="I7" s="1204"/>
      <c r="J7" s="1224"/>
      <c r="K7" s="1221"/>
    </row>
    <row r="8" spans="1:11" ht="15.75" customHeight="1" x14ac:dyDescent="0.15">
      <c r="A8" s="1206" t="s">
        <v>2026</v>
      </c>
      <c r="B8" s="1207"/>
      <c r="C8" s="1208"/>
      <c r="D8" s="1222" t="s">
        <v>111</v>
      </c>
      <c r="E8" s="1223"/>
      <c r="F8" s="1211" t="s">
        <v>112</v>
      </c>
      <c r="G8" s="1212"/>
      <c r="H8" s="1213" t="s">
        <v>113</v>
      </c>
      <c r="I8" s="1204" t="s">
        <v>114</v>
      </c>
      <c r="J8" s="1224" t="s">
        <v>219</v>
      </c>
      <c r="K8" s="1214" t="s">
        <v>115</v>
      </c>
    </row>
    <row r="9" spans="1:11" ht="15.75" customHeight="1" x14ac:dyDescent="0.15">
      <c r="A9" s="1215"/>
      <c r="B9" s="786"/>
      <c r="C9" s="787"/>
      <c r="D9" s="1216" t="s">
        <v>105</v>
      </c>
      <c r="E9" s="1217"/>
      <c r="F9" s="1218"/>
      <c r="G9" s="1219"/>
      <c r="H9" s="1220" t="s">
        <v>2027</v>
      </c>
      <c r="I9" s="1204"/>
      <c r="J9" s="1224"/>
      <c r="K9" s="1221"/>
    </row>
    <row r="10" spans="1:11" ht="15.75" customHeight="1" x14ac:dyDescent="0.15"/>
    <row r="11" spans="1:11" ht="15.75" customHeight="1" x14ac:dyDescent="0.15">
      <c r="A11" s="638" t="s">
        <v>2028</v>
      </c>
      <c r="B11" s="638"/>
      <c r="C11" s="638"/>
      <c r="D11" s="638"/>
      <c r="E11" s="638"/>
      <c r="J11" s="1225" t="s">
        <v>2029</v>
      </c>
      <c r="K11" s="1225"/>
    </row>
    <row r="12" spans="1:11" ht="15.75" customHeight="1" x14ac:dyDescent="0.15">
      <c r="A12" s="1197"/>
      <c r="B12" s="1197"/>
      <c r="C12" s="1197"/>
      <c r="D12" s="1197"/>
      <c r="E12" s="1197"/>
      <c r="J12" s="1225"/>
      <c r="K12" s="1225"/>
    </row>
    <row r="13" spans="1:11" ht="15.75" customHeight="1" x14ac:dyDescent="0.15">
      <c r="A13" s="1199" t="s">
        <v>2030</v>
      </c>
      <c r="B13" s="1201"/>
      <c r="C13" s="1205" t="s">
        <v>117</v>
      </c>
      <c r="D13" s="1202" t="s">
        <v>118</v>
      </c>
      <c r="E13" s="1203"/>
      <c r="G13" s="1204" t="s">
        <v>116</v>
      </c>
      <c r="H13" s="1204"/>
      <c r="I13" s="1205" t="s">
        <v>117</v>
      </c>
      <c r="J13" s="1202" t="s">
        <v>119</v>
      </c>
      <c r="K13" s="1203"/>
    </row>
    <row r="14" spans="1:11" ht="15.75" customHeight="1" x14ac:dyDescent="0.15">
      <c r="A14" s="1226" t="s">
        <v>2031</v>
      </c>
      <c r="B14" s="1116"/>
      <c r="C14" s="1227">
        <v>458943</v>
      </c>
      <c r="D14" s="1228" t="s">
        <v>120</v>
      </c>
      <c r="E14" s="1229"/>
      <c r="G14" s="1230" t="s">
        <v>121</v>
      </c>
      <c r="H14" s="1214" t="s">
        <v>122</v>
      </c>
      <c r="I14" s="1231">
        <v>375378</v>
      </c>
      <c r="J14" s="1228" t="s">
        <v>123</v>
      </c>
      <c r="K14" s="1229"/>
    </row>
    <row r="15" spans="1:11" ht="15.75" customHeight="1" x14ac:dyDescent="0.15">
      <c r="A15" s="794" t="s">
        <v>2032</v>
      </c>
      <c r="B15" s="1232"/>
      <c r="C15" s="1233"/>
      <c r="D15" s="1234"/>
      <c r="E15" s="1235"/>
      <c r="G15" s="1236"/>
      <c r="H15" s="1221"/>
      <c r="I15" s="1237"/>
      <c r="J15" s="1234" t="s">
        <v>124</v>
      </c>
      <c r="K15" s="1235"/>
    </row>
    <row r="16" spans="1:11" ht="15.75" customHeight="1" x14ac:dyDescent="0.15">
      <c r="A16" s="1238" t="s">
        <v>2033</v>
      </c>
      <c r="B16" s="1239" t="s">
        <v>2034</v>
      </c>
      <c r="C16" s="1227">
        <v>49259</v>
      </c>
      <c r="D16" s="1228" t="s">
        <v>125</v>
      </c>
      <c r="E16" s="1229"/>
      <c r="G16" s="1236"/>
      <c r="H16" s="1214" t="s">
        <v>126</v>
      </c>
      <c r="I16" s="1231">
        <v>341170</v>
      </c>
      <c r="J16" s="1228" t="s">
        <v>127</v>
      </c>
      <c r="K16" s="1229"/>
    </row>
    <row r="17" spans="1:11" ht="15.75" customHeight="1" x14ac:dyDescent="0.15">
      <c r="A17" s="1240"/>
      <c r="B17" s="1241"/>
      <c r="C17" s="1242"/>
      <c r="D17" s="1243" t="s">
        <v>128</v>
      </c>
      <c r="E17" s="1244"/>
      <c r="G17" s="1236"/>
      <c r="H17" s="1245"/>
      <c r="I17" s="1246"/>
      <c r="J17" s="1247" t="s">
        <v>129</v>
      </c>
      <c r="K17" s="1248"/>
    </row>
    <row r="18" spans="1:11" ht="15.75" customHeight="1" x14ac:dyDescent="0.15">
      <c r="A18" s="1240"/>
      <c r="B18" s="1241"/>
      <c r="C18" s="1242"/>
      <c r="D18" s="1243" t="s">
        <v>130</v>
      </c>
      <c r="E18" s="1244"/>
      <c r="G18" s="1236"/>
      <c r="H18" s="1221"/>
      <c r="I18" s="1237"/>
      <c r="J18" s="1234" t="s">
        <v>131</v>
      </c>
      <c r="K18" s="1235"/>
    </row>
    <row r="19" spans="1:11" ht="15.75" customHeight="1" x14ac:dyDescent="0.15">
      <c r="A19" s="1240"/>
      <c r="B19" s="1241"/>
      <c r="C19" s="1242"/>
      <c r="D19" s="1243" t="s">
        <v>132</v>
      </c>
      <c r="E19" s="1244"/>
      <c r="G19" s="1236"/>
      <c r="H19" s="1214" t="s">
        <v>133</v>
      </c>
      <c r="I19" s="1249">
        <v>0</v>
      </c>
      <c r="J19" s="1204"/>
      <c r="K19" s="1204"/>
    </row>
    <row r="20" spans="1:11" ht="15.75" customHeight="1" x14ac:dyDescent="0.15">
      <c r="A20" s="1240"/>
      <c r="B20" s="1241"/>
      <c r="C20" s="1242"/>
      <c r="D20" s="1243" t="s">
        <v>134</v>
      </c>
      <c r="E20" s="1244"/>
      <c r="G20" s="1236"/>
      <c r="H20" s="1221"/>
      <c r="I20" s="1249"/>
      <c r="J20" s="1204"/>
      <c r="K20" s="1204"/>
    </row>
    <row r="21" spans="1:11" ht="15.75" customHeight="1" x14ac:dyDescent="0.15">
      <c r="A21" s="1240"/>
      <c r="B21" s="1241"/>
      <c r="C21" s="1242"/>
      <c r="D21" s="1243" t="s">
        <v>135</v>
      </c>
      <c r="E21" s="1244"/>
      <c r="G21" s="1250"/>
      <c r="H21" s="1205" t="s">
        <v>136</v>
      </c>
      <c r="I21" s="1251">
        <f>SUM(I14:I20)</f>
        <v>716548</v>
      </c>
      <c r="J21" s="1202"/>
      <c r="K21" s="1203"/>
    </row>
    <row r="22" spans="1:11" ht="15.75" customHeight="1" x14ac:dyDescent="0.15">
      <c r="A22" s="1240"/>
      <c r="B22" s="1241"/>
      <c r="C22" s="1242"/>
      <c r="D22" s="1243" t="s">
        <v>131</v>
      </c>
      <c r="E22" s="1244"/>
      <c r="G22" s="1202" t="s">
        <v>137</v>
      </c>
      <c r="H22" s="1203"/>
      <c r="I22" s="1252">
        <v>0</v>
      </c>
      <c r="J22" s="1202"/>
      <c r="K22" s="1203"/>
    </row>
    <row r="23" spans="1:11" ht="15.75" customHeight="1" x14ac:dyDescent="0.15">
      <c r="A23" s="1240"/>
      <c r="B23" s="1241"/>
      <c r="C23" s="1242"/>
      <c r="D23" s="1253" t="s">
        <v>138</v>
      </c>
      <c r="E23" s="1254"/>
      <c r="G23" s="1202" t="s">
        <v>139</v>
      </c>
      <c r="H23" s="1203"/>
      <c r="I23" s="1251">
        <f>C14+C37+I21+I22</f>
        <v>1328658</v>
      </c>
      <c r="J23" s="1202"/>
      <c r="K23" s="1203"/>
    </row>
    <row r="24" spans="1:11" ht="15.75" customHeight="1" x14ac:dyDescent="0.15">
      <c r="A24" s="1240"/>
      <c r="B24" s="1241"/>
      <c r="C24" s="1242"/>
      <c r="D24" s="1243" t="s">
        <v>140</v>
      </c>
      <c r="E24" s="1244"/>
    </row>
    <row r="25" spans="1:11" ht="15.75" customHeight="1" x14ac:dyDescent="0.15">
      <c r="A25" s="1240"/>
      <c r="B25" s="1255"/>
      <c r="C25" s="1242"/>
      <c r="D25" s="1234" t="s">
        <v>141</v>
      </c>
      <c r="E25" s="1235"/>
    </row>
    <row r="26" spans="1:11" ht="15.75" customHeight="1" x14ac:dyDescent="0.15">
      <c r="A26" s="1240"/>
      <c r="B26" s="401" t="s">
        <v>2035</v>
      </c>
      <c r="C26" s="1256">
        <v>14277</v>
      </c>
      <c r="D26" s="1257" t="s">
        <v>140</v>
      </c>
      <c r="E26" s="1258"/>
    </row>
    <row r="27" spans="1:11" ht="15.75" customHeight="1" x14ac:dyDescent="0.15">
      <c r="A27" s="1240"/>
      <c r="B27" s="1239" t="s">
        <v>2036</v>
      </c>
      <c r="C27" s="1259">
        <v>89631</v>
      </c>
      <c r="D27" s="1228" t="s">
        <v>142</v>
      </c>
      <c r="E27" s="1229"/>
    </row>
    <row r="28" spans="1:11" ht="15.75" customHeight="1" x14ac:dyDescent="0.15">
      <c r="A28" s="1240"/>
      <c r="B28" s="1241"/>
      <c r="C28" s="1260"/>
      <c r="D28" s="1247" t="s">
        <v>143</v>
      </c>
      <c r="E28" s="1248"/>
      <c r="G28" s="1261" t="s">
        <v>144</v>
      </c>
      <c r="H28" s="1261"/>
      <c r="I28" s="1261"/>
      <c r="J28" s="1225" t="s">
        <v>2037</v>
      </c>
      <c r="K28" s="1225"/>
    </row>
    <row r="29" spans="1:11" ht="15.75" customHeight="1" x14ac:dyDescent="0.15">
      <c r="A29" s="1240"/>
      <c r="B29" s="1241"/>
      <c r="C29" s="1260"/>
      <c r="D29" s="1247" t="s">
        <v>145</v>
      </c>
      <c r="E29" s="1248"/>
      <c r="G29" s="1262"/>
      <c r="H29" s="1262"/>
      <c r="I29" s="1262"/>
      <c r="J29" s="1198"/>
      <c r="K29" s="1198"/>
    </row>
    <row r="30" spans="1:11" ht="15.75" customHeight="1" x14ac:dyDescent="0.15">
      <c r="A30" s="1240"/>
      <c r="B30" s="1241"/>
      <c r="C30" s="1260"/>
      <c r="D30" s="1247" t="s">
        <v>146</v>
      </c>
      <c r="E30" s="1248"/>
      <c r="G30" s="1204" t="s">
        <v>116</v>
      </c>
      <c r="H30" s="1204"/>
      <c r="I30" s="1205" t="s">
        <v>117</v>
      </c>
      <c r="J30" s="1204" t="s">
        <v>118</v>
      </c>
      <c r="K30" s="1204"/>
    </row>
    <row r="31" spans="1:11" ht="15.75" customHeight="1" x14ac:dyDescent="0.15">
      <c r="A31" s="1240"/>
      <c r="B31" s="1241"/>
      <c r="C31" s="1260"/>
      <c r="D31" s="1247" t="s">
        <v>147</v>
      </c>
      <c r="E31" s="1248"/>
      <c r="G31" s="1263" t="s">
        <v>148</v>
      </c>
      <c r="H31" s="1205" t="s">
        <v>149</v>
      </c>
      <c r="I31" s="1264">
        <v>0</v>
      </c>
      <c r="J31" s="1249" t="s">
        <v>150</v>
      </c>
      <c r="K31" s="1249"/>
    </row>
    <row r="32" spans="1:11" ht="15.75" customHeight="1" x14ac:dyDescent="0.15">
      <c r="A32" s="1240"/>
      <c r="B32" s="1241"/>
      <c r="C32" s="1260"/>
      <c r="D32" s="1247" t="s">
        <v>132</v>
      </c>
      <c r="E32" s="1248"/>
      <c r="G32" s="1265" t="s">
        <v>151</v>
      </c>
      <c r="H32" s="1205" t="s">
        <v>152</v>
      </c>
      <c r="I32" s="1266">
        <v>153</v>
      </c>
      <c r="J32" s="1249" t="s">
        <v>153</v>
      </c>
      <c r="K32" s="1249"/>
    </row>
    <row r="33" spans="1:11" ht="15.75" customHeight="1" x14ac:dyDescent="0.15">
      <c r="A33" s="1240"/>
      <c r="B33" s="1241"/>
      <c r="C33" s="1260"/>
      <c r="D33" s="1247" t="s">
        <v>129</v>
      </c>
      <c r="E33" s="1248"/>
      <c r="G33" s="1204" t="s">
        <v>136</v>
      </c>
      <c r="H33" s="1204"/>
      <c r="I33" s="1264">
        <v>153</v>
      </c>
      <c r="J33" s="1249"/>
      <c r="K33" s="1249"/>
    </row>
    <row r="34" spans="1:11" ht="15.75" customHeight="1" x14ac:dyDescent="0.15">
      <c r="A34" s="1240"/>
      <c r="B34" s="1241"/>
      <c r="C34" s="1260"/>
      <c r="D34" s="1247" t="s">
        <v>154</v>
      </c>
      <c r="E34" s="1248"/>
    </row>
    <row r="35" spans="1:11" ht="15.75" customHeight="1" x14ac:dyDescent="0.15">
      <c r="A35" s="1240"/>
      <c r="B35" s="1241"/>
      <c r="C35" s="1260"/>
      <c r="D35" s="1247" t="s">
        <v>140</v>
      </c>
      <c r="E35" s="1248"/>
    </row>
    <row r="36" spans="1:11" ht="15.05" customHeight="1" x14ac:dyDescent="0.15">
      <c r="A36" s="1240"/>
      <c r="B36" s="1255"/>
      <c r="C36" s="1267"/>
      <c r="D36" s="1247" t="s">
        <v>141</v>
      </c>
      <c r="E36" s="1248"/>
    </row>
    <row r="37" spans="1:11" ht="15.05" customHeight="1" x14ac:dyDescent="0.15">
      <c r="A37" s="1268"/>
      <c r="B37" s="401" t="s">
        <v>61</v>
      </c>
      <c r="C37" s="1269">
        <f>SUM(C16:C36)</f>
        <v>153167</v>
      </c>
      <c r="D37" s="1257"/>
      <c r="E37" s="1258"/>
    </row>
    <row r="38" spans="1:11" ht="15.05" customHeight="1" x14ac:dyDescent="0.15">
      <c r="B38" s="1270"/>
      <c r="C38" s="1271"/>
      <c r="F38" s="1272"/>
      <c r="G38" s="1272"/>
      <c r="H38" s="1272"/>
      <c r="I38" s="1272"/>
      <c r="J38" s="1272"/>
      <c r="K38" s="1272"/>
    </row>
  </sheetData>
  <mergeCells count="86">
    <mergeCell ref="D36:E36"/>
    <mergeCell ref="D37:E37"/>
    <mergeCell ref="J22:K22"/>
    <mergeCell ref="G23:H23"/>
    <mergeCell ref="J23:K23"/>
    <mergeCell ref="D24:E24"/>
    <mergeCell ref="D25:E25"/>
    <mergeCell ref="J14:K14"/>
    <mergeCell ref="A15:B15"/>
    <mergeCell ref="J15:K15"/>
    <mergeCell ref="A16:A37"/>
    <mergeCell ref="C16:C25"/>
    <mergeCell ref="D16:E16"/>
    <mergeCell ref="I16:I18"/>
    <mergeCell ref="J16:K16"/>
    <mergeCell ref="D17:E17"/>
    <mergeCell ref="J17:K17"/>
    <mergeCell ref="D18:E18"/>
    <mergeCell ref="J18:K18"/>
    <mergeCell ref="D19:E19"/>
    <mergeCell ref="I19:I20"/>
    <mergeCell ref="J19:K20"/>
    <mergeCell ref="D20:E20"/>
    <mergeCell ref="A14:B14"/>
    <mergeCell ref="C14:C15"/>
    <mergeCell ref="D14:E15"/>
    <mergeCell ref="G14:G21"/>
    <mergeCell ref="I14:I15"/>
    <mergeCell ref="D21:E21"/>
    <mergeCell ref="F8:G9"/>
    <mergeCell ref="K8:K9"/>
    <mergeCell ref="D9:E9"/>
    <mergeCell ref="A11:E12"/>
    <mergeCell ref="J11:K12"/>
    <mergeCell ref="K4:K5"/>
    <mergeCell ref="D5:E5"/>
    <mergeCell ref="A6:C7"/>
    <mergeCell ref="D6:E6"/>
    <mergeCell ref="F6:G7"/>
    <mergeCell ref="K6:K7"/>
    <mergeCell ref="D7:E7"/>
    <mergeCell ref="A4:C5"/>
    <mergeCell ref="F4:G5"/>
    <mergeCell ref="I4:I5"/>
    <mergeCell ref="A1:C2"/>
    <mergeCell ref="J2:K2"/>
    <mergeCell ref="A3:C3"/>
    <mergeCell ref="D3:E3"/>
    <mergeCell ref="F3:G3"/>
    <mergeCell ref="J8:J9"/>
    <mergeCell ref="I6:I7"/>
    <mergeCell ref="J6:J7"/>
    <mergeCell ref="I8:I9"/>
    <mergeCell ref="A8:C9"/>
    <mergeCell ref="D8:E8"/>
    <mergeCell ref="A13:B13"/>
    <mergeCell ref="D13:E13"/>
    <mergeCell ref="G13:H13"/>
    <mergeCell ref="J13:K13"/>
    <mergeCell ref="B16:B25"/>
    <mergeCell ref="H16:H18"/>
    <mergeCell ref="H14:H15"/>
    <mergeCell ref="H19:H20"/>
    <mergeCell ref="J21:K21"/>
    <mergeCell ref="D22:E22"/>
    <mergeCell ref="G22:H22"/>
    <mergeCell ref="B27:B36"/>
    <mergeCell ref="D26:E26"/>
    <mergeCell ref="C27:C36"/>
    <mergeCell ref="D27:E27"/>
    <mergeCell ref="D28:E28"/>
    <mergeCell ref="D29:E29"/>
    <mergeCell ref="G28:I29"/>
    <mergeCell ref="J28:K29"/>
    <mergeCell ref="D30:E30"/>
    <mergeCell ref="G30:H30"/>
    <mergeCell ref="J30:K30"/>
    <mergeCell ref="D31:E31"/>
    <mergeCell ref="J31:K31"/>
    <mergeCell ref="D32:E32"/>
    <mergeCell ref="J32:K32"/>
    <mergeCell ref="D33:E33"/>
    <mergeCell ref="G33:H33"/>
    <mergeCell ref="J33:K33"/>
    <mergeCell ref="D34:E34"/>
    <mergeCell ref="D35:E35"/>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775A-294A-42F2-8DC0-86B920BBCC78}">
  <sheetPr>
    <pageSetUpPr fitToPage="1"/>
  </sheetPr>
  <dimension ref="A2:K28"/>
  <sheetViews>
    <sheetView view="pageLayout" zoomScaleNormal="75" workbookViewId="0">
      <selection activeCell="A2" sqref="A2"/>
    </sheetView>
  </sheetViews>
  <sheetFormatPr defaultRowHeight="14.4" x14ac:dyDescent="0.15"/>
  <cols>
    <col min="1" max="1" width="16.21875" style="1" customWidth="1"/>
    <col min="2" max="2" width="10.6640625" style="8" customWidth="1"/>
    <col min="3" max="3" width="21.6640625" style="8" customWidth="1"/>
    <col min="4" max="4" width="32.77734375" style="8" customWidth="1"/>
    <col min="5" max="5" width="5.77734375" style="1" customWidth="1"/>
    <col min="6" max="6" width="16.44140625" style="1" customWidth="1"/>
    <col min="7" max="7" width="10.6640625" style="8" customWidth="1"/>
    <col min="8" max="8" width="21.6640625" style="8" customWidth="1"/>
    <col min="9" max="9" width="28.6640625" style="8" customWidth="1"/>
    <col min="10" max="16384" width="8.88671875" style="1"/>
  </cols>
  <sheetData>
    <row r="2" spans="1:11" s="15" customFormat="1" ht="20.95" customHeight="1" x14ac:dyDescent="0.15">
      <c r="A2" s="29" t="s">
        <v>232</v>
      </c>
      <c r="B2" s="51"/>
      <c r="C2" s="51"/>
      <c r="D2" s="52"/>
      <c r="E2" s="29"/>
      <c r="F2" s="29"/>
      <c r="G2" s="51"/>
      <c r="H2" s="51"/>
      <c r="I2" s="52"/>
      <c r="J2" s="29"/>
      <c r="K2" s="29"/>
    </row>
    <row r="3" spans="1:11" ht="24.9" customHeight="1" x14ac:dyDescent="0.15">
      <c r="A3" s="48" t="s">
        <v>233</v>
      </c>
      <c r="B3" s="30" t="s">
        <v>234</v>
      </c>
      <c r="C3" s="30" t="s">
        <v>235</v>
      </c>
      <c r="D3" s="31" t="s">
        <v>1856</v>
      </c>
      <c r="E3" s="6"/>
      <c r="F3" s="48" t="s">
        <v>233</v>
      </c>
      <c r="G3" s="30" t="s">
        <v>234</v>
      </c>
      <c r="H3" s="30" t="s">
        <v>235</v>
      </c>
      <c r="I3" s="31" t="s">
        <v>1856</v>
      </c>
      <c r="J3" s="6"/>
      <c r="K3" s="6"/>
    </row>
    <row r="4" spans="1:11" ht="24.9" customHeight="1" x14ac:dyDescent="0.15">
      <c r="A4" s="53" t="s">
        <v>236</v>
      </c>
      <c r="B4" s="2" t="s">
        <v>237</v>
      </c>
      <c r="C4" s="32" t="s">
        <v>238</v>
      </c>
      <c r="D4" s="54" t="s">
        <v>239</v>
      </c>
      <c r="E4" s="6"/>
      <c r="F4" s="580" t="s">
        <v>90</v>
      </c>
      <c r="G4" s="2" t="s">
        <v>240</v>
      </c>
      <c r="H4" s="32" t="s">
        <v>241</v>
      </c>
      <c r="I4" s="54" t="s">
        <v>242</v>
      </c>
      <c r="J4" s="6"/>
      <c r="K4" s="6"/>
    </row>
    <row r="5" spans="1:11" ht="24.9" customHeight="1" x14ac:dyDescent="0.15">
      <c r="A5" s="580" t="s">
        <v>243</v>
      </c>
      <c r="B5" s="2" t="s">
        <v>237</v>
      </c>
      <c r="C5" s="32" t="s">
        <v>244</v>
      </c>
      <c r="D5" s="54" t="s">
        <v>245</v>
      </c>
      <c r="E5" s="6"/>
      <c r="F5" s="580"/>
      <c r="G5" s="2" t="s">
        <v>246</v>
      </c>
      <c r="H5" s="32" t="s">
        <v>247</v>
      </c>
      <c r="I5" s="54" t="s">
        <v>248</v>
      </c>
      <c r="J5" s="6"/>
      <c r="K5" s="6"/>
    </row>
    <row r="6" spans="1:11" ht="24.9" customHeight="1" x14ac:dyDescent="0.15">
      <c r="A6" s="580"/>
      <c r="B6" s="2" t="s">
        <v>249</v>
      </c>
      <c r="C6" s="32" t="s">
        <v>1857</v>
      </c>
      <c r="D6" s="54" t="s">
        <v>250</v>
      </c>
      <c r="E6" s="6"/>
      <c r="F6" s="53" t="s">
        <v>91</v>
      </c>
      <c r="G6" s="2" t="s">
        <v>251</v>
      </c>
      <c r="H6" s="32" t="s">
        <v>241</v>
      </c>
      <c r="I6" s="54" t="s">
        <v>252</v>
      </c>
      <c r="J6" s="6"/>
      <c r="K6" s="6"/>
    </row>
    <row r="7" spans="1:11" ht="24.9" customHeight="1" x14ac:dyDescent="0.15">
      <c r="A7" s="580"/>
      <c r="B7" s="2" t="s">
        <v>253</v>
      </c>
      <c r="C7" s="32" t="s">
        <v>254</v>
      </c>
      <c r="D7" s="54" t="s">
        <v>239</v>
      </c>
      <c r="E7" s="6"/>
      <c r="F7" s="53" t="s">
        <v>92</v>
      </c>
      <c r="G7" s="2" t="s">
        <v>251</v>
      </c>
      <c r="H7" s="32" t="s">
        <v>241</v>
      </c>
      <c r="I7" s="54" t="s">
        <v>255</v>
      </c>
      <c r="J7" s="6"/>
      <c r="K7" s="6"/>
    </row>
    <row r="8" spans="1:11" ht="24.9" customHeight="1" x14ac:dyDescent="0.15">
      <c r="A8" s="580" t="s">
        <v>256</v>
      </c>
      <c r="B8" s="2" t="s">
        <v>257</v>
      </c>
      <c r="C8" s="32" t="s">
        <v>244</v>
      </c>
      <c r="D8" s="54" t="s">
        <v>258</v>
      </c>
      <c r="E8" s="6"/>
      <c r="F8" s="580" t="s">
        <v>259</v>
      </c>
      <c r="G8" s="2" t="s">
        <v>260</v>
      </c>
      <c r="H8" s="32" t="s">
        <v>241</v>
      </c>
      <c r="I8" s="54" t="s">
        <v>261</v>
      </c>
      <c r="J8" s="6"/>
      <c r="K8" s="6"/>
    </row>
    <row r="9" spans="1:11" ht="24.9" customHeight="1" x14ac:dyDescent="0.15">
      <c r="A9" s="580"/>
      <c r="B9" s="2" t="s">
        <v>262</v>
      </c>
      <c r="C9" s="32" t="s">
        <v>247</v>
      </c>
      <c r="D9" s="54" t="s">
        <v>263</v>
      </c>
      <c r="E9" s="6"/>
      <c r="F9" s="580"/>
      <c r="G9" s="2" t="s">
        <v>264</v>
      </c>
      <c r="H9" s="32" t="s">
        <v>247</v>
      </c>
      <c r="I9" s="54" t="s">
        <v>265</v>
      </c>
      <c r="J9" s="6"/>
      <c r="K9" s="6"/>
    </row>
    <row r="10" spans="1:11" ht="24.9" customHeight="1" x14ac:dyDescent="0.15">
      <c r="A10" s="53" t="s">
        <v>87</v>
      </c>
      <c r="B10" s="2" t="s">
        <v>266</v>
      </c>
      <c r="C10" s="32" t="s">
        <v>238</v>
      </c>
      <c r="D10" s="54" t="s">
        <v>239</v>
      </c>
      <c r="E10" s="6"/>
      <c r="F10" s="580"/>
      <c r="G10" s="2" t="s">
        <v>267</v>
      </c>
      <c r="H10" s="32" t="s">
        <v>268</v>
      </c>
      <c r="I10" s="54" t="s">
        <v>269</v>
      </c>
      <c r="J10" s="6"/>
      <c r="K10" s="6"/>
    </row>
    <row r="11" spans="1:11" ht="24.9" customHeight="1" x14ac:dyDescent="0.15">
      <c r="A11" s="580" t="s">
        <v>88</v>
      </c>
      <c r="B11" s="2" t="s">
        <v>270</v>
      </c>
      <c r="C11" s="32" t="s">
        <v>271</v>
      </c>
      <c r="D11" s="54" t="s">
        <v>1858</v>
      </c>
      <c r="E11" s="6"/>
      <c r="F11" s="580" t="s">
        <v>272</v>
      </c>
      <c r="G11" s="2" t="s">
        <v>273</v>
      </c>
      <c r="H11" s="32" t="s">
        <v>241</v>
      </c>
      <c r="I11" s="54" t="s">
        <v>14</v>
      </c>
      <c r="J11" s="6"/>
      <c r="K11" s="6"/>
    </row>
    <row r="12" spans="1:11" ht="24.9" customHeight="1" x14ac:dyDescent="0.15">
      <c r="A12" s="580"/>
      <c r="B12" s="2" t="s">
        <v>274</v>
      </c>
      <c r="C12" s="32" t="s">
        <v>271</v>
      </c>
      <c r="D12" s="54" t="s">
        <v>275</v>
      </c>
      <c r="E12" s="6"/>
      <c r="F12" s="580"/>
      <c r="G12" s="2" t="s">
        <v>276</v>
      </c>
      <c r="H12" s="32" t="s">
        <v>277</v>
      </c>
      <c r="I12" s="54" t="s">
        <v>278</v>
      </c>
      <c r="J12" s="6"/>
      <c r="K12" s="6"/>
    </row>
    <row r="13" spans="1:11" ht="24.9" customHeight="1" x14ac:dyDescent="0.15">
      <c r="A13" s="580"/>
      <c r="B13" s="2" t="s">
        <v>270</v>
      </c>
      <c r="C13" s="32" t="s">
        <v>238</v>
      </c>
      <c r="D13" s="54" t="s">
        <v>239</v>
      </c>
      <c r="E13" s="6"/>
      <c r="F13" s="580"/>
      <c r="G13" s="2" t="s">
        <v>279</v>
      </c>
      <c r="H13" s="32" t="s">
        <v>247</v>
      </c>
      <c r="I13" s="54" t="s">
        <v>280</v>
      </c>
      <c r="J13" s="6"/>
      <c r="K13" s="6"/>
    </row>
    <row r="14" spans="1:11" ht="24.9" customHeight="1" x14ac:dyDescent="0.15">
      <c r="A14" s="53" t="s">
        <v>281</v>
      </c>
      <c r="B14" s="2" t="s">
        <v>282</v>
      </c>
      <c r="C14" s="32" t="s">
        <v>283</v>
      </c>
      <c r="D14" s="54" t="s">
        <v>284</v>
      </c>
      <c r="E14" s="6"/>
      <c r="F14" s="580"/>
      <c r="G14" s="2" t="s">
        <v>285</v>
      </c>
      <c r="H14" s="32" t="s">
        <v>283</v>
      </c>
      <c r="I14" s="54" t="s">
        <v>286</v>
      </c>
      <c r="J14" s="6"/>
      <c r="K14" s="6"/>
    </row>
    <row r="15" spans="1:11" ht="24.9" customHeight="1" x14ac:dyDescent="0.15">
      <c r="A15" s="580" t="s">
        <v>287</v>
      </c>
      <c r="B15" s="2" t="s">
        <v>288</v>
      </c>
      <c r="C15" s="32" t="s">
        <v>283</v>
      </c>
      <c r="D15" s="54" t="s">
        <v>289</v>
      </c>
      <c r="E15" s="6"/>
      <c r="F15" s="580"/>
      <c r="G15" s="2" t="s">
        <v>290</v>
      </c>
      <c r="H15" s="32" t="s">
        <v>254</v>
      </c>
      <c r="I15" s="54" t="s">
        <v>239</v>
      </c>
      <c r="J15" s="6"/>
      <c r="K15" s="6"/>
    </row>
    <row r="16" spans="1:11" ht="24.9" customHeight="1" x14ac:dyDescent="0.15">
      <c r="A16" s="580"/>
      <c r="B16" s="2" t="s">
        <v>291</v>
      </c>
      <c r="C16" s="32" t="s">
        <v>238</v>
      </c>
      <c r="D16" s="54" t="s">
        <v>292</v>
      </c>
      <c r="E16" s="6"/>
      <c r="F16" s="53" t="s">
        <v>293</v>
      </c>
      <c r="G16" s="2" t="s">
        <v>294</v>
      </c>
      <c r="H16" s="32" t="s">
        <v>268</v>
      </c>
      <c r="I16" s="54" t="s">
        <v>295</v>
      </c>
      <c r="J16" s="6"/>
      <c r="K16" s="6"/>
    </row>
    <row r="17" spans="1:11" ht="24.9" customHeight="1" x14ac:dyDescent="0.15">
      <c r="A17" s="580"/>
      <c r="B17" s="2" t="s">
        <v>267</v>
      </c>
      <c r="C17" s="32" t="s">
        <v>268</v>
      </c>
      <c r="D17" s="54" t="s">
        <v>296</v>
      </c>
      <c r="E17" s="6"/>
      <c r="F17" s="53" t="s">
        <v>93</v>
      </c>
      <c r="G17" s="2" t="s">
        <v>297</v>
      </c>
      <c r="H17" s="32" t="s">
        <v>268</v>
      </c>
      <c r="I17" s="54" t="s">
        <v>298</v>
      </c>
      <c r="J17" s="6"/>
      <c r="K17" s="6"/>
    </row>
    <row r="18" spans="1:11" ht="24.9" customHeight="1" x14ac:dyDescent="0.15">
      <c r="A18" s="580"/>
      <c r="B18" s="2" t="s">
        <v>299</v>
      </c>
      <c r="C18" s="32" t="s">
        <v>241</v>
      </c>
      <c r="D18" s="54" t="s">
        <v>255</v>
      </c>
      <c r="E18" s="6"/>
      <c r="F18" s="580" t="s">
        <v>300</v>
      </c>
      <c r="G18" s="2" t="s">
        <v>301</v>
      </c>
      <c r="H18" s="32" t="s">
        <v>268</v>
      </c>
      <c r="I18" s="54" t="s">
        <v>302</v>
      </c>
      <c r="J18" s="6"/>
      <c r="K18" s="6"/>
    </row>
    <row r="19" spans="1:11" ht="24.9" customHeight="1" x14ac:dyDescent="0.15">
      <c r="A19" s="580" t="s">
        <v>303</v>
      </c>
      <c r="B19" s="2" t="s">
        <v>251</v>
      </c>
      <c r="C19" s="32" t="s">
        <v>241</v>
      </c>
      <c r="D19" s="54" t="s">
        <v>304</v>
      </c>
      <c r="E19" s="6"/>
      <c r="F19" s="580"/>
      <c r="G19" s="2" t="s">
        <v>305</v>
      </c>
      <c r="H19" s="32" t="s">
        <v>283</v>
      </c>
      <c r="I19" s="54" t="s">
        <v>306</v>
      </c>
      <c r="J19" s="6"/>
      <c r="K19" s="6"/>
    </row>
    <row r="20" spans="1:11" ht="24.9" customHeight="1" x14ac:dyDescent="0.15">
      <c r="A20" s="580"/>
      <c r="B20" s="2" t="s">
        <v>307</v>
      </c>
      <c r="C20" s="32" t="s">
        <v>268</v>
      </c>
      <c r="D20" s="54" t="s">
        <v>308</v>
      </c>
      <c r="E20" s="6"/>
      <c r="F20" s="53" t="s">
        <v>309</v>
      </c>
      <c r="G20" s="55" t="s">
        <v>310</v>
      </c>
      <c r="H20" s="32" t="s">
        <v>247</v>
      </c>
      <c r="I20" s="54" t="s">
        <v>311</v>
      </c>
      <c r="J20" s="6"/>
      <c r="K20" s="6"/>
    </row>
    <row r="21" spans="1:11" ht="24.9" customHeight="1" x14ac:dyDescent="0.15">
      <c r="A21" s="580"/>
      <c r="B21" s="2" t="s">
        <v>312</v>
      </c>
      <c r="C21" s="32" t="s">
        <v>1859</v>
      </c>
      <c r="D21" s="54" t="s">
        <v>286</v>
      </c>
      <c r="E21" s="6"/>
      <c r="F21" s="56" t="s">
        <v>313</v>
      </c>
      <c r="G21" s="2" t="s">
        <v>251</v>
      </c>
      <c r="H21" s="32" t="s">
        <v>241</v>
      </c>
      <c r="I21" s="54" t="s">
        <v>314</v>
      </c>
      <c r="J21" s="6"/>
      <c r="K21" s="6"/>
    </row>
    <row r="22" spans="1:11" ht="24.9" customHeight="1" x14ac:dyDescent="0.15">
      <c r="A22" s="580" t="s">
        <v>315</v>
      </c>
      <c r="B22" s="2" t="s">
        <v>288</v>
      </c>
      <c r="C22" s="32" t="s">
        <v>241</v>
      </c>
      <c r="D22" s="54" t="s">
        <v>316</v>
      </c>
      <c r="E22" s="6"/>
      <c r="F22" s="53" t="s">
        <v>317</v>
      </c>
      <c r="G22" s="2" t="s">
        <v>312</v>
      </c>
      <c r="H22" s="32" t="s">
        <v>268</v>
      </c>
      <c r="I22" s="54" t="s">
        <v>318</v>
      </c>
      <c r="J22" s="6"/>
      <c r="K22" s="6"/>
    </row>
    <row r="23" spans="1:11" ht="24.9" customHeight="1" x14ac:dyDescent="0.15">
      <c r="A23" s="580"/>
      <c r="B23" s="2" t="s">
        <v>319</v>
      </c>
      <c r="C23" s="32" t="s">
        <v>247</v>
      </c>
      <c r="D23" s="54" t="s">
        <v>248</v>
      </c>
      <c r="E23" s="6"/>
      <c r="F23" s="53" t="s">
        <v>320</v>
      </c>
      <c r="G23" s="2" t="s">
        <v>299</v>
      </c>
      <c r="H23" s="32" t="s">
        <v>241</v>
      </c>
      <c r="I23" s="54" t="s">
        <v>265</v>
      </c>
      <c r="J23" s="6"/>
      <c r="K23" s="6"/>
    </row>
    <row r="24" spans="1:11" ht="24.9" customHeight="1" x14ac:dyDescent="0.15">
      <c r="A24" s="580"/>
      <c r="B24" s="2" t="s">
        <v>321</v>
      </c>
      <c r="C24" s="32" t="s">
        <v>268</v>
      </c>
      <c r="D24" s="54" t="s">
        <v>1860</v>
      </c>
      <c r="E24" s="6"/>
      <c r="F24" s="53" t="s">
        <v>322</v>
      </c>
      <c r="G24" s="2" t="s">
        <v>323</v>
      </c>
      <c r="H24" s="32" t="s">
        <v>324</v>
      </c>
      <c r="I24" s="54" t="s">
        <v>325</v>
      </c>
      <c r="J24" s="6"/>
      <c r="K24" s="6"/>
    </row>
    <row r="25" spans="1:11" ht="24.9" customHeight="1" x14ac:dyDescent="0.15">
      <c r="A25" s="53" t="s">
        <v>89</v>
      </c>
      <c r="B25" s="2" t="s">
        <v>326</v>
      </c>
      <c r="C25" s="32" t="s">
        <v>241</v>
      </c>
      <c r="D25" s="54" t="s">
        <v>327</v>
      </c>
      <c r="E25" s="6"/>
      <c r="F25" s="53" t="s">
        <v>328</v>
      </c>
      <c r="G25" s="2" t="s">
        <v>294</v>
      </c>
      <c r="H25" s="32" t="s">
        <v>268</v>
      </c>
      <c r="I25" s="54" t="s">
        <v>329</v>
      </c>
      <c r="J25" s="6"/>
      <c r="K25" s="6"/>
    </row>
    <row r="26" spans="1:11" ht="24.9" customHeight="1" x14ac:dyDescent="0.15">
      <c r="A26" s="581" t="s">
        <v>330</v>
      </c>
      <c r="B26" s="2" t="s">
        <v>331</v>
      </c>
      <c r="C26" s="32" t="s">
        <v>247</v>
      </c>
      <c r="D26" s="54" t="s">
        <v>332</v>
      </c>
      <c r="E26" s="6"/>
      <c r="F26" s="53" t="s">
        <v>333</v>
      </c>
      <c r="G26" s="2" t="s">
        <v>334</v>
      </c>
      <c r="H26" s="32" t="s">
        <v>324</v>
      </c>
      <c r="I26" s="54" t="s">
        <v>335</v>
      </c>
      <c r="J26" s="6"/>
      <c r="K26" s="6"/>
    </row>
    <row r="27" spans="1:11" ht="31.6" customHeight="1" x14ac:dyDescent="0.15">
      <c r="A27" s="581"/>
      <c r="B27" s="57" t="s">
        <v>336</v>
      </c>
      <c r="C27" s="33" t="s">
        <v>238</v>
      </c>
      <c r="D27" s="58" t="s">
        <v>337</v>
      </c>
      <c r="E27" s="6"/>
      <c r="F27" s="59" t="s">
        <v>338</v>
      </c>
      <c r="G27" s="60" t="s">
        <v>334</v>
      </c>
      <c r="H27" s="61" t="s">
        <v>339</v>
      </c>
      <c r="I27" s="62" t="s">
        <v>239</v>
      </c>
    </row>
    <row r="28" spans="1:11" ht="24.9" customHeight="1" x14ac:dyDescent="0.15">
      <c r="A28" s="6"/>
      <c r="B28" s="9"/>
      <c r="C28" s="9"/>
      <c r="D28" s="9"/>
      <c r="E28" s="6"/>
      <c r="F28" s="6"/>
      <c r="G28" s="9"/>
      <c r="H28" s="9"/>
      <c r="I28" s="9"/>
      <c r="J28" s="6"/>
      <c r="K28" s="6"/>
    </row>
  </sheetData>
  <sheetProtection selectLockedCells="1" selectUnlockedCells="1"/>
  <mergeCells count="11">
    <mergeCell ref="A22:A24"/>
    <mergeCell ref="A26:A27"/>
    <mergeCell ref="F4:F5"/>
    <mergeCell ref="A5:A7"/>
    <mergeCell ref="A8:A9"/>
    <mergeCell ref="F8:F10"/>
    <mergeCell ref="A11:A13"/>
    <mergeCell ref="F11:F15"/>
    <mergeCell ref="A15:A18"/>
    <mergeCell ref="F18:F19"/>
    <mergeCell ref="A19:A21"/>
  </mergeCells>
  <phoneticPr fontId="4"/>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63D3-F650-4F66-9D8F-FC9247C330F5}">
  <sheetPr>
    <pageSetUpPr fitToPage="1"/>
  </sheetPr>
  <dimension ref="A4:P32"/>
  <sheetViews>
    <sheetView view="pageLayout" zoomScaleNormal="100" workbookViewId="0">
      <selection activeCell="C10" sqref="C10"/>
    </sheetView>
  </sheetViews>
  <sheetFormatPr defaultColWidth="9" defaultRowHeight="14.4" x14ac:dyDescent="0.15"/>
  <cols>
    <col min="1" max="1" width="20.6640625" style="1" customWidth="1"/>
    <col min="2" max="4" width="8.21875" style="8" customWidth="1"/>
    <col min="5" max="14" width="7.77734375" style="8" customWidth="1"/>
    <col min="15" max="16" width="9.6640625" style="8" customWidth="1"/>
    <col min="17" max="25" width="8.109375" style="1" customWidth="1"/>
    <col min="26" max="16384" width="9" style="1"/>
  </cols>
  <sheetData>
    <row r="4" spans="1:16" ht="20.95" customHeight="1" x14ac:dyDescent="0.15">
      <c r="A4" s="594" t="s">
        <v>34</v>
      </c>
      <c r="B4" s="594"/>
      <c r="C4" s="594"/>
      <c r="D4" s="594"/>
      <c r="E4" s="606" t="s">
        <v>1861</v>
      </c>
      <c r="F4" s="606"/>
      <c r="G4" s="606"/>
      <c r="H4" s="606"/>
      <c r="I4" s="606"/>
      <c r="J4" s="606"/>
      <c r="K4" s="606"/>
      <c r="L4" s="606"/>
      <c r="M4" s="606"/>
      <c r="N4" s="606" t="s">
        <v>1</v>
      </c>
      <c r="O4" s="606"/>
      <c r="P4" s="606"/>
    </row>
    <row r="5" spans="1:16" ht="20.3" customHeight="1" x14ac:dyDescent="0.15">
      <c r="A5" s="607" t="s">
        <v>2</v>
      </c>
      <c r="B5" s="608" t="s">
        <v>340</v>
      </c>
      <c r="C5" s="609" t="s">
        <v>3</v>
      </c>
      <c r="D5" s="608" t="s">
        <v>4</v>
      </c>
      <c r="E5" s="599" t="s">
        <v>5</v>
      </c>
      <c r="F5" s="599"/>
      <c r="G5" s="599"/>
      <c r="H5" s="599"/>
      <c r="I5" s="599"/>
      <c r="J5" s="599"/>
      <c r="K5" s="599"/>
      <c r="L5" s="599"/>
      <c r="M5" s="599"/>
      <c r="N5" s="599"/>
      <c r="O5" s="610" t="s">
        <v>341</v>
      </c>
      <c r="P5" s="612" t="s">
        <v>6</v>
      </c>
    </row>
    <row r="6" spans="1:16" ht="40.6" customHeight="1" x14ac:dyDescent="0.15">
      <c r="A6" s="607"/>
      <c r="B6" s="608"/>
      <c r="C6" s="608"/>
      <c r="D6" s="608"/>
      <c r="E6" s="12" t="s">
        <v>7</v>
      </c>
      <c r="F6" s="2" t="s">
        <v>8</v>
      </c>
      <c r="G6" s="2" t="s">
        <v>9</v>
      </c>
      <c r="H6" s="2" t="s">
        <v>10</v>
      </c>
      <c r="I6" s="2" t="s">
        <v>11</v>
      </c>
      <c r="J6" s="2" t="s">
        <v>12</v>
      </c>
      <c r="K6" s="2" t="s">
        <v>13</v>
      </c>
      <c r="L6" s="2" t="s">
        <v>14</v>
      </c>
      <c r="M6" s="3" t="s">
        <v>15</v>
      </c>
      <c r="N6" s="2" t="s">
        <v>16</v>
      </c>
      <c r="O6" s="611"/>
      <c r="P6" s="612"/>
    </row>
    <row r="7" spans="1:16" ht="21.95" customHeight="1" x14ac:dyDescent="0.15">
      <c r="A7" s="4" t="s">
        <v>17</v>
      </c>
      <c r="B7" s="2">
        <v>359</v>
      </c>
      <c r="C7" s="2">
        <v>5</v>
      </c>
      <c r="D7" s="2">
        <v>1</v>
      </c>
      <c r="E7" s="2">
        <v>147</v>
      </c>
      <c r="F7" s="2">
        <v>88</v>
      </c>
      <c r="G7" s="2">
        <v>68</v>
      </c>
      <c r="H7" s="2">
        <v>15</v>
      </c>
      <c r="I7" s="2">
        <v>23</v>
      </c>
      <c r="J7" s="2">
        <v>1</v>
      </c>
      <c r="K7" s="2" t="s">
        <v>0</v>
      </c>
      <c r="L7" s="2" t="s">
        <v>0</v>
      </c>
      <c r="M7" s="2">
        <v>5</v>
      </c>
      <c r="N7" s="2" t="s">
        <v>0</v>
      </c>
      <c r="O7" s="2">
        <v>5</v>
      </c>
      <c r="P7" s="7">
        <v>1</v>
      </c>
    </row>
    <row r="8" spans="1:16" ht="21.95" customHeight="1" x14ac:dyDescent="0.15">
      <c r="A8" s="4" t="s">
        <v>18</v>
      </c>
      <c r="B8" s="2">
        <v>33</v>
      </c>
      <c r="C8" s="2">
        <v>4</v>
      </c>
      <c r="D8" s="2">
        <v>1</v>
      </c>
      <c r="E8" s="2">
        <v>9</v>
      </c>
      <c r="F8" s="2">
        <v>9</v>
      </c>
      <c r="G8" s="2">
        <v>5</v>
      </c>
      <c r="H8" s="2">
        <v>2</v>
      </c>
      <c r="I8" s="2">
        <v>2</v>
      </c>
      <c r="J8" s="2" t="s">
        <v>0</v>
      </c>
      <c r="K8" s="2" t="s">
        <v>0</v>
      </c>
      <c r="L8" s="2" t="s">
        <v>0</v>
      </c>
      <c r="M8" s="2" t="s">
        <v>0</v>
      </c>
      <c r="N8" s="2" t="s">
        <v>0</v>
      </c>
      <c r="O8" s="2">
        <v>1</v>
      </c>
      <c r="P8" s="7" t="s">
        <v>0</v>
      </c>
    </row>
    <row r="9" spans="1:16" ht="21.95" customHeight="1" x14ac:dyDescent="0.15">
      <c r="A9" s="4" t="s">
        <v>342</v>
      </c>
      <c r="B9" s="2">
        <v>60</v>
      </c>
      <c r="C9" s="2" t="s">
        <v>0</v>
      </c>
      <c r="D9" s="2" t="s">
        <v>0</v>
      </c>
      <c r="E9" s="2">
        <v>9</v>
      </c>
      <c r="F9" s="2">
        <v>24</v>
      </c>
      <c r="G9" s="2">
        <v>19</v>
      </c>
      <c r="H9" s="2">
        <v>3</v>
      </c>
      <c r="I9" s="2">
        <v>2</v>
      </c>
      <c r="J9" s="2" t="s">
        <v>0</v>
      </c>
      <c r="K9" s="2" t="s">
        <v>0</v>
      </c>
      <c r="L9" s="2" t="s">
        <v>0</v>
      </c>
      <c r="M9" s="2">
        <v>3</v>
      </c>
      <c r="N9" s="2" t="s">
        <v>0</v>
      </c>
      <c r="O9" s="2" t="s">
        <v>0</v>
      </c>
      <c r="P9" s="7" t="s">
        <v>0</v>
      </c>
    </row>
    <row r="10" spans="1:16" ht="21.95" customHeight="1" x14ac:dyDescent="0.15">
      <c r="A10" s="4" t="s">
        <v>19</v>
      </c>
      <c r="B10" s="2">
        <v>68</v>
      </c>
      <c r="C10" s="2" t="s">
        <v>0</v>
      </c>
      <c r="D10" s="2" t="s">
        <v>0</v>
      </c>
      <c r="E10" s="2">
        <v>23</v>
      </c>
      <c r="F10" s="2">
        <v>16</v>
      </c>
      <c r="G10" s="2">
        <v>24</v>
      </c>
      <c r="H10" s="2">
        <v>3</v>
      </c>
      <c r="I10" s="2">
        <v>1</v>
      </c>
      <c r="J10" s="2">
        <v>1</v>
      </c>
      <c r="K10" s="2" t="s">
        <v>0</v>
      </c>
      <c r="L10" s="2" t="s">
        <v>0</v>
      </c>
      <c r="M10" s="2" t="s">
        <v>0</v>
      </c>
      <c r="N10" s="2" t="s">
        <v>0</v>
      </c>
      <c r="O10" s="2" t="s">
        <v>0</v>
      </c>
      <c r="P10" s="7" t="s">
        <v>0</v>
      </c>
    </row>
    <row r="11" spans="1:16" ht="21.95" customHeight="1" x14ac:dyDescent="0.15">
      <c r="A11" s="4" t="s">
        <v>20</v>
      </c>
      <c r="B11" s="2">
        <v>35</v>
      </c>
      <c r="C11" s="2">
        <v>1</v>
      </c>
      <c r="D11" s="2" t="s">
        <v>0</v>
      </c>
      <c r="E11" s="2">
        <v>22</v>
      </c>
      <c r="F11" s="2">
        <v>6</v>
      </c>
      <c r="G11" s="2">
        <v>4</v>
      </c>
      <c r="H11" s="2">
        <v>1</v>
      </c>
      <c r="I11" s="2" t="s">
        <v>0</v>
      </c>
      <c r="J11" s="2" t="s">
        <v>0</v>
      </c>
      <c r="K11" s="2" t="s">
        <v>0</v>
      </c>
      <c r="L11" s="2" t="s">
        <v>0</v>
      </c>
      <c r="M11" s="2">
        <v>1</v>
      </c>
      <c r="N11" s="2" t="s">
        <v>0</v>
      </c>
      <c r="O11" s="2" t="s">
        <v>0</v>
      </c>
      <c r="P11" s="7" t="s">
        <v>0</v>
      </c>
    </row>
    <row r="12" spans="1:16" ht="21.95" customHeight="1" x14ac:dyDescent="0.15">
      <c r="A12" s="4" t="s">
        <v>21</v>
      </c>
      <c r="B12" s="2">
        <v>29</v>
      </c>
      <c r="C12" s="2" t="s">
        <v>0</v>
      </c>
      <c r="D12" s="2" t="s">
        <v>0</v>
      </c>
      <c r="E12" s="2">
        <v>13</v>
      </c>
      <c r="F12" s="2">
        <v>5</v>
      </c>
      <c r="G12" s="2">
        <v>2</v>
      </c>
      <c r="H12" s="2">
        <v>4</v>
      </c>
      <c r="I12" s="2">
        <v>4</v>
      </c>
      <c r="J12" s="2" t="s">
        <v>0</v>
      </c>
      <c r="K12" s="2" t="s">
        <v>0</v>
      </c>
      <c r="L12" s="2" t="s">
        <v>0</v>
      </c>
      <c r="M12" s="2" t="s">
        <v>0</v>
      </c>
      <c r="N12" s="2" t="s">
        <v>0</v>
      </c>
      <c r="O12" s="2">
        <v>1</v>
      </c>
      <c r="P12" s="7" t="s">
        <v>0</v>
      </c>
    </row>
    <row r="13" spans="1:16" ht="21.95" customHeight="1" x14ac:dyDescent="0.15">
      <c r="A13" s="4" t="s">
        <v>22</v>
      </c>
      <c r="B13" s="2">
        <v>37</v>
      </c>
      <c r="C13" s="2" t="s">
        <v>0</v>
      </c>
      <c r="D13" s="2" t="s">
        <v>0</v>
      </c>
      <c r="E13" s="2">
        <v>20</v>
      </c>
      <c r="F13" s="2">
        <v>7</v>
      </c>
      <c r="G13" s="2">
        <v>4</v>
      </c>
      <c r="H13" s="2" t="s">
        <v>0</v>
      </c>
      <c r="I13" s="2">
        <v>3</v>
      </c>
      <c r="J13" s="2" t="s">
        <v>0</v>
      </c>
      <c r="K13" s="2" t="s">
        <v>0</v>
      </c>
      <c r="L13" s="2" t="s">
        <v>0</v>
      </c>
      <c r="M13" s="2">
        <v>1</v>
      </c>
      <c r="N13" s="2" t="s">
        <v>0</v>
      </c>
      <c r="O13" s="2">
        <v>1</v>
      </c>
      <c r="P13" s="7">
        <v>1</v>
      </c>
    </row>
    <row r="14" spans="1:16" ht="21.95" customHeight="1" x14ac:dyDescent="0.15">
      <c r="A14" s="4" t="s">
        <v>23</v>
      </c>
      <c r="B14" s="2">
        <v>32</v>
      </c>
      <c r="C14" s="2" t="s">
        <v>0</v>
      </c>
      <c r="D14" s="2" t="s">
        <v>0</v>
      </c>
      <c r="E14" s="2">
        <v>17</v>
      </c>
      <c r="F14" s="2">
        <v>12</v>
      </c>
      <c r="G14" s="2">
        <v>3</v>
      </c>
      <c r="H14" s="2" t="s">
        <v>0</v>
      </c>
      <c r="I14" s="2" t="s">
        <v>0</v>
      </c>
      <c r="J14" s="2" t="s">
        <v>0</v>
      </c>
      <c r="K14" s="2" t="s">
        <v>0</v>
      </c>
      <c r="L14" s="2" t="s">
        <v>0</v>
      </c>
      <c r="M14" s="2" t="s">
        <v>0</v>
      </c>
      <c r="N14" s="2" t="s">
        <v>0</v>
      </c>
      <c r="O14" s="2" t="s">
        <v>0</v>
      </c>
      <c r="P14" s="7" t="s">
        <v>0</v>
      </c>
    </row>
    <row r="15" spans="1:16" ht="21.95" customHeight="1" x14ac:dyDescent="0.15">
      <c r="A15" s="5" t="s">
        <v>24</v>
      </c>
      <c r="B15" s="10">
        <v>65</v>
      </c>
      <c r="C15" s="10" t="s">
        <v>0</v>
      </c>
      <c r="D15" s="10" t="s">
        <v>0</v>
      </c>
      <c r="E15" s="10">
        <v>34</v>
      </c>
      <c r="F15" s="10">
        <v>9</v>
      </c>
      <c r="G15" s="10">
        <v>7</v>
      </c>
      <c r="H15" s="10">
        <v>2</v>
      </c>
      <c r="I15" s="10">
        <v>11</v>
      </c>
      <c r="J15" s="10" t="s">
        <v>0</v>
      </c>
      <c r="K15" s="10" t="s">
        <v>0</v>
      </c>
      <c r="L15" s="10" t="s">
        <v>0</v>
      </c>
      <c r="M15" s="10" t="s">
        <v>0</v>
      </c>
      <c r="N15" s="10" t="s">
        <v>0</v>
      </c>
      <c r="O15" s="10">
        <v>2</v>
      </c>
      <c r="P15" s="11" t="s">
        <v>0</v>
      </c>
    </row>
    <row r="16" spans="1:16" ht="20.95" customHeight="1" x14ac:dyDescent="0.15">
      <c r="A16" s="6"/>
      <c r="B16" s="9"/>
      <c r="C16" s="9"/>
      <c r="D16" s="9"/>
      <c r="E16" s="9"/>
      <c r="F16" s="9"/>
      <c r="G16" s="9"/>
      <c r="H16" s="9"/>
      <c r="I16" s="9"/>
      <c r="J16" s="9"/>
      <c r="K16" s="9"/>
      <c r="L16" s="1"/>
      <c r="M16" s="6"/>
      <c r="N16" s="593" t="s">
        <v>1862</v>
      </c>
      <c r="O16" s="593"/>
      <c r="P16" s="593"/>
    </row>
    <row r="17" spans="1:16" ht="20.95" customHeight="1" x14ac:dyDescent="0.15">
      <c r="A17" s="6"/>
      <c r="B17" s="9"/>
      <c r="C17" s="9"/>
      <c r="D17" s="9"/>
      <c r="E17" s="9"/>
      <c r="F17" s="9"/>
      <c r="G17" s="9"/>
      <c r="H17" s="9"/>
      <c r="I17" s="9"/>
      <c r="J17" s="9"/>
      <c r="K17" s="9"/>
      <c r="L17" s="1"/>
      <c r="M17" s="6"/>
      <c r="N17" s="9"/>
      <c r="O17" s="9"/>
      <c r="P17" s="9"/>
    </row>
    <row r="18" spans="1:16" ht="15.05" customHeight="1" x14ac:dyDescent="0.15">
      <c r="A18" s="6"/>
      <c r="B18" s="9"/>
      <c r="C18" s="9"/>
      <c r="D18" s="9"/>
      <c r="E18" s="9"/>
      <c r="F18" s="9"/>
      <c r="G18" s="9"/>
      <c r="H18" s="9"/>
      <c r="I18" s="9"/>
      <c r="J18" s="9"/>
      <c r="K18" s="9"/>
      <c r="L18" s="9"/>
      <c r="M18" s="9"/>
      <c r="N18" s="9"/>
      <c r="O18" s="9"/>
      <c r="P18" s="9"/>
    </row>
    <row r="19" spans="1:16" ht="20.95" customHeight="1" x14ac:dyDescent="0.15">
      <c r="A19" s="594" t="s">
        <v>35</v>
      </c>
      <c r="B19" s="594"/>
      <c r="C19" s="594"/>
      <c r="D19" s="9"/>
      <c r="E19" s="9"/>
      <c r="F19" s="9"/>
      <c r="G19" s="1"/>
      <c r="H19" s="1"/>
      <c r="I19" s="1"/>
      <c r="J19" s="9"/>
      <c r="K19" s="9"/>
      <c r="L19" s="9"/>
      <c r="M19" s="595" t="s">
        <v>1862</v>
      </c>
      <c r="N19" s="595"/>
      <c r="O19" s="595"/>
      <c r="P19" s="9"/>
    </row>
    <row r="20" spans="1:16" ht="20.95" customHeight="1" x14ac:dyDescent="0.15">
      <c r="A20" s="596" t="s">
        <v>25</v>
      </c>
      <c r="B20" s="598" t="s">
        <v>26</v>
      </c>
      <c r="C20" s="598"/>
      <c r="D20" s="600" t="s">
        <v>343</v>
      </c>
      <c r="E20" s="601"/>
      <c r="F20" s="601"/>
      <c r="G20" s="601"/>
      <c r="H20" s="601"/>
      <c r="I20" s="601"/>
      <c r="J20" s="601"/>
      <c r="K20" s="601"/>
      <c r="L20" s="601"/>
      <c r="M20" s="601"/>
      <c r="N20" s="601"/>
      <c r="O20" s="602"/>
      <c r="P20" s="9"/>
    </row>
    <row r="21" spans="1:16" ht="20.95" customHeight="1" x14ac:dyDescent="0.15">
      <c r="A21" s="597"/>
      <c r="B21" s="599"/>
      <c r="C21" s="599"/>
      <c r="D21" s="603" t="s">
        <v>27</v>
      </c>
      <c r="E21" s="603"/>
      <c r="F21" s="603"/>
      <c r="G21" s="603"/>
      <c r="H21" s="603"/>
      <c r="I21" s="603"/>
      <c r="J21" s="603"/>
      <c r="K21" s="603"/>
      <c r="L21" s="603"/>
      <c r="M21" s="603"/>
      <c r="N21" s="582" t="s">
        <v>28</v>
      </c>
      <c r="O21" s="583"/>
      <c r="P21" s="9"/>
    </row>
    <row r="22" spans="1:16" ht="20.95" customHeight="1" x14ac:dyDescent="0.15">
      <c r="A22" s="597"/>
      <c r="B22" s="599"/>
      <c r="C22" s="599"/>
      <c r="D22" s="589" t="s">
        <v>29</v>
      </c>
      <c r="E22" s="589"/>
      <c r="F22" s="589" t="s">
        <v>30</v>
      </c>
      <c r="G22" s="589"/>
      <c r="H22" s="589" t="s">
        <v>31</v>
      </c>
      <c r="I22" s="589"/>
      <c r="J22" s="589" t="s">
        <v>32</v>
      </c>
      <c r="K22" s="589"/>
      <c r="L22" s="589" t="s">
        <v>33</v>
      </c>
      <c r="M22" s="589"/>
      <c r="N22" s="604"/>
      <c r="O22" s="605"/>
      <c r="P22" s="9"/>
    </row>
    <row r="23" spans="1:16" ht="20.95" customHeight="1" x14ac:dyDescent="0.15">
      <c r="A23" s="63" t="s">
        <v>344</v>
      </c>
      <c r="B23" s="582">
        <f>SUM(D23,N23)</f>
        <v>474</v>
      </c>
      <c r="C23" s="590"/>
      <c r="D23" s="582">
        <f>SUM(F23,H23,J23,L23)</f>
        <v>462</v>
      </c>
      <c r="E23" s="590"/>
      <c r="F23" s="582">
        <v>14</v>
      </c>
      <c r="G23" s="590"/>
      <c r="H23" s="582">
        <v>43</v>
      </c>
      <c r="I23" s="590"/>
      <c r="J23" s="582">
        <v>90</v>
      </c>
      <c r="K23" s="590"/>
      <c r="L23" s="582">
        <v>315</v>
      </c>
      <c r="M23" s="590"/>
      <c r="N23" s="582">
        <v>12</v>
      </c>
      <c r="O23" s="583"/>
      <c r="P23" s="9"/>
    </row>
    <row r="24" spans="1:16" ht="20.95" customHeight="1" x14ac:dyDescent="0.15">
      <c r="A24" s="63" t="s">
        <v>345</v>
      </c>
      <c r="B24" s="584"/>
      <c r="C24" s="591"/>
      <c r="D24" s="584"/>
      <c r="E24" s="591"/>
      <c r="F24" s="584"/>
      <c r="G24" s="591"/>
      <c r="H24" s="584"/>
      <c r="I24" s="591"/>
      <c r="J24" s="584"/>
      <c r="K24" s="591"/>
      <c r="L24" s="584"/>
      <c r="M24" s="591"/>
      <c r="N24" s="584"/>
      <c r="O24" s="585"/>
      <c r="P24" s="9"/>
    </row>
    <row r="25" spans="1:16" ht="20.95" customHeight="1" x14ac:dyDescent="0.15">
      <c r="A25" s="64" t="s">
        <v>346</v>
      </c>
      <c r="B25" s="586"/>
      <c r="C25" s="592"/>
      <c r="D25" s="586"/>
      <c r="E25" s="592"/>
      <c r="F25" s="586"/>
      <c r="G25" s="592"/>
      <c r="H25" s="586"/>
      <c r="I25" s="592"/>
      <c r="J25" s="586"/>
      <c r="K25" s="592"/>
      <c r="L25" s="586"/>
      <c r="M25" s="592"/>
      <c r="N25" s="586"/>
      <c r="O25" s="587"/>
      <c r="P25" s="9"/>
    </row>
    <row r="26" spans="1:16" ht="20.95" customHeight="1" x14ac:dyDescent="0.15">
      <c r="A26" s="6"/>
      <c r="B26" s="9"/>
      <c r="C26" s="9"/>
      <c r="D26" s="9"/>
      <c r="E26" s="9"/>
      <c r="F26" s="9"/>
      <c r="G26" s="9"/>
      <c r="H26" s="1"/>
      <c r="I26" s="1"/>
      <c r="J26" s="9"/>
      <c r="K26" s="9"/>
      <c r="L26" s="9"/>
      <c r="M26" s="588" t="s">
        <v>1931</v>
      </c>
      <c r="N26" s="588"/>
      <c r="O26" s="588"/>
      <c r="P26" s="9"/>
    </row>
    <row r="27" spans="1:16" ht="20.95" customHeight="1" x14ac:dyDescent="0.15">
      <c r="A27" s="6"/>
      <c r="B27" s="9"/>
      <c r="C27" s="9"/>
      <c r="D27" s="9"/>
      <c r="E27" s="9"/>
      <c r="F27" s="9"/>
      <c r="G27" s="9"/>
    </row>
    <row r="28" spans="1:16" ht="20.95" customHeight="1" x14ac:dyDescent="0.15"/>
    <row r="29" spans="1:16" ht="20.95" customHeight="1" x14ac:dyDescent="0.15"/>
    <row r="30" spans="1:16" ht="20.95" customHeight="1" x14ac:dyDescent="0.15"/>
    <row r="31" spans="1:16" ht="20.95" customHeight="1" x14ac:dyDescent="0.15"/>
    <row r="32" spans="1:16" ht="20.95" customHeight="1" x14ac:dyDescent="0.15"/>
  </sheetData>
  <sheetProtection selectLockedCells="1" selectUnlockedCells="1"/>
  <mergeCells count="31">
    <mergeCell ref="A4:D4"/>
    <mergeCell ref="E4:M4"/>
    <mergeCell ref="N4:P4"/>
    <mergeCell ref="A5:A6"/>
    <mergeCell ref="B5:B6"/>
    <mergeCell ref="C5:C6"/>
    <mergeCell ref="D5:D6"/>
    <mergeCell ref="E5:N5"/>
    <mergeCell ref="O5:O6"/>
    <mergeCell ref="P5:P6"/>
    <mergeCell ref="N16:P16"/>
    <mergeCell ref="A19:C19"/>
    <mergeCell ref="M19:O19"/>
    <mergeCell ref="A20:A22"/>
    <mergeCell ref="B20:C22"/>
    <mergeCell ref="D20:O20"/>
    <mergeCell ref="D21:M21"/>
    <mergeCell ref="N21:O22"/>
    <mergeCell ref="D22:E22"/>
    <mergeCell ref="F22:G22"/>
    <mergeCell ref="B23:C25"/>
    <mergeCell ref="D23:E25"/>
    <mergeCell ref="F23:G25"/>
    <mergeCell ref="H23:I25"/>
    <mergeCell ref="J23:K25"/>
    <mergeCell ref="N23:O25"/>
    <mergeCell ref="M26:O26"/>
    <mergeCell ref="H22:I22"/>
    <mergeCell ref="J22:K22"/>
    <mergeCell ref="L22:M22"/>
    <mergeCell ref="L23:M25"/>
  </mergeCells>
  <phoneticPr fontId="4"/>
  <pageMargins left="0.78740157480314965" right="0.39370078740157483" top="0.39370078740157483" bottom="0.39370078740157483" header="0" footer="0"/>
  <pageSetup paperSize="9" scale="96"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570-4503-45DE-BB49-095FF65FDA00}">
  <sheetPr>
    <pageSetUpPr fitToPage="1"/>
  </sheetPr>
  <dimension ref="B4:U29"/>
  <sheetViews>
    <sheetView view="pageLayout" zoomScaleNormal="71" workbookViewId="0">
      <selection activeCell="F4" sqref="F4"/>
    </sheetView>
  </sheetViews>
  <sheetFormatPr defaultColWidth="9" defaultRowHeight="14.4" x14ac:dyDescent="0.15"/>
  <cols>
    <col min="1" max="1" width="1.109375" style="6" customWidth="1"/>
    <col min="2" max="15" width="8.109375" style="6" customWidth="1"/>
    <col min="16" max="16" width="9.109375" style="6" customWidth="1"/>
    <col min="17" max="17" width="9.6640625" style="6" customWidth="1"/>
    <col min="18" max="19" width="8.109375" style="6" customWidth="1"/>
    <col min="20" max="16384" width="9" style="6"/>
  </cols>
  <sheetData>
    <row r="4" spans="2:21" ht="20.95" customHeight="1" x14ac:dyDescent="0.15">
      <c r="B4" s="15"/>
      <c r="C4" s="15" t="s">
        <v>38</v>
      </c>
      <c r="D4" s="15"/>
      <c r="E4" s="15"/>
      <c r="F4" s="1"/>
      <c r="G4" s="1"/>
      <c r="H4" s="1"/>
      <c r="I4" s="1"/>
      <c r="J4" s="1"/>
      <c r="K4" s="1"/>
      <c r="L4" s="1"/>
      <c r="M4" s="1"/>
      <c r="N4" s="1"/>
      <c r="O4" s="1"/>
      <c r="P4" s="1"/>
      <c r="Q4" s="1"/>
      <c r="R4" s="1"/>
      <c r="S4" s="1"/>
      <c r="T4" s="1"/>
      <c r="U4" s="1"/>
    </row>
    <row r="5" spans="2:21" ht="20.149999999999999" customHeight="1" x14ac:dyDescent="0.15">
      <c r="B5" s="624" t="s">
        <v>39</v>
      </c>
      <c r="C5" s="624"/>
      <c r="D5" s="624"/>
      <c r="E5" s="624"/>
      <c r="F5" s="624"/>
      <c r="G5" s="624"/>
      <c r="H5" s="624"/>
      <c r="I5" s="624"/>
      <c r="J5" s="624"/>
      <c r="K5" s="624"/>
      <c r="L5" s="624"/>
      <c r="M5" s="624"/>
      <c r="N5" s="624"/>
      <c r="O5" s="624"/>
      <c r="P5" s="624"/>
      <c r="Q5" s="624"/>
      <c r="R5" s="624"/>
      <c r="S5" s="624"/>
      <c r="T5" s="1"/>
      <c r="U5" s="1"/>
    </row>
    <row r="6" spans="2:21" ht="20.149999999999999" customHeight="1" x14ac:dyDescent="0.15">
      <c r="B6" s="623" t="s">
        <v>40</v>
      </c>
      <c r="C6" s="623"/>
      <c r="D6" s="623"/>
      <c r="E6" s="623"/>
      <c r="F6" s="623"/>
      <c r="G6" s="623"/>
      <c r="H6" s="623"/>
      <c r="I6" s="623"/>
      <c r="J6" s="623"/>
      <c r="K6" s="623"/>
      <c r="L6" s="623"/>
      <c r="M6" s="623"/>
      <c r="N6" s="623"/>
      <c r="O6" s="623"/>
      <c r="P6" s="623"/>
      <c r="Q6" s="623"/>
      <c r="R6" s="623"/>
      <c r="S6" s="623"/>
      <c r="T6" s="1"/>
      <c r="U6" s="1"/>
    </row>
    <row r="7" spans="2:21" ht="20.149999999999999" customHeight="1" x14ac:dyDescent="0.15">
      <c r="B7" s="623" t="s">
        <v>41</v>
      </c>
      <c r="C7" s="623"/>
      <c r="D7" s="623"/>
      <c r="E7" s="623"/>
      <c r="F7" s="623"/>
      <c r="G7" s="623"/>
      <c r="H7" s="623"/>
      <c r="I7" s="623"/>
      <c r="J7" s="623"/>
      <c r="K7" s="623"/>
      <c r="L7" s="623"/>
      <c r="M7" s="623"/>
      <c r="N7" s="623"/>
      <c r="O7" s="623"/>
      <c r="P7" s="623"/>
      <c r="Q7" s="623"/>
      <c r="R7" s="623"/>
      <c r="S7" s="623"/>
      <c r="T7" s="1"/>
      <c r="U7" s="1"/>
    </row>
    <row r="8" spans="2:21" ht="20.149999999999999" customHeight="1" x14ac:dyDescent="0.15">
      <c r="B8" s="623" t="s">
        <v>42</v>
      </c>
      <c r="C8" s="623"/>
      <c r="D8" s="623"/>
      <c r="E8" s="623"/>
      <c r="F8" s="623"/>
      <c r="G8" s="623"/>
      <c r="H8" s="623"/>
      <c r="I8" s="623"/>
      <c r="J8" s="623"/>
      <c r="K8" s="623"/>
      <c r="L8" s="623"/>
      <c r="M8" s="623"/>
      <c r="N8" s="623"/>
      <c r="O8" s="623"/>
      <c r="P8" s="623"/>
      <c r="Q8" s="623"/>
      <c r="R8" s="623"/>
      <c r="S8" s="623"/>
      <c r="T8" s="1"/>
      <c r="U8" s="1"/>
    </row>
    <row r="9" spans="2:21" ht="20.149999999999999" customHeight="1" x14ac:dyDescent="0.15">
      <c r="B9" s="623" t="s">
        <v>43</v>
      </c>
      <c r="C9" s="623"/>
      <c r="D9" s="623"/>
      <c r="E9" s="623"/>
      <c r="F9" s="623"/>
      <c r="G9" s="623"/>
      <c r="H9" s="623"/>
      <c r="I9" s="623"/>
      <c r="J9" s="623"/>
      <c r="K9" s="623"/>
      <c r="L9" s="623"/>
      <c r="M9" s="623"/>
      <c r="N9" s="623"/>
      <c r="O9" s="623"/>
      <c r="P9" s="623"/>
      <c r="Q9" s="623"/>
      <c r="R9" s="623"/>
      <c r="S9" s="623"/>
      <c r="T9" s="1"/>
      <c r="U9" s="1"/>
    </row>
    <row r="10" spans="2:21" ht="20.149999999999999" customHeight="1" x14ac:dyDescent="0.15">
      <c r="B10" s="623" t="s">
        <v>1932</v>
      </c>
      <c r="C10" s="623"/>
      <c r="D10" s="623"/>
      <c r="E10" s="623"/>
      <c r="F10" s="623"/>
      <c r="G10" s="623"/>
      <c r="H10" s="623"/>
      <c r="I10" s="623"/>
      <c r="J10" s="623"/>
      <c r="K10" s="623"/>
      <c r="L10" s="623"/>
      <c r="M10" s="623"/>
      <c r="N10" s="623"/>
      <c r="O10" s="623"/>
      <c r="P10" s="623"/>
      <c r="Q10" s="623"/>
      <c r="R10" s="623"/>
      <c r="S10" s="623"/>
      <c r="T10" s="1"/>
      <c r="U10" s="1"/>
    </row>
    <row r="11" spans="2:21" ht="20.95" customHeight="1" x14ac:dyDescent="0.15">
      <c r="B11" s="1"/>
      <c r="C11" s="1"/>
      <c r="D11" s="1"/>
      <c r="E11" s="1"/>
      <c r="F11" s="1"/>
      <c r="G11" s="1"/>
      <c r="H11" s="1"/>
      <c r="I11" s="1"/>
      <c r="J11" s="1"/>
      <c r="K11" s="1"/>
      <c r="L11" s="1"/>
      <c r="M11" s="1"/>
      <c r="N11" s="1"/>
      <c r="O11" s="1"/>
      <c r="P11" s="1"/>
      <c r="Q11" s="617" t="s">
        <v>44</v>
      </c>
      <c r="R11" s="617"/>
      <c r="S11" s="617"/>
      <c r="T11" s="1"/>
      <c r="U11" s="1"/>
    </row>
    <row r="12" spans="2:21" ht="27" customHeight="1" x14ac:dyDescent="0.15">
      <c r="B12" s="618" t="s">
        <v>347</v>
      </c>
      <c r="C12" s="619" t="s">
        <v>45</v>
      </c>
      <c r="D12" s="619" t="s">
        <v>46</v>
      </c>
      <c r="E12" s="619"/>
      <c r="F12" s="619"/>
      <c r="G12" s="619"/>
      <c r="H12" s="619"/>
      <c r="I12" s="619"/>
      <c r="J12" s="619"/>
      <c r="K12" s="619"/>
      <c r="L12" s="619"/>
      <c r="M12" s="619"/>
      <c r="N12" s="619"/>
      <c r="O12" s="619"/>
      <c r="P12" s="619"/>
      <c r="Q12" s="619"/>
      <c r="R12" s="621" t="s">
        <v>47</v>
      </c>
      <c r="S12" s="622"/>
      <c r="T12" s="1"/>
      <c r="U12" s="1"/>
    </row>
    <row r="13" spans="2:21" ht="27" customHeight="1" x14ac:dyDescent="0.15">
      <c r="B13" s="615"/>
      <c r="C13" s="620"/>
      <c r="D13" s="16" t="s">
        <v>48</v>
      </c>
      <c r="E13" s="17" t="s">
        <v>49</v>
      </c>
      <c r="F13" s="18" t="s">
        <v>50</v>
      </c>
      <c r="G13" s="18" t="s">
        <v>51</v>
      </c>
      <c r="H13" s="17" t="s">
        <v>52</v>
      </c>
      <c r="I13" s="18" t="s">
        <v>53</v>
      </c>
      <c r="J13" s="18" t="s">
        <v>54</v>
      </c>
      <c r="K13" s="18" t="s">
        <v>55</v>
      </c>
      <c r="L13" s="18" t="s">
        <v>56</v>
      </c>
      <c r="M13" s="18" t="s">
        <v>57</v>
      </c>
      <c r="N13" s="18" t="s">
        <v>58</v>
      </c>
      <c r="O13" s="17" t="s">
        <v>59</v>
      </c>
      <c r="P13" s="17" t="s">
        <v>60</v>
      </c>
      <c r="Q13" s="18" t="s">
        <v>61</v>
      </c>
      <c r="R13" s="18" t="s">
        <v>48</v>
      </c>
      <c r="S13" s="19" t="s">
        <v>62</v>
      </c>
      <c r="T13" s="1"/>
      <c r="U13" s="1"/>
    </row>
    <row r="14" spans="2:21" ht="27" customHeight="1" x14ac:dyDescent="0.15">
      <c r="B14" s="613" t="s">
        <v>348</v>
      </c>
      <c r="C14" s="18" t="s">
        <v>349</v>
      </c>
      <c r="D14" s="20"/>
      <c r="E14" s="20">
        <v>3</v>
      </c>
      <c r="F14" s="20"/>
      <c r="G14" s="20"/>
      <c r="H14" s="20">
        <f>SUM(D14:G14)</f>
        <v>3</v>
      </c>
      <c r="I14" s="20"/>
      <c r="J14" s="20"/>
      <c r="K14" s="20"/>
      <c r="L14" s="20"/>
      <c r="M14" s="20"/>
      <c r="N14" s="20"/>
      <c r="O14" s="20"/>
      <c r="P14" s="20">
        <f t="shared" ref="P14:P22" si="0">SUM(I14:O14)</f>
        <v>0</v>
      </c>
      <c r="Q14" s="20">
        <f t="shared" ref="Q14:Q22" si="1">SUM(H14+P14)</f>
        <v>3</v>
      </c>
      <c r="R14" s="20">
        <v>1</v>
      </c>
      <c r="S14" s="21">
        <v>6</v>
      </c>
      <c r="T14" s="1"/>
      <c r="U14" s="1"/>
    </row>
    <row r="15" spans="2:21" ht="27" customHeight="1" x14ac:dyDescent="0.15">
      <c r="B15" s="614"/>
      <c r="C15" s="18" t="s">
        <v>350</v>
      </c>
      <c r="D15" s="22"/>
      <c r="E15" s="22">
        <v>1.53</v>
      </c>
      <c r="F15" s="22"/>
      <c r="G15" s="22"/>
      <c r="H15" s="22">
        <f>SUM(D15:G15)</f>
        <v>1.53</v>
      </c>
      <c r="I15" s="22"/>
      <c r="J15" s="22"/>
      <c r="K15" s="22"/>
      <c r="L15" s="22"/>
      <c r="M15" s="22"/>
      <c r="N15" s="22"/>
      <c r="O15" s="22"/>
      <c r="P15" s="22">
        <f t="shared" si="0"/>
        <v>0</v>
      </c>
      <c r="Q15" s="22">
        <f t="shared" si="1"/>
        <v>1.53</v>
      </c>
      <c r="R15" s="22">
        <v>0.7</v>
      </c>
      <c r="S15" s="23">
        <v>2.14</v>
      </c>
      <c r="T15" s="1"/>
      <c r="U15" s="1"/>
    </row>
    <row r="16" spans="2:21" ht="27" customHeight="1" x14ac:dyDescent="0.15">
      <c r="B16" s="615"/>
      <c r="C16" s="18" t="s">
        <v>63</v>
      </c>
      <c r="D16" s="20"/>
      <c r="E16" s="20">
        <v>90</v>
      </c>
      <c r="F16" s="20"/>
      <c r="G16" s="20"/>
      <c r="H16" s="20">
        <f>SUM(E16:G16)</f>
        <v>90</v>
      </c>
      <c r="I16" s="20"/>
      <c r="J16" s="20"/>
      <c r="K16" s="20"/>
      <c r="L16" s="20"/>
      <c r="M16" s="20"/>
      <c r="N16" s="20"/>
      <c r="O16" s="20"/>
      <c r="P16" s="20">
        <f t="shared" si="0"/>
        <v>0</v>
      </c>
      <c r="Q16" s="20">
        <f t="shared" si="1"/>
        <v>90</v>
      </c>
      <c r="R16" s="20">
        <v>0</v>
      </c>
      <c r="S16" s="21">
        <v>180</v>
      </c>
      <c r="T16" s="1"/>
      <c r="U16" s="1"/>
    </row>
    <row r="17" spans="2:21" ht="27" customHeight="1" x14ac:dyDescent="0.15">
      <c r="B17" s="613" t="s">
        <v>351</v>
      </c>
      <c r="C17" s="18" t="s">
        <v>349</v>
      </c>
      <c r="D17" s="20"/>
      <c r="E17" s="20"/>
      <c r="F17" s="20"/>
      <c r="G17" s="20">
        <v>2</v>
      </c>
      <c r="H17" s="20">
        <f>SUM(D17:G17)</f>
        <v>2</v>
      </c>
      <c r="I17" s="20"/>
      <c r="J17" s="20">
        <v>1</v>
      </c>
      <c r="K17" s="20"/>
      <c r="L17" s="20"/>
      <c r="M17" s="20">
        <v>2</v>
      </c>
      <c r="N17" s="20">
        <v>4</v>
      </c>
      <c r="O17" s="20">
        <v>1</v>
      </c>
      <c r="P17" s="20">
        <f t="shared" si="0"/>
        <v>8</v>
      </c>
      <c r="Q17" s="20">
        <f t="shared" si="1"/>
        <v>10</v>
      </c>
      <c r="R17" s="20"/>
      <c r="S17" s="21"/>
      <c r="T17" s="1"/>
      <c r="U17" s="1"/>
    </row>
    <row r="18" spans="2:21" ht="27" customHeight="1" x14ac:dyDescent="0.15">
      <c r="B18" s="614"/>
      <c r="C18" s="18" t="s">
        <v>350</v>
      </c>
      <c r="D18" s="22"/>
      <c r="E18" s="22"/>
      <c r="F18" s="22"/>
      <c r="G18" s="22">
        <v>9.8000000000000007</v>
      </c>
      <c r="H18" s="22">
        <f>SUM(D18:G18)</f>
        <v>9.8000000000000007</v>
      </c>
      <c r="I18" s="22"/>
      <c r="J18" s="22">
        <v>14</v>
      </c>
      <c r="K18" s="22"/>
      <c r="L18" s="22"/>
      <c r="M18" s="22">
        <v>150</v>
      </c>
      <c r="N18" s="22">
        <v>597</v>
      </c>
      <c r="O18" s="22">
        <v>233</v>
      </c>
      <c r="P18" s="22">
        <f t="shared" si="0"/>
        <v>994</v>
      </c>
      <c r="Q18" s="22">
        <f t="shared" si="1"/>
        <v>1003.8</v>
      </c>
      <c r="R18" s="22"/>
      <c r="S18" s="23"/>
      <c r="T18" s="1"/>
      <c r="U18" s="1"/>
    </row>
    <row r="19" spans="2:21" ht="27" customHeight="1" x14ac:dyDescent="0.15">
      <c r="B19" s="615"/>
      <c r="C19" s="18" t="s">
        <v>63</v>
      </c>
      <c r="D19" s="20"/>
      <c r="E19" s="20"/>
      <c r="F19" s="20"/>
      <c r="G19" s="20">
        <v>645</v>
      </c>
      <c r="H19" s="20">
        <f>SUM(E19:G19)</f>
        <v>645</v>
      </c>
      <c r="I19" s="20"/>
      <c r="J19" s="20">
        <v>515</v>
      </c>
      <c r="K19" s="20"/>
      <c r="L19" s="20"/>
      <c r="M19" s="20">
        <v>3878</v>
      </c>
      <c r="N19" s="20">
        <v>1690</v>
      </c>
      <c r="O19" s="20">
        <v>1044</v>
      </c>
      <c r="P19" s="20">
        <f t="shared" si="0"/>
        <v>7127</v>
      </c>
      <c r="Q19" s="20">
        <f t="shared" si="1"/>
        <v>7772</v>
      </c>
      <c r="R19" s="20"/>
      <c r="S19" s="21"/>
      <c r="T19" s="1"/>
      <c r="U19" s="1"/>
    </row>
    <row r="20" spans="2:21" ht="27" customHeight="1" x14ac:dyDescent="0.15">
      <c r="B20" s="613" t="s">
        <v>64</v>
      </c>
      <c r="C20" s="18" t="s">
        <v>349</v>
      </c>
      <c r="D20" s="20">
        <v>1</v>
      </c>
      <c r="E20" s="20">
        <v>396</v>
      </c>
      <c r="F20" s="20">
        <v>171</v>
      </c>
      <c r="G20" s="20">
        <v>52</v>
      </c>
      <c r="H20" s="20">
        <f>SUM(D20:G20)</f>
        <v>620</v>
      </c>
      <c r="I20" s="20">
        <v>13</v>
      </c>
      <c r="J20" s="20">
        <v>23</v>
      </c>
      <c r="K20" s="20"/>
      <c r="L20" s="20"/>
      <c r="M20" s="20"/>
      <c r="N20" s="20"/>
      <c r="O20" s="20"/>
      <c r="P20" s="20">
        <f t="shared" si="0"/>
        <v>36</v>
      </c>
      <c r="Q20" s="20">
        <f t="shared" si="1"/>
        <v>656</v>
      </c>
      <c r="R20" s="20">
        <v>1</v>
      </c>
      <c r="S20" s="21">
        <v>24</v>
      </c>
      <c r="T20" s="1"/>
      <c r="U20" s="1"/>
    </row>
    <row r="21" spans="2:21" ht="27" customHeight="1" x14ac:dyDescent="0.15">
      <c r="B21" s="614"/>
      <c r="C21" s="18" t="s">
        <v>350</v>
      </c>
      <c r="D21" s="22">
        <v>0.4</v>
      </c>
      <c r="E21" s="22">
        <v>232.33</v>
      </c>
      <c r="F21" s="22">
        <v>364.05</v>
      </c>
      <c r="G21" s="22">
        <v>239.21</v>
      </c>
      <c r="H21" s="22">
        <f>SUM(D21:G21)</f>
        <v>835.99</v>
      </c>
      <c r="I21" s="22">
        <v>115.68</v>
      </c>
      <c r="J21" s="22">
        <v>337.09</v>
      </c>
      <c r="K21" s="22"/>
      <c r="L21" s="22"/>
      <c r="M21" s="22"/>
      <c r="N21" s="22"/>
      <c r="O21" s="22"/>
      <c r="P21" s="22">
        <f t="shared" si="0"/>
        <v>452.77</v>
      </c>
      <c r="Q21" s="22">
        <f t="shared" si="1"/>
        <v>1288.76</v>
      </c>
      <c r="R21" s="22">
        <v>0.7</v>
      </c>
      <c r="S21" s="23">
        <v>18.489999999999998</v>
      </c>
      <c r="T21" s="1"/>
      <c r="U21" s="1"/>
    </row>
    <row r="22" spans="2:21" ht="27" customHeight="1" x14ac:dyDescent="0.15">
      <c r="B22" s="615"/>
      <c r="C22" s="18" t="s">
        <v>63</v>
      </c>
      <c r="D22" s="20">
        <v>0</v>
      </c>
      <c r="E22" s="20">
        <v>13043</v>
      </c>
      <c r="F22" s="24">
        <v>12625</v>
      </c>
      <c r="G22" s="20">
        <v>11138</v>
      </c>
      <c r="H22" s="20">
        <f>SUM(D22:G22)</f>
        <v>36806</v>
      </c>
      <c r="I22" s="20">
        <v>3969</v>
      </c>
      <c r="J22" s="20">
        <v>10648</v>
      </c>
      <c r="K22" s="20"/>
      <c r="L22" s="20"/>
      <c r="M22" s="20"/>
      <c r="N22" s="20"/>
      <c r="O22" s="20"/>
      <c r="P22" s="20">
        <f t="shared" si="0"/>
        <v>14617</v>
      </c>
      <c r="Q22" s="20">
        <f t="shared" si="1"/>
        <v>51423</v>
      </c>
      <c r="R22" s="20">
        <v>0</v>
      </c>
      <c r="S22" s="21">
        <v>720</v>
      </c>
      <c r="T22" s="1"/>
      <c r="U22" s="1"/>
    </row>
    <row r="23" spans="2:21" ht="27" customHeight="1" x14ac:dyDescent="0.15">
      <c r="B23" s="613" t="s">
        <v>352</v>
      </c>
      <c r="C23" s="18" t="s">
        <v>349</v>
      </c>
      <c r="D23" s="20">
        <f t="shared" ref="D23:S23" si="2">SUM(D14+D17+D20)</f>
        <v>1</v>
      </c>
      <c r="E23" s="20">
        <f t="shared" si="2"/>
        <v>399</v>
      </c>
      <c r="F23" s="20">
        <f t="shared" si="2"/>
        <v>171</v>
      </c>
      <c r="G23" s="20">
        <f t="shared" si="2"/>
        <v>54</v>
      </c>
      <c r="H23" s="20">
        <f t="shared" si="2"/>
        <v>625</v>
      </c>
      <c r="I23" s="20">
        <f t="shared" si="2"/>
        <v>13</v>
      </c>
      <c r="J23" s="20">
        <f t="shared" si="2"/>
        <v>24</v>
      </c>
      <c r="K23" s="20">
        <f t="shared" si="2"/>
        <v>0</v>
      </c>
      <c r="L23" s="20">
        <f t="shared" si="2"/>
        <v>0</v>
      </c>
      <c r="M23" s="20">
        <f t="shared" si="2"/>
        <v>2</v>
      </c>
      <c r="N23" s="20">
        <f t="shared" si="2"/>
        <v>4</v>
      </c>
      <c r="O23" s="20">
        <f t="shared" si="2"/>
        <v>1</v>
      </c>
      <c r="P23" s="20">
        <f t="shared" si="2"/>
        <v>44</v>
      </c>
      <c r="Q23" s="20">
        <f t="shared" si="2"/>
        <v>669</v>
      </c>
      <c r="R23" s="20">
        <f t="shared" si="2"/>
        <v>2</v>
      </c>
      <c r="S23" s="21">
        <f t="shared" si="2"/>
        <v>30</v>
      </c>
      <c r="T23" s="1"/>
      <c r="U23" s="1"/>
    </row>
    <row r="24" spans="2:21" ht="27" customHeight="1" x14ac:dyDescent="0.15">
      <c r="B24" s="614"/>
      <c r="C24" s="18" t="s">
        <v>350</v>
      </c>
      <c r="D24" s="22">
        <f t="shared" ref="D24:S24" si="3">SUM(D15+D18+D21)</f>
        <v>0.4</v>
      </c>
      <c r="E24" s="22">
        <f t="shared" si="3"/>
        <v>233.86</v>
      </c>
      <c r="F24" s="22">
        <f t="shared" si="3"/>
        <v>364.05</v>
      </c>
      <c r="G24" s="22">
        <f t="shared" si="3"/>
        <v>249.01000000000002</v>
      </c>
      <c r="H24" s="22">
        <f t="shared" si="3"/>
        <v>847.32</v>
      </c>
      <c r="I24" s="22">
        <f t="shared" si="3"/>
        <v>115.68</v>
      </c>
      <c r="J24" s="22">
        <f t="shared" si="3"/>
        <v>351.09</v>
      </c>
      <c r="K24" s="22">
        <f t="shared" si="3"/>
        <v>0</v>
      </c>
      <c r="L24" s="22">
        <f t="shared" si="3"/>
        <v>0</v>
      </c>
      <c r="M24" s="22">
        <f t="shared" si="3"/>
        <v>150</v>
      </c>
      <c r="N24" s="22">
        <f t="shared" si="3"/>
        <v>597</v>
      </c>
      <c r="O24" s="22">
        <f t="shared" si="3"/>
        <v>233</v>
      </c>
      <c r="P24" s="22">
        <f t="shared" si="3"/>
        <v>1446.77</v>
      </c>
      <c r="Q24" s="22">
        <f t="shared" si="3"/>
        <v>2294.09</v>
      </c>
      <c r="R24" s="22">
        <f t="shared" si="3"/>
        <v>1.4</v>
      </c>
      <c r="S24" s="23">
        <f t="shared" si="3"/>
        <v>20.63</v>
      </c>
      <c r="T24" s="1"/>
      <c r="U24" s="1"/>
    </row>
    <row r="25" spans="2:21" ht="27" customHeight="1" x14ac:dyDescent="0.15">
      <c r="B25" s="616"/>
      <c r="C25" s="25" t="s">
        <v>63</v>
      </c>
      <c r="D25" s="26">
        <f t="shared" ref="D25:S25" si="4">SUM(D16+D19+D22)</f>
        <v>0</v>
      </c>
      <c r="E25" s="26">
        <f t="shared" si="4"/>
        <v>13133</v>
      </c>
      <c r="F25" s="26">
        <f t="shared" si="4"/>
        <v>12625</v>
      </c>
      <c r="G25" s="26">
        <f t="shared" si="4"/>
        <v>11783</v>
      </c>
      <c r="H25" s="26">
        <f t="shared" si="4"/>
        <v>37541</v>
      </c>
      <c r="I25" s="26">
        <f t="shared" si="4"/>
        <v>3969</v>
      </c>
      <c r="J25" s="26">
        <f t="shared" si="4"/>
        <v>11163</v>
      </c>
      <c r="K25" s="26">
        <f t="shared" si="4"/>
        <v>0</v>
      </c>
      <c r="L25" s="26">
        <f t="shared" si="4"/>
        <v>0</v>
      </c>
      <c r="M25" s="26">
        <f t="shared" si="4"/>
        <v>3878</v>
      </c>
      <c r="N25" s="26">
        <f t="shared" si="4"/>
        <v>1690</v>
      </c>
      <c r="O25" s="26">
        <f t="shared" si="4"/>
        <v>1044</v>
      </c>
      <c r="P25" s="26">
        <f t="shared" si="4"/>
        <v>21744</v>
      </c>
      <c r="Q25" s="26">
        <f t="shared" si="4"/>
        <v>59285</v>
      </c>
      <c r="R25" s="26">
        <f t="shared" si="4"/>
        <v>0</v>
      </c>
      <c r="S25" s="27">
        <f t="shared" si="4"/>
        <v>900</v>
      </c>
      <c r="T25" s="1"/>
      <c r="U25" s="1"/>
    </row>
    <row r="26" spans="2:21" x14ac:dyDescent="0.15">
      <c r="B26" s="1"/>
      <c r="C26" s="1"/>
      <c r="D26" s="1"/>
      <c r="E26" s="1"/>
      <c r="F26" s="1"/>
      <c r="G26" s="1"/>
      <c r="H26" s="1"/>
      <c r="I26" s="1"/>
      <c r="J26" s="1"/>
      <c r="K26" s="1"/>
      <c r="L26" s="1"/>
      <c r="M26" s="1"/>
      <c r="N26" s="1"/>
      <c r="O26" s="1"/>
      <c r="P26" s="1"/>
      <c r="Q26" s="1"/>
      <c r="R26" s="1"/>
      <c r="S26" s="1"/>
      <c r="T26" s="1"/>
      <c r="U26" s="1"/>
    </row>
    <row r="27" spans="2:21" x14ac:dyDescent="0.15">
      <c r="B27" s="1"/>
      <c r="C27" s="1"/>
      <c r="D27" s="1"/>
      <c r="E27" s="1"/>
      <c r="F27" s="1"/>
      <c r="G27" s="1"/>
      <c r="H27" s="1"/>
      <c r="I27" s="1"/>
      <c r="J27" s="1"/>
      <c r="K27" s="1"/>
      <c r="L27" s="1"/>
      <c r="M27" s="1"/>
      <c r="N27" s="1"/>
      <c r="O27" s="1"/>
      <c r="P27" s="1"/>
      <c r="Q27" s="1"/>
      <c r="R27" s="1"/>
      <c r="S27" s="1"/>
      <c r="T27" s="1"/>
      <c r="U27" s="1"/>
    </row>
    <row r="28" spans="2:21" x14ac:dyDescent="0.15">
      <c r="B28" s="1"/>
      <c r="C28" s="1"/>
      <c r="D28" s="1"/>
      <c r="E28" s="1"/>
      <c r="F28" s="1"/>
      <c r="G28" s="1"/>
      <c r="H28" s="1"/>
      <c r="I28" s="1"/>
      <c r="J28" s="1"/>
      <c r="K28" s="1"/>
      <c r="L28" s="1"/>
      <c r="M28" s="1"/>
      <c r="N28" s="1"/>
      <c r="O28" s="1"/>
      <c r="P28" s="1"/>
      <c r="Q28" s="1"/>
      <c r="R28" s="1"/>
      <c r="S28" s="1"/>
      <c r="T28" s="1"/>
      <c r="U28" s="1"/>
    </row>
    <row r="29" spans="2:21" x14ac:dyDescent="0.15">
      <c r="B29" s="1"/>
      <c r="C29" s="1"/>
      <c r="D29" s="1"/>
      <c r="E29" s="1"/>
      <c r="F29" s="1"/>
      <c r="G29" s="1"/>
      <c r="H29" s="1"/>
      <c r="I29" s="1"/>
      <c r="J29" s="1"/>
      <c r="K29" s="1"/>
      <c r="L29" s="1"/>
      <c r="M29" s="1"/>
      <c r="N29" s="1"/>
      <c r="O29" s="1"/>
      <c r="P29" s="1"/>
      <c r="Q29" s="1"/>
      <c r="R29" s="1"/>
      <c r="S29" s="1"/>
      <c r="T29" s="1"/>
      <c r="U29" s="1"/>
    </row>
  </sheetData>
  <sheetProtection selectLockedCells="1" selectUnlockedCells="1"/>
  <mergeCells count="15">
    <mergeCell ref="B10:S10"/>
    <mergeCell ref="B5:S5"/>
    <mergeCell ref="B6:S6"/>
    <mergeCell ref="B7:S7"/>
    <mergeCell ref="B8:S8"/>
    <mergeCell ref="B9:S9"/>
    <mergeCell ref="B17:B19"/>
    <mergeCell ref="B20:B22"/>
    <mergeCell ref="B23:B25"/>
    <mergeCell ref="Q11:S11"/>
    <mergeCell ref="B12:B13"/>
    <mergeCell ref="C12:C13"/>
    <mergeCell ref="D12:Q12"/>
    <mergeCell ref="R12:S12"/>
    <mergeCell ref="B14:B16"/>
  </mergeCells>
  <phoneticPr fontId="4"/>
  <pageMargins left="0.78740157480314965" right="0.39370078740157483" top="0.39370078740157483" bottom="0.39370078740157483" header="0" footer="0"/>
  <pageSetup paperSize="9" scale="91"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9920A-EC99-4605-A615-7076C48D6A23}">
  <sheetPr>
    <pageSetUpPr fitToPage="1"/>
  </sheetPr>
  <dimension ref="A1:Q25"/>
  <sheetViews>
    <sheetView view="pageLayout" zoomScale="80" zoomScaleNormal="100" zoomScalePageLayoutView="80" workbookViewId="0">
      <selection activeCell="A6" sqref="A6:Q6"/>
    </sheetView>
  </sheetViews>
  <sheetFormatPr defaultColWidth="9" defaultRowHeight="14.4" x14ac:dyDescent="0.15"/>
  <cols>
    <col min="1" max="1" width="3.109375" style="77" customWidth="1"/>
    <col min="2" max="2" width="18.88671875" style="6" customWidth="1"/>
    <col min="3" max="17" width="8.44140625" style="6" customWidth="1"/>
    <col min="18" max="16384" width="9" style="6"/>
  </cols>
  <sheetData>
    <row r="1" spans="1:17" s="29" customFormat="1" ht="20.95" customHeight="1" x14ac:dyDescent="0.15">
      <c r="A1" s="626" t="s">
        <v>353</v>
      </c>
      <c r="B1" s="626"/>
      <c r="C1" s="626"/>
      <c r="D1" s="15"/>
      <c r="E1" s="15"/>
      <c r="F1" s="15"/>
      <c r="G1" s="15"/>
      <c r="H1" s="15"/>
      <c r="I1" s="15"/>
      <c r="J1" s="15"/>
      <c r="K1" s="15"/>
      <c r="L1" s="15"/>
      <c r="M1" s="15"/>
      <c r="N1" s="15"/>
      <c r="O1" s="15"/>
      <c r="P1" s="15"/>
      <c r="Q1" s="15"/>
    </row>
    <row r="2" spans="1:17" ht="17.2" customHeight="1" x14ac:dyDescent="0.15">
      <c r="A2" s="627" t="s">
        <v>1933</v>
      </c>
      <c r="B2" s="627"/>
      <c r="C2" s="627"/>
      <c r="D2" s="627"/>
      <c r="E2" s="627"/>
      <c r="F2" s="627"/>
      <c r="G2" s="627"/>
      <c r="H2" s="627"/>
      <c r="I2" s="627"/>
      <c r="J2" s="627"/>
      <c r="K2" s="627"/>
      <c r="L2" s="627"/>
      <c r="M2" s="627"/>
      <c r="N2" s="627"/>
      <c r="O2" s="627"/>
      <c r="P2" s="627"/>
      <c r="Q2" s="627"/>
    </row>
    <row r="3" spans="1:17" s="29" customFormat="1" ht="20.3" customHeight="1" x14ac:dyDescent="0.15">
      <c r="A3" s="627" t="s">
        <v>354</v>
      </c>
      <c r="B3" s="627"/>
      <c r="C3" s="627"/>
      <c r="D3" s="627"/>
      <c r="E3" s="627"/>
      <c r="F3" s="627"/>
      <c r="G3" s="627"/>
      <c r="H3" s="627"/>
      <c r="I3" s="627"/>
      <c r="J3" s="627"/>
      <c r="K3" s="627"/>
      <c r="L3" s="627"/>
      <c r="M3" s="627"/>
      <c r="N3" s="627"/>
      <c r="O3" s="627"/>
      <c r="P3" s="627"/>
      <c r="Q3" s="627"/>
    </row>
    <row r="4" spans="1:17" ht="20.3" customHeight="1" x14ac:dyDescent="0.15">
      <c r="A4" s="624" t="s">
        <v>355</v>
      </c>
      <c r="B4" s="624"/>
      <c r="C4" s="624"/>
      <c r="D4" s="624"/>
      <c r="E4" s="624"/>
      <c r="F4" s="624"/>
      <c r="G4" s="624"/>
      <c r="H4" s="624"/>
      <c r="I4" s="624"/>
      <c r="J4" s="624"/>
      <c r="K4" s="624"/>
      <c r="L4" s="624"/>
      <c r="M4" s="624"/>
      <c r="N4" s="624"/>
      <c r="O4" s="624"/>
      <c r="P4" s="624"/>
      <c r="Q4" s="624"/>
    </row>
    <row r="5" spans="1:17" ht="20.3" customHeight="1" x14ac:dyDescent="0.15">
      <c r="A5" s="624" t="s">
        <v>1934</v>
      </c>
      <c r="B5" s="624"/>
      <c r="C5" s="624"/>
      <c r="D5" s="624"/>
      <c r="E5" s="624"/>
      <c r="F5" s="624"/>
      <c r="G5" s="624"/>
      <c r="H5" s="624"/>
      <c r="I5" s="624"/>
      <c r="J5" s="624"/>
      <c r="K5" s="624"/>
      <c r="L5" s="624"/>
      <c r="M5" s="624"/>
      <c r="N5" s="624"/>
      <c r="O5" s="624"/>
      <c r="P5" s="624"/>
      <c r="Q5" s="624"/>
    </row>
    <row r="6" spans="1:17" ht="20.3" customHeight="1" x14ac:dyDescent="0.15">
      <c r="A6" s="624" t="s">
        <v>1935</v>
      </c>
      <c r="B6" s="624"/>
      <c r="C6" s="624"/>
      <c r="D6" s="624"/>
      <c r="E6" s="624"/>
      <c r="F6" s="624"/>
      <c r="G6" s="624"/>
      <c r="H6" s="624"/>
      <c r="I6" s="624"/>
      <c r="J6" s="624"/>
      <c r="K6" s="624"/>
      <c r="L6" s="624"/>
      <c r="M6" s="624"/>
      <c r="N6" s="624"/>
      <c r="O6" s="624"/>
      <c r="P6" s="624"/>
      <c r="Q6" s="624"/>
    </row>
    <row r="7" spans="1:17" ht="19.5" customHeight="1" x14ac:dyDescent="0.15">
      <c r="O7" s="617" t="s">
        <v>356</v>
      </c>
      <c r="P7" s="617"/>
      <c r="Q7" s="617"/>
    </row>
    <row r="8" spans="1:17" s="9" customFormat="1" ht="29.95" customHeight="1" x14ac:dyDescent="0.15">
      <c r="A8" s="625" t="s">
        <v>357</v>
      </c>
      <c r="B8" s="625"/>
      <c r="C8" s="30" t="s">
        <v>358</v>
      </c>
      <c r="D8" s="30" t="s">
        <v>359</v>
      </c>
      <c r="E8" s="30" t="s">
        <v>360</v>
      </c>
      <c r="F8" s="30" t="s">
        <v>361</v>
      </c>
      <c r="G8" s="30" t="s">
        <v>362</v>
      </c>
      <c r="H8" s="30" t="s">
        <v>363</v>
      </c>
      <c r="I8" s="30" t="s">
        <v>364</v>
      </c>
      <c r="J8" s="30" t="s">
        <v>365</v>
      </c>
      <c r="K8" s="30" t="s">
        <v>366</v>
      </c>
      <c r="L8" s="30" t="s">
        <v>367</v>
      </c>
      <c r="M8" s="30" t="s">
        <v>368</v>
      </c>
      <c r="N8" s="30" t="s">
        <v>369</v>
      </c>
      <c r="O8" s="30" t="s">
        <v>370</v>
      </c>
      <c r="P8" s="49" t="s">
        <v>371</v>
      </c>
      <c r="Q8" s="31" t="s">
        <v>372</v>
      </c>
    </row>
    <row r="9" spans="1:17" ht="26.2" customHeight="1" x14ac:dyDescent="0.15">
      <c r="A9" s="78" t="s">
        <v>373</v>
      </c>
      <c r="B9" s="32" t="s">
        <v>87</v>
      </c>
      <c r="C9" s="79">
        <v>0</v>
      </c>
      <c r="D9" s="79">
        <v>0</v>
      </c>
      <c r="E9" s="79">
        <v>0</v>
      </c>
      <c r="F9" s="79">
        <v>0</v>
      </c>
      <c r="G9" s="79">
        <v>0</v>
      </c>
      <c r="H9" s="79">
        <v>0</v>
      </c>
      <c r="I9" s="79">
        <v>0</v>
      </c>
      <c r="J9" s="79">
        <v>0</v>
      </c>
      <c r="K9" s="79">
        <v>1085</v>
      </c>
      <c r="L9" s="79">
        <v>22838</v>
      </c>
      <c r="M9" s="79">
        <v>139638</v>
      </c>
      <c r="N9" s="79">
        <v>41853</v>
      </c>
      <c r="O9" s="79">
        <v>205414</v>
      </c>
      <c r="P9" s="79">
        <v>234234</v>
      </c>
      <c r="Q9" s="80">
        <v>0.87696064619141545</v>
      </c>
    </row>
    <row r="10" spans="1:17" ht="26.2" customHeight="1" x14ac:dyDescent="0.15">
      <c r="A10" s="78" t="s">
        <v>374</v>
      </c>
      <c r="B10" s="32" t="s">
        <v>88</v>
      </c>
      <c r="C10" s="79">
        <v>0</v>
      </c>
      <c r="D10" s="79">
        <v>5</v>
      </c>
      <c r="E10" s="79">
        <v>248</v>
      </c>
      <c r="F10" s="79">
        <v>1791</v>
      </c>
      <c r="G10" s="79">
        <v>1084</v>
      </c>
      <c r="H10" s="79">
        <v>81</v>
      </c>
      <c r="I10" s="79">
        <v>3</v>
      </c>
      <c r="J10" s="79">
        <v>0</v>
      </c>
      <c r="K10" s="79">
        <v>0</v>
      </c>
      <c r="L10" s="79">
        <v>0</v>
      </c>
      <c r="M10" s="79">
        <v>0</v>
      </c>
      <c r="N10" s="79">
        <v>0</v>
      </c>
      <c r="O10" s="79">
        <v>3212</v>
      </c>
      <c r="P10" s="79">
        <v>1606</v>
      </c>
      <c r="Q10" s="80">
        <v>2</v>
      </c>
    </row>
    <row r="11" spans="1:17" ht="26.2" customHeight="1" x14ac:dyDescent="0.15">
      <c r="A11" s="78" t="s">
        <v>375</v>
      </c>
      <c r="B11" s="81" t="s">
        <v>376</v>
      </c>
      <c r="C11" s="79">
        <v>16724</v>
      </c>
      <c r="D11" s="79">
        <v>10372</v>
      </c>
      <c r="E11" s="79">
        <v>15017</v>
      </c>
      <c r="F11" s="79">
        <v>34148.1</v>
      </c>
      <c r="G11" s="79">
        <v>49798</v>
      </c>
      <c r="H11" s="79">
        <v>35832</v>
      </c>
      <c r="I11" s="79">
        <v>46941</v>
      </c>
      <c r="J11" s="79">
        <v>25168</v>
      </c>
      <c r="K11" s="79">
        <v>34736</v>
      </c>
      <c r="L11" s="79">
        <v>39995</v>
      </c>
      <c r="M11" s="79">
        <v>25118</v>
      </c>
      <c r="N11" s="79">
        <v>29813</v>
      </c>
      <c r="O11" s="79">
        <v>363662.1</v>
      </c>
      <c r="P11" s="79">
        <v>301666.90000000002</v>
      </c>
      <c r="Q11" s="80">
        <v>1.2055087913191667</v>
      </c>
    </row>
    <row r="12" spans="1:17" ht="26.2" customHeight="1" x14ac:dyDescent="0.15">
      <c r="A12" s="78" t="s">
        <v>377</v>
      </c>
      <c r="B12" s="32" t="s">
        <v>378</v>
      </c>
      <c r="C12" s="79">
        <v>155</v>
      </c>
      <c r="D12" s="79">
        <v>1855</v>
      </c>
      <c r="E12" s="79">
        <v>4633</v>
      </c>
      <c r="F12" s="79">
        <v>3120.6</v>
      </c>
      <c r="G12" s="79">
        <v>2828</v>
      </c>
      <c r="H12" s="79">
        <v>10271</v>
      </c>
      <c r="I12" s="79">
        <v>0</v>
      </c>
      <c r="J12" s="79">
        <v>1</v>
      </c>
      <c r="K12" s="79">
        <v>14184</v>
      </c>
      <c r="L12" s="79">
        <v>2504</v>
      </c>
      <c r="M12" s="79">
        <v>1808</v>
      </c>
      <c r="N12" s="79">
        <v>2154</v>
      </c>
      <c r="O12" s="79">
        <v>43513.599999999999</v>
      </c>
      <c r="P12" s="79">
        <v>29190</v>
      </c>
      <c r="Q12" s="80">
        <v>1.4907022953066118</v>
      </c>
    </row>
    <row r="13" spans="1:17" ht="26.2" customHeight="1" x14ac:dyDescent="0.15">
      <c r="A13" s="78" t="s">
        <v>379</v>
      </c>
      <c r="B13" s="81" t="s">
        <v>380</v>
      </c>
      <c r="C13" s="79">
        <v>7175</v>
      </c>
      <c r="D13" s="79">
        <v>7426</v>
      </c>
      <c r="E13" s="79">
        <v>11958</v>
      </c>
      <c r="F13" s="79">
        <v>13766</v>
      </c>
      <c r="G13" s="79">
        <v>16531</v>
      </c>
      <c r="H13" s="79">
        <v>14634</v>
      </c>
      <c r="I13" s="79">
        <v>1253</v>
      </c>
      <c r="J13" s="79">
        <v>567</v>
      </c>
      <c r="K13" s="79">
        <v>15822</v>
      </c>
      <c r="L13" s="79">
        <v>9378</v>
      </c>
      <c r="M13" s="79">
        <v>6811</v>
      </c>
      <c r="N13" s="79">
        <v>5446</v>
      </c>
      <c r="O13" s="79">
        <v>110767</v>
      </c>
      <c r="P13" s="79">
        <v>120276</v>
      </c>
      <c r="Q13" s="80">
        <v>0.92094017094017089</v>
      </c>
    </row>
    <row r="14" spans="1:17" ht="26.2" customHeight="1" x14ac:dyDescent="0.15">
      <c r="A14" s="78" t="s">
        <v>381</v>
      </c>
      <c r="B14" s="32" t="s">
        <v>382</v>
      </c>
      <c r="C14" s="79">
        <v>1513</v>
      </c>
      <c r="D14" s="79">
        <v>5208</v>
      </c>
      <c r="E14" s="79">
        <v>3149</v>
      </c>
      <c r="F14" s="79">
        <v>9701.5</v>
      </c>
      <c r="G14" s="79">
        <v>11947</v>
      </c>
      <c r="H14" s="79">
        <v>3727</v>
      </c>
      <c r="I14" s="79">
        <v>359</v>
      </c>
      <c r="J14" s="79">
        <v>137</v>
      </c>
      <c r="K14" s="79">
        <v>1377</v>
      </c>
      <c r="L14" s="79">
        <v>1097</v>
      </c>
      <c r="M14" s="79">
        <v>2251</v>
      </c>
      <c r="N14" s="79">
        <v>2979</v>
      </c>
      <c r="O14" s="79">
        <v>43445.5</v>
      </c>
      <c r="P14" s="79">
        <v>45621</v>
      </c>
      <c r="Q14" s="80">
        <v>0.95231362749610926</v>
      </c>
    </row>
    <row r="15" spans="1:17" ht="26.2" customHeight="1" x14ac:dyDescent="0.15">
      <c r="A15" s="78" t="s">
        <v>383</v>
      </c>
      <c r="B15" s="32" t="s">
        <v>384</v>
      </c>
      <c r="C15" s="79">
        <v>273</v>
      </c>
      <c r="D15" s="79">
        <v>941</v>
      </c>
      <c r="E15" s="79">
        <v>142</v>
      </c>
      <c r="F15" s="79">
        <v>282.8</v>
      </c>
      <c r="G15" s="79">
        <v>3489</v>
      </c>
      <c r="H15" s="79">
        <v>2682</v>
      </c>
      <c r="I15" s="79">
        <v>0</v>
      </c>
      <c r="J15" s="79">
        <v>0</v>
      </c>
      <c r="K15" s="79">
        <v>1500</v>
      </c>
      <c r="L15" s="79">
        <v>641</v>
      </c>
      <c r="M15" s="79">
        <v>51</v>
      </c>
      <c r="N15" s="79">
        <v>236</v>
      </c>
      <c r="O15" s="79">
        <v>10237.799999999999</v>
      </c>
      <c r="P15" s="79">
        <v>21706</v>
      </c>
      <c r="Q15" s="80">
        <v>0.47165760619183633</v>
      </c>
    </row>
    <row r="16" spans="1:17" ht="26.2" customHeight="1" x14ac:dyDescent="0.15">
      <c r="A16" s="78" t="s">
        <v>385</v>
      </c>
      <c r="B16" s="32" t="s">
        <v>386</v>
      </c>
      <c r="C16" s="79">
        <v>68513</v>
      </c>
      <c r="D16" s="79">
        <v>162901</v>
      </c>
      <c r="E16" s="79">
        <v>117161</v>
      </c>
      <c r="F16" s="79">
        <v>15037</v>
      </c>
      <c r="G16" s="79">
        <v>16899</v>
      </c>
      <c r="H16" s="79">
        <v>14803</v>
      </c>
      <c r="I16" s="79">
        <v>493</v>
      </c>
      <c r="J16" s="79">
        <v>322</v>
      </c>
      <c r="K16" s="79">
        <v>12484</v>
      </c>
      <c r="L16" s="79">
        <v>39657</v>
      </c>
      <c r="M16" s="79">
        <v>15229</v>
      </c>
      <c r="N16" s="79">
        <v>7649</v>
      </c>
      <c r="O16" s="79">
        <v>471148</v>
      </c>
      <c r="P16" s="79">
        <v>291357</v>
      </c>
      <c r="Q16" s="80">
        <v>1.6170814499050992</v>
      </c>
    </row>
    <row r="17" spans="1:17" ht="26.2" customHeight="1" x14ac:dyDescent="0.15">
      <c r="A17" s="78" t="s">
        <v>387</v>
      </c>
      <c r="B17" s="32" t="s">
        <v>89</v>
      </c>
      <c r="C17" s="79">
        <v>53</v>
      </c>
      <c r="D17" s="79">
        <v>177</v>
      </c>
      <c r="E17" s="79">
        <v>157</v>
      </c>
      <c r="F17" s="79">
        <v>17</v>
      </c>
      <c r="G17" s="79">
        <v>89</v>
      </c>
      <c r="H17" s="79">
        <v>102</v>
      </c>
      <c r="I17" s="79">
        <v>0</v>
      </c>
      <c r="J17" s="79">
        <v>0</v>
      </c>
      <c r="K17" s="79">
        <v>224</v>
      </c>
      <c r="L17" s="79">
        <v>216</v>
      </c>
      <c r="M17" s="79">
        <v>160</v>
      </c>
      <c r="N17" s="79">
        <v>79</v>
      </c>
      <c r="O17" s="79">
        <v>1274</v>
      </c>
      <c r="P17" s="79">
        <v>1808</v>
      </c>
      <c r="Q17" s="80">
        <v>0.70464601769911506</v>
      </c>
    </row>
    <row r="18" spans="1:17" ht="26.2" customHeight="1" x14ac:dyDescent="0.15">
      <c r="A18" s="78" t="s">
        <v>388</v>
      </c>
      <c r="B18" s="32" t="s">
        <v>90</v>
      </c>
      <c r="C18" s="79">
        <v>1</v>
      </c>
      <c r="D18" s="79">
        <v>5901</v>
      </c>
      <c r="E18" s="79">
        <v>4160</v>
      </c>
      <c r="F18" s="79">
        <v>1922.5</v>
      </c>
      <c r="G18" s="79">
        <v>5933</v>
      </c>
      <c r="H18" s="79">
        <v>9283</v>
      </c>
      <c r="I18" s="79">
        <v>61</v>
      </c>
      <c r="J18" s="79">
        <v>56</v>
      </c>
      <c r="K18" s="79">
        <v>15069</v>
      </c>
      <c r="L18" s="79">
        <v>6718</v>
      </c>
      <c r="M18" s="79">
        <v>4588</v>
      </c>
      <c r="N18" s="79">
        <v>3059</v>
      </c>
      <c r="O18" s="79">
        <v>56751.5</v>
      </c>
      <c r="P18" s="79">
        <v>4301</v>
      </c>
      <c r="Q18" s="80">
        <v>13.19495466170658</v>
      </c>
    </row>
    <row r="19" spans="1:17" ht="26.2" customHeight="1" x14ac:dyDescent="0.15">
      <c r="A19" s="78" t="s">
        <v>389</v>
      </c>
      <c r="B19" s="32" t="s">
        <v>390</v>
      </c>
      <c r="C19" s="79">
        <v>3658</v>
      </c>
      <c r="D19" s="79">
        <v>8199</v>
      </c>
      <c r="E19" s="79">
        <v>7026</v>
      </c>
      <c r="F19" s="79">
        <v>5215</v>
      </c>
      <c r="G19" s="79">
        <v>39</v>
      </c>
      <c r="H19" s="79">
        <v>16</v>
      </c>
      <c r="I19" s="79">
        <v>0</v>
      </c>
      <c r="J19" s="79">
        <v>4</v>
      </c>
      <c r="K19" s="79">
        <v>8</v>
      </c>
      <c r="L19" s="79">
        <v>5</v>
      </c>
      <c r="M19" s="79">
        <v>0</v>
      </c>
      <c r="N19" s="79">
        <v>236</v>
      </c>
      <c r="O19" s="79">
        <v>24406</v>
      </c>
      <c r="P19" s="79">
        <v>41883</v>
      </c>
      <c r="Q19" s="80">
        <v>0.58271852541603997</v>
      </c>
    </row>
    <row r="20" spans="1:17" ht="26.2" customHeight="1" x14ac:dyDescent="0.15">
      <c r="A20" s="78" t="s">
        <v>391</v>
      </c>
      <c r="B20" s="32" t="s">
        <v>91</v>
      </c>
      <c r="C20" s="79">
        <v>6555</v>
      </c>
      <c r="D20" s="79">
        <v>19165</v>
      </c>
      <c r="E20" s="79">
        <v>7843</v>
      </c>
      <c r="F20" s="79">
        <v>1798.5</v>
      </c>
      <c r="G20" s="79">
        <v>2713</v>
      </c>
      <c r="H20" s="79">
        <v>586</v>
      </c>
      <c r="I20" s="79">
        <v>0</v>
      </c>
      <c r="J20" s="79">
        <v>0</v>
      </c>
      <c r="K20" s="79">
        <v>10590</v>
      </c>
      <c r="L20" s="79">
        <v>32234</v>
      </c>
      <c r="M20" s="79">
        <v>55866</v>
      </c>
      <c r="N20" s="79">
        <v>44096</v>
      </c>
      <c r="O20" s="79">
        <v>181446.5</v>
      </c>
      <c r="P20" s="79">
        <v>271532</v>
      </c>
      <c r="Q20" s="80">
        <v>0.66823247352061632</v>
      </c>
    </row>
    <row r="21" spans="1:17" ht="26.2" customHeight="1" x14ac:dyDescent="0.15">
      <c r="A21" s="78" t="s">
        <v>392</v>
      </c>
      <c r="B21" s="32" t="s">
        <v>92</v>
      </c>
      <c r="C21" s="79">
        <v>1980</v>
      </c>
      <c r="D21" s="79">
        <v>5202</v>
      </c>
      <c r="E21" s="79">
        <v>4230</v>
      </c>
      <c r="F21" s="79">
        <v>3496.6</v>
      </c>
      <c r="G21" s="79">
        <v>3425</v>
      </c>
      <c r="H21" s="79">
        <v>3815</v>
      </c>
      <c r="I21" s="79">
        <v>24</v>
      </c>
      <c r="J21" s="79">
        <v>0</v>
      </c>
      <c r="K21" s="79">
        <v>5103</v>
      </c>
      <c r="L21" s="79">
        <v>1665</v>
      </c>
      <c r="M21" s="79">
        <v>2411</v>
      </c>
      <c r="N21" s="79">
        <v>2771</v>
      </c>
      <c r="O21" s="79">
        <v>34122.6</v>
      </c>
      <c r="P21" s="79">
        <v>46574</v>
      </c>
      <c r="Q21" s="80">
        <v>0.73265341177480992</v>
      </c>
    </row>
    <row r="22" spans="1:17" ht="26.2" customHeight="1" x14ac:dyDescent="0.15">
      <c r="A22" s="78" t="s">
        <v>393</v>
      </c>
      <c r="B22" s="32" t="s">
        <v>394</v>
      </c>
      <c r="C22" s="79">
        <v>0</v>
      </c>
      <c r="D22" s="79">
        <v>148</v>
      </c>
      <c r="E22" s="79">
        <v>43</v>
      </c>
      <c r="F22" s="79">
        <v>1388.6</v>
      </c>
      <c r="G22" s="79">
        <v>146</v>
      </c>
      <c r="H22" s="79">
        <v>3</v>
      </c>
      <c r="I22" s="79">
        <v>2</v>
      </c>
      <c r="J22" s="79">
        <v>0</v>
      </c>
      <c r="K22" s="79">
        <v>0</v>
      </c>
      <c r="L22" s="79">
        <v>0</v>
      </c>
      <c r="M22" s="79">
        <v>0</v>
      </c>
      <c r="N22" s="79">
        <v>0</v>
      </c>
      <c r="O22" s="79">
        <v>1730.6</v>
      </c>
      <c r="P22" s="79">
        <v>40</v>
      </c>
      <c r="Q22" s="80">
        <v>43.265000000000001</v>
      </c>
    </row>
    <row r="23" spans="1:17" ht="26.2" customHeight="1" x14ac:dyDescent="0.15">
      <c r="A23" s="78" t="s">
        <v>395</v>
      </c>
      <c r="B23" s="32" t="s">
        <v>396</v>
      </c>
      <c r="C23" s="79">
        <v>47</v>
      </c>
      <c r="D23" s="79">
        <v>205</v>
      </c>
      <c r="E23" s="79">
        <v>263</v>
      </c>
      <c r="F23" s="79">
        <v>2298.1999999999998</v>
      </c>
      <c r="G23" s="79">
        <v>44009</v>
      </c>
      <c r="H23" s="79">
        <v>20147</v>
      </c>
      <c r="I23" s="79">
        <v>5743</v>
      </c>
      <c r="J23" s="79">
        <v>1060</v>
      </c>
      <c r="K23" s="79">
        <v>1624</v>
      </c>
      <c r="L23" s="79">
        <v>5986</v>
      </c>
      <c r="M23" s="79">
        <v>9544</v>
      </c>
      <c r="N23" s="79">
        <v>17184</v>
      </c>
      <c r="O23" s="79">
        <v>108110.2</v>
      </c>
      <c r="P23" s="79">
        <v>277075.90000000002</v>
      </c>
      <c r="Q23" s="80">
        <v>0.39018261783143171</v>
      </c>
    </row>
    <row r="24" spans="1:17" ht="26.2" customHeight="1" x14ac:dyDescent="0.15">
      <c r="A24" s="78" t="s">
        <v>397</v>
      </c>
      <c r="B24" s="81" t="s">
        <v>398</v>
      </c>
      <c r="C24" s="79">
        <v>1231</v>
      </c>
      <c r="D24" s="79">
        <v>4217</v>
      </c>
      <c r="E24" s="79">
        <v>4455</v>
      </c>
      <c r="F24" s="79">
        <v>6894</v>
      </c>
      <c r="G24" s="79">
        <v>7843</v>
      </c>
      <c r="H24" s="79">
        <v>5282</v>
      </c>
      <c r="I24" s="79">
        <v>3608</v>
      </c>
      <c r="J24" s="79">
        <v>1683</v>
      </c>
      <c r="K24" s="79">
        <v>8725</v>
      </c>
      <c r="L24" s="79">
        <v>8776</v>
      </c>
      <c r="M24" s="79">
        <v>4224</v>
      </c>
      <c r="N24" s="79">
        <v>1983</v>
      </c>
      <c r="O24" s="79">
        <v>58921</v>
      </c>
      <c r="P24" s="79">
        <v>59821.9</v>
      </c>
      <c r="Q24" s="80">
        <v>0.98494029778392189</v>
      </c>
    </row>
    <row r="25" spans="1:17" ht="26.2" customHeight="1" x14ac:dyDescent="0.15">
      <c r="A25" s="82" t="s">
        <v>399</v>
      </c>
      <c r="B25" s="33" t="s">
        <v>93</v>
      </c>
      <c r="C25" s="83">
        <v>0</v>
      </c>
      <c r="D25" s="83">
        <v>0</v>
      </c>
      <c r="E25" s="83">
        <v>2</v>
      </c>
      <c r="F25" s="83">
        <v>7</v>
      </c>
      <c r="G25" s="83">
        <v>132</v>
      </c>
      <c r="H25" s="83">
        <v>282</v>
      </c>
      <c r="I25" s="83">
        <v>541</v>
      </c>
      <c r="J25" s="83">
        <v>373</v>
      </c>
      <c r="K25" s="83">
        <v>451</v>
      </c>
      <c r="L25" s="83">
        <v>131</v>
      </c>
      <c r="M25" s="83">
        <v>1</v>
      </c>
      <c r="N25" s="83">
        <v>0</v>
      </c>
      <c r="O25" s="83">
        <v>1920</v>
      </c>
      <c r="P25" s="83">
        <v>928</v>
      </c>
      <c r="Q25" s="84">
        <v>2.0689655172413794</v>
      </c>
    </row>
  </sheetData>
  <sheetProtection selectLockedCells="1" selectUnlockedCells="1"/>
  <mergeCells count="8">
    <mergeCell ref="O7:Q7"/>
    <mergeCell ref="A8:B8"/>
    <mergeCell ref="A1:C1"/>
    <mergeCell ref="A2:Q2"/>
    <mergeCell ref="A3:Q3"/>
    <mergeCell ref="A4:Q4"/>
    <mergeCell ref="A5:Q5"/>
    <mergeCell ref="A6:Q6"/>
  </mergeCells>
  <phoneticPr fontId="4"/>
  <pageMargins left="0.78740157480314965" right="0.39370078740157483" top="0.39370078740157483" bottom="0.39370078740157483" header="0" footer="0"/>
  <pageSetup paperSize="9" scale="91"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FAA9-D329-4BB4-8BD5-F7045A62235B}">
  <sheetPr>
    <pageSetUpPr fitToPage="1"/>
  </sheetPr>
  <dimension ref="A1:Q29"/>
  <sheetViews>
    <sheetView view="pageLayout" zoomScale="80" zoomScaleNormal="100" zoomScalePageLayoutView="80" workbookViewId="0">
      <selection activeCell="A3" sqref="A3"/>
    </sheetView>
  </sheetViews>
  <sheetFormatPr defaultColWidth="9" defaultRowHeight="14.4" x14ac:dyDescent="0.15"/>
  <cols>
    <col min="1" max="1" width="4.77734375" style="6" customWidth="1"/>
    <col min="2" max="2" width="18" style="6" customWidth="1"/>
    <col min="3" max="13" width="9.33203125" style="6" customWidth="1"/>
    <col min="14" max="16" width="10.21875" style="6" customWidth="1"/>
    <col min="17" max="17" width="8.33203125" style="6" customWidth="1"/>
    <col min="18" max="16384" width="9" style="6"/>
  </cols>
  <sheetData>
    <row r="1" spans="1:17" x14ac:dyDescent="0.15">
      <c r="P1" s="628" t="s">
        <v>400</v>
      </c>
      <c r="Q1" s="628"/>
    </row>
    <row r="2" spans="1:17" s="9" customFormat="1" ht="30.6" customHeight="1" x14ac:dyDescent="0.15">
      <c r="A2" s="629" t="s">
        <v>401</v>
      </c>
      <c r="B2" s="630"/>
      <c r="C2" s="85" t="s">
        <v>358</v>
      </c>
      <c r="D2" s="85" t="s">
        <v>359</v>
      </c>
      <c r="E2" s="85" t="s">
        <v>360</v>
      </c>
      <c r="F2" s="85" t="s">
        <v>361</v>
      </c>
      <c r="G2" s="85" t="s">
        <v>362</v>
      </c>
      <c r="H2" s="85" t="s">
        <v>363</v>
      </c>
      <c r="I2" s="85" t="s">
        <v>364</v>
      </c>
      <c r="J2" s="85" t="s">
        <v>365</v>
      </c>
      <c r="K2" s="85" t="s">
        <v>366</v>
      </c>
      <c r="L2" s="85" t="s">
        <v>367</v>
      </c>
      <c r="M2" s="85" t="s">
        <v>368</v>
      </c>
      <c r="N2" s="85" t="s">
        <v>369</v>
      </c>
      <c r="O2" s="85" t="s">
        <v>370</v>
      </c>
      <c r="P2" s="86" t="s">
        <v>402</v>
      </c>
      <c r="Q2" s="87" t="s">
        <v>372</v>
      </c>
    </row>
    <row r="3" spans="1:17" ht="23.4" customHeight="1" x14ac:dyDescent="0.15">
      <c r="A3" s="88" t="s">
        <v>403</v>
      </c>
      <c r="B3" s="89" t="s">
        <v>404</v>
      </c>
      <c r="C3" s="90">
        <v>979</v>
      </c>
      <c r="D3" s="90">
        <v>1798</v>
      </c>
      <c r="E3" s="90">
        <v>3413</v>
      </c>
      <c r="F3" s="90">
        <v>5077.3</v>
      </c>
      <c r="G3" s="90">
        <v>4127</v>
      </c>
      <c r="H3" s="90">
        <v>2568</v>
      </c>
      <c r="I3" s="90">
        <v>1678</v>
      </c>
      <c r="J3" s="90">
        <v>310</v>
      </c>
      <c r="K3" s="90">
        <v>2978</v>
      </c>
      <c r="L3" s="90">
        <v>1267</v>
      </c>
      <c r="M3" s="90">
        <v>1807</v>
      </c>
      <c r="N3" s="90">
        <v>1576</v>
      </c>
      <c r="O3" s="90">
        <v>27578.3</v>
      </c>
      <c r="P3" s="91">
        <v>30972</v>
      </c>
      <c r="Q3" s="92">
        <v>0.89042683714322612</v>
      </c>
    </row>
    <row r="4" spans="1:17" ht="23.4" customHeight="1" x14ac:dyDescent="0.15">
      <c r="A4" s="78" t="s">
        <v>405</v>
      </c>
      <c r="B4" s="81" t="s">
        <v>406</v>
      </c>
      <c r="C4" s="93">
        <v>544</v>
      </c>
      <c r="D4" s="93">
        <v>1252</v>
      </c>
      <c r="E4" s="93">
        <v>2078</v>
      </c>
      <c r="F4" s="93">
        <v>6090.6</v>
      </c>
      <c r="G4" s="93">
        <v>15019</v>
      </c>
      <c r="H4" s="93">
        <v>13801</v>
      </c>
      <c r="I4" s="93">
        <v>2371</v>
      </c>
      <c r="J4" s="93">
        <v>121</v>
      </c>
      <c r="K4" s="93">
        <v>1266</v>
      </c>
      <c r="L4" s="93">
        <v>4352</v>
      </c>
      <c r="M4" s="93">
        <v>2941</v>
      </c>
      <c r="N4" s="93">
        <v>3160</v>
      </c>
      <c r="O4" s="93">
        <v>52995.6</v>
      </c>
      <c r="P4" s="94">
        <v>61890</v>
      </c>
      <c r="Q4" s="95">
        <v>0.856286960736791</v>
      </c>
    </row>
    <row r="5" spans="1:17" ht="23.4" customHeight="1" x14ac:dyDescent="0.15">
      <c r="A5" s="78" t="s">
        <v>407</v>
      </c>
      <c r="B5" s="81" t="s">
        <v>408</v>
      </c>
      <c r="C5" s="93">
        <v>0</v>
      </c>
      <c r="D5" s="93">
        <v>8</v>
      </c>
      <c r="E5" s="93">
        <v>0</v>
      </c>
      <c r="F5" s="93">
        <v>0</v>
      </c>
      <c r="G5" s="93">
        <v>0</v>
      </c>
      <c r="H5" s="93">
        <v>0</v>
      </c>
      <c r="I5" s="93">
        <v>8217</v>
      </c>
      <c r="J5" s="93">
        <v>12</v>
      </c>
      <c r="K5" s="93">
        <v>42</v>
      </c>
      <c r="L5" s="93">
        <v>148</v>
      </c>
      <c r="M5" s="93">
        <v>2270</v>
      </c>
      <c r="N5" s="93">
        <v>10</v>
      </c>
      <c r="O5" s="93">
        <v>10707</v>
      </c>
      <c r="P5" s="94">
        <v>14732</v>
      </c>
      <c r="Q5" s="95">
        <v>0.72678522943252788</v>
      </c>
    </row>
    <row r="6" spans="1:17" ht="23.4" customHeight="1" x14ac:dyDescent="0.15">
      <c r="A6" s="78" t="s">
        <v>409</v>
      </c>
      <c r="B6" s="81" t="s">
        <v>410</v>
      </c>
      <c r="C6" s="93">
        <v>1</v>
      </c>
      <c r="D6" s="93">
        <v>4</v>
      </c>
      <c r="E6" s="93">
        <v>21</v>
      </c>
      <c r="F6" s="93">
        <v>49</v>
      </c>
      <c r="G6" s="93">
        <v>41</v>
      </c>
      <c r="H6" s="93">
        <v>16</v>
      </c>
      <c r="I6" s="93">
        <v>783</v>
      </c>
      <c r="J6" s="93">
        <v>9</v>
      </c>
      <c r="K6" s="93">
        <v>3535</v>
      </c>
      <c r="L6" s="93">
        <v>12436</v>
      </c>
      <c r="M6" s="93">
        <v>4509</v>
      </c>
      <c r="N6" s="93">
        <v>822</v>
      </c>
      <c r="O6" s="93">
        <v>22226</v>
      </c>
      <c r="P6" s="94">
        <v>20425</v>
      </c>
      <c r="Q6" s="95">
        <v>1.0881762545899634</v>
      </c>
    </row>
    <row r="7" spans="1:17" ht="23.4" customHeight="1" x14ac:dyDescent="0.15">
      <c r="A7" s="78" t="s">
        <v>411</v>
      </c>
      <c r="B7" s="81" t="s">
        <v>412</v>
      </c>
      <c r="C7" s="93">
        <v>7287</v>
      </c>
      <c r="D7" s="93">
        <v>16131</v>
      </c>
      <c r="E7" s="93">
        <v>7950</v>
      </c>
      <c r="F7" s="93">
        <v>27268.7</v>
      </c>
      <c r="G7" s="93">
        <v>42077</v>
      </c>
      <c r="H7" s="93">
        <v>47102</v>
      </c>
      <c r="I7" s="93">
        <v>20902</v>
      </c>
      <c r="J7" s="93">
        <v>9914</v>
      </c>
      <c r="K7" s="93">
        <v>16407</v>
      </c>
      <c r="L7" s="93">
        <v>12518</v>
      </c>
      <c r="M7" s="93">
        <v>10677</v>
      </c>
      <c r="N7" s="93">
        <v>12485</v>
      </c>
      <c r="O7" s="93">
        <v>230718.7</v>
      </c>
      <c r="P7" s="94">
        <v>378742</v>
      </c>
      <c r="Q7" s="95">
        <v>0.60917115080978612</v>
      </c>
    </row>
    <row r="8" spans="1:17" ht="23.4" customHeight="1" x14ac:dyDescent="0.15">
      <c r="A8" s="78" t="s">
        <v>413</v>
      </c>
      <c r="B8" s="81" t="s">
        <v>414</v>
      </c>
      <c r="C8" s="93">
        <v>147741</v>
      </c>
      <c r="D8" s="93">
        <v>708</v>
      </c>
      <c r="E8" s="93">
        <v>263</v>
      </c>
      <c r="F8" s="93">
        <v>553</v>
      </c>
      <c r="G8" s="93">
        <v>65887</v>
      </c>
      <c r="H8" s="93">
        <v>240943</v>
      </c>
      <c r="I8" s="93">
        <v>274479</v>
      </c>
      <c r="J8" s="93">
        <v>139518</v>
      </c>
      <c r="K8" s="93">
        <v>433321</v>
      </c>
      <c r="L8" s="93">
        <v>369395</v>
      </c>
      <c r="M8" s="93">
        <v>81387</v>
      </c>
      <c r="N8" s="93">
        <v>313230</v>
      </c>
      <c r="O8" s="79">
        <v>2067425</v>
      </c>
      <c r="P8" s="96">
        <v>2587550</v>
      </c>
      <c r="Q8" s="95">
        <v>0.79898939150934278</v>
      </c>
    </row>
    <row r="9" spans="1:17" ht="23.4" customHeight="1" x14ac:dyDescent="0.15">
      <c r="A9" s="78" t="s">
        <v>415</v>
      </c>
      <c r="B9" s="81" t="s">
        <v>416</v>
      </c>
      <c r="C9" s="93">
        <v>3699</v>
      </c>
      <c r="D9" s="93">
        <v>11450</v>
      </c>
      <c r="E9" s="93">
        <v>5759</v>
      </c>
      <c r="F9" s="93">
        <v>2091</v>
      </c>
      <c r="G9" s="93">
        <v>20</v>
      </c>
      <c r="H9" s="93">
        <v>5</v>
      </c>
      <c r="I9" s="93">
        <v>0</v>
      </c>
      <c r="J9" s="93">
        <v>0</v>
      </c>
      <c r="K9" s="93">
        <v>317</v>
      </c>
      <c r="L9" s="93">
        <v>297</v>
      </c>
      <c r="M9" s="93">
        <v>579</v>
      </c>
      <c r="N9" s="93">
        <v>1884</v>
      </c>
      <c r="O9" s="93">
        <v>26101</v>
      </c>
      <c r="P9" s="94">
        <v>26002</v>
      </c>
      <c r="Q9" s="95">
        <v>1.003807399430813</v>
      </c>
    </row>
    <row r="10" spans="1:17" ht="23.4" customHeight="1" x14ac:dyDescent="0.15">
      <c r="A10" s="78" t="s">
        <v>417</v>
      </c>
      <c r="B10" s="81" t="s">
        <v>418</v>
      </c>
      <c r="C10" s="93">
        <v>7</v>
      </c>
      <c r="D10" s="93">
        <v>2</v>
      </c>
      <c r="E10" s="93">
        <v>3</v>
      </c>
      <c r="F10" s="93">
        <v>320</v>
      </c>
      <c r="G10" s="93">
        <v>310</v>
      </c>
      <c r="H10" s="93">
        <v>247</v>
      </c>
      <c r="I10" s="93">
        <v>29</v>
      </c>
      <c r="J10" s="93">
        <v>6</v>
      </c>
      <c r="K10" s="93">
        <v>192</v>
      </c>
      <c r="L10" s="93">
        <v>1416</v>
      </c>
      <c r="M10" s="93">
        <v>1493</v>
      </c>
      <c r="N10" s="93">
        <v>23</v>
      </c>
      <c r="O10" s="93">
        <v>4048</v>
      </c>
      <c r="P10" s="94">
        <v>4650</v>
      </c>
      <c r="Q10" s="95">
        <v>0.8705376344086021</v>
      </c>
    </row>
    <row r="11" spans="1:17" ht="23.4" customHeight="1" x14ac:dyDescent="0.15">
      <c r="A11" s="78" t="s">
        <v>419</v>
      </c>
      <c r="B11" s="81" t="s">
        <v>420</v>
      </c>
      <c r="C11" s="93">
        <v>0</v>
      </c>
      <c r="D11" s="93">
        <v>0</v>
      </c>
      <c r="E11" s="93">
        <v>0</v>
      </c>
      <c r="F11" s="93">
        <v>0</v>
      </c>
      <c r="G11" s="93">
        <v>1</v>
      </c>
      <c r="H11" s="93">
        <v>44</v>
      </c>
      <c r="I11" s="93">
        <v>105</v>
      </c>
      <c r="J11" s="93">
        <v>74</v>
      </c>
      <c r="K11" s="93">
        <v>37</v>
      </c>
      <c r="L11" s="93">
        <v>0</v>
      </c>
      <c r="M11" s="93">
        <v>0</v>
      </c>
      <c r="N11" s="93">
        <v>0</v>
      </c>
      <c r="O11" s="93">
        <v>261</v>
      </c>
      <c r="P11" s="94">
        <v>138</v>
      </c>
      <c r="Q11" s="95">
        <v>1.8913043478260869</v>
      </c>
    </row>
    <row r="12" spans="1:17" ht="23.4" customHeight="1" x14ac:dyDescent="0.15">
      <c r="A12" s="78" t="s">
        <v>421</v>
      </c>
      <c r="B12" s="97" t="s">
        <v>422</v>
      </c>
      <c r="C12" s="93">
        <v>6305</v>
      </c>
      <c r="D12" s="93">
        <v>6668</v>
      </c>
      <c r="E12" s="93">
        <v>8787</v>
      </c>
      <c r="F12" s="93">
        <v>8888.6</v>
      </c>
      <c r="G12" s="93">
        <v>14615</v>
      </c>
      <c r="H12" s="93">
        <v>18913</v>
      </c>
      <c r="I12" s="93">
        <v>0</v>
      </c>
      <c r="J12" s="93">
        <v>0</v>
      </c>
      <c r="K12" s="93">
        <v>14773</v>
      </c>
      <c r="L12" s="93">
        <v>13425</v>
      </c>
      <c r="M12" s="93">
        <v>22974</v>
      </c>
      <c r="N12" s="93">
        <v>13320</v>
      </c>
      <c r="O12" s="93">
        <v>128668.6</v>
      </c>
      <c r="P12" s="94">
        <v>83598</v>
      </c>
      <c r="Q12" s="95">
        <v>1.5391349075336731</v>
      </c>
    </row>
    <row r="13" spans="1:17" ht="23.4" customHeight="1" x14ac:dyDescent="0.15">
      <c r="A13" s="78" t="s">
        <v>423</v>
      </c>
      <c r="B13" s="81" t="s">
        <v>424</v>
      </c>
      <c r="C13" s="93">
        <v>1014</v>
      </c>
      <c r="D13" s="93">
        <v>750</v>
      </c>
      <c r="E13" s="93">
        <v>1013</v>
      </c>
      <c r="F13" s="93">
        <v>1985.7</v>
      </c>
      <c r="G13" s="93">
        <v>3213</v>
      </c>
      <c r="H13" s="93">
        <v>3579</v>
      </c>
      <c r="I13" s="93">
        <v>0</v>
      </c>
      <c r="J13" s="93">
        <v>0</v>
      </c>
      <c r="K13" s="93">
        <v>3138</v>
      </c>
      <c r="L13" s="93">
        <v>2869</v>
      </c>
      <c r="M13" s="93">
        <v>2877</v>
      </c>
      <c r="N13" s="93">
        <v>1644</v>
      </c>
      <c r="O13" s="93">
        <v>22082.7</v>
      </c>
      <c r="P13" s="94">
        <v>24079</v>
      </c>
      <c r="Q13" s="95">
        <v>0.91709373312845222</v>
      </c>
    </row>
    <row r="14" spans="1:17" ht="23.4" customHeight="1" x14ac:dyDescent="0.15">
      <c r="A14" s="78" t="s">
        <v>425</v>
      </c>
      <c r="B14" s="81" t="s">
        <v>426</v>
      </c>
      <c r="C14" s="93">
        <v>3780</v>
      </c>
      <c r="D14" s="93">
        <v>1584</v>
      </c>
      <c r="E14" s="93">
        <v>2357</v>
      </c>
      <c r="F14" s="93">
        <v>1146.7</v>
      </c>
      <c r="G14" s="93">
        <v>0</v>
      </c>
      <c r="H14" s="93">
        <v>0</v>
      </c>
      <c r="I14" s="93">
        <v>0</v>
      </c>
      <c r="J14" s="93">
        <v>0</v>
      </c>
      <c r="K14" s="93">
        <v>0</v>
      </c>
      <c r="L14" s="93">
        <v>12062</v>
      </c>
      <c r="M14" s="93">
        <v>6108</v>
      </c>
      <c r="N14" s="93">
        <v>2223</v>
      </c>
      <c r="O14" s="93">
        <v>29260.7</v>
      </c>
      <c r="P14" s="94">
        <v>39079</v>
      </c>
      <c r="Q14" s="95">
        <v>0.74875764477084883</v>
      </c>
    </row>
    <row r="15" spans="1:17" ht="23.4" customHeight="1" x14ac:dyDescent="0.15">
      <c r="A15" s="78" t="s">
        <v>427</v>
      </c>
      <c r="B15" s="81" t="s">
        <v>428</v>
      </c>
      <c r="C15" s="93">
        <v>20730</v>
      </c>
      <c r="D15" s="93">
        <v>0</v>
      </c>
      <c r="E15" s="93">
        <v>0</v>
      </c>
      <c r="F15" s="93">
        <v>49624</v>
      </c>
      <c r="G15" s="93">
        <v>57570</v>
      </c>
      <c r="H15" s="93">
        <v>57210</v>
      </c>
      <c r="I15" s="93">
        <v>55080</v>
      </c>
      <c r="J15" s="93">
        <v>61110</v>
      </c>
      <c r="K15" s="93">
        <v>48150</v>
      </c>
      <c r="L15" s="93">
        <v>43140</v>
      </c>
      <c r="M15" s="93">
        <v>34560</v>
      </c>
      <c r="N15" s="93">
        <v>16290</v>
      </c>
      <c r="O15" s="93">
        <v>443464</v>
      </c>
      <c r="P15" s="94">
        <v>426092</v>
      </c>
      <c r="Q15" s="95">
        <v>1.0407705378181238</v>
      </c>
    </row>
    <row r="16" spans="1:17" ht="23.4" customHeight="1" x14ac:dyDescent="0.15">
      <c r="A16" s="78" t="s">
        <v>429</v>
      </c>
      <c r="B16" s="81" t="s">
        <v>430</v>
      </c>
      <c r="C16" s="93">
        <v>0</v>
      </c>
      <c r="D16" s="93">
        <v>0</v>
      </c>
      <c r="E16" s="93">
        <v>3</v>
      </c>
      <c r="F16" s="93">
        <v>4</v>
      </c>
      <c r="G16" s="93">
        <v>7</v>
      </c>
      <c r="H16" s="93">
        <v>2</v>
      </c>
      <c r="I16" s="93">
        <v>13</v>
      </c>
      <c r="J16" s="93">
        <v>25</v>
      </c>
      <c r="K16" s="93">
        <v>40</v>
      </c>
      <c r="L16" s="93">
        <v>88</v>
      </c>
      <c r="M16" s="93">
        <v>20</v>
      </c>
      <c r="N16" s="93">
        <v>3</v>
      </c>
      <c r="O16" s="93">
        <v>205</v>
      </c>
      <c r="P16" s="94">
        <v>284</v>
      </c>
      <c r="Q16" s="95">
        <v>0.721830985915493</v>
      </c>
    </row>
    <row r="17" spans="1:17" ht="23.4" customHeight="1" x14ac:dyDescent="0.15">
      <c r="A17" s="78" t="s">
        <v>431</v>
      </c>
      <c r="B17" s="98" t="s">
        <v>432</v>
      </c>
      <c r="C17" s="93">
        <v>4964</v>
      </c>
      <c r="D17" s="93">
        <v>6436</v>
      </c>
      <c r="E17" s="93">
        <v>4646</v>
      </c>
      <c r="F17" s="93">
        <v>9453</v>
      </c>
      <c r="G17" s="93">
        <v>10478</v>
      </c>
      <c r="H17" s="93">
        <v>7483</v>
      </c>
      <c r="I17" s="93">
        <v>138</v>
      </c>
      <c r="J17" s="93">
        <v>31</v>
      </c>
      <c r="K17" s="93">
        <v>3630</v>
      </c>
      <c r="L17" s="93">
        <v>4935</v>
      </c>
      <c r="M17" s="93">
        <v>4265</v>
      </c>
      <c r="N17" s="93">
        <v>2414</v>
      </c>
      <c r="O17" s="93">
        <v>58873</v>
      </c>
      <c r="P17" s="94">
        <v>65940</v>
      </c>
      <c r="Q17" s="95">
        <v>0.89282681225356386</v>
      </c>
    </row>
    <row r="18" spans="1:17" ht="23.4" customHeight="1" x14ac:dyDescent="0.15">
      <c r="A18" s="78" t="s">
        <v>433</v>
      </c>
      <c r="B18" s="81" t="s">
        <v>434</v>
      </c>
      <c r="C18" s="93">
        <v>452</v>
      </c>
      <c r="D18" s="93">
        <v>810</v>
      </c>
      <c r="E18" s="93">
        <v>720</v>
      </c>
      <c r="F18" s="93">
        <v>1509</v>
      </c>
      <c r="G18" s="93">
        <v>359</v>
      </c>
      <c r="H18" s="93">
        <v>133</v>
      </c>
      <c r="I18" s="93">
        <v>163</v>
      </c>
      <c r="J18" s="93">
        <v>330</v>
      </c>
      <c r="K18" s="93">
        <v>172</v>
      </c>
      <c r="L18" s="93">
        <v>0</v>
      </c>
      <c r="M18" s="93">
        <v>0</v>
      </c>
      <c r="N18" s="93">
        <v>557</v>
      </c>
      <c r="O18" s="93">
        <v>5205</v>
      </c>
      <c r="P18" s="94">
        <v>8411</v>
      </c>
      <c r="Q18" s="95">
        <v>0.61883248127452151</v>
      </c>
    </row>
    <row r="19" spans="1:17" ht="23.4" customHeight="1" x14ac:dyDescent="0.15">
      <c r="A19" s="78" t="s">
        <v>435</v>
      </c>
      <c r="B19" s="81" t="s">
        <v>436</v>
      </c>
      <c r="C19" s="93">
        <v>691</v>
      </c>
      <c r="D19" s="93">
        <v>729</v>
      </c>
      <c r="E19" s="93">
        <v>442</v>
      </c>
      <c r="F19" s="93">
        <v>802</v>
      </c>
      <c r="G19" s="93">
        <v>1603</v>
      </c>
      <c r="H19" s="93">
        <v>2507</v>
      </c>
      <c r="I19" s="93">
        <v>17833</v>
      </c>
      <c r="J19" s="93">
        <v>15913</v>
      </c>
      <c r="K19" s="93">
        <v>12594</v>
      </c>
      <c r="L19" s="93">
        <v>8096</v>
      </c>
      <c r="M19" s="93">
        <v>5199</v>
      </c>
      <c r="N19" s="93">
        <v>2064</v>
      </c>
      <c r="O19" s="93">
        <v>68473</v>
      </c>
      <c r="P19" s="94">
        <v>84154</v>
      </c>
      <c r="Q19" s="95">
        <v>0.81366304631984221</v>
      </c>
    </row>
    <row r="20" spans="1:17" ht="23.4" customHeight="1" x14ac:dyDescent="0.15">
      <c r="A20" s="78" t="s">
        <v>437</v>
      </c>
      <c r="B20" s="81" t="s">
        <v>438</v>
      </c>
      <c r="C20" s="93">
        <v>0</v>
      </c>
      <c r="D20" s="93">
        <v>0</v>
      </c>
      <c r="E20" s="93">
        <v>0</v>
      </c>
      <c r="F20" s="93">
        <v>0</v>
      </c>
      <c r="G20" s="93">
        <v>0</v>
      </c>
      <c r="H20" s="93">
        <v>6738</v>
      </c>
      <c r="I20" s="93">
        <v>24237</v>
      </c>
      <c r="J20" s="93">
        <v>21604</v>
      </c>
      <c r="K20" s="93">
        <v>0</v>
      </c>
      <c r="L20" s="93">
        <v>0</v>
      </c>
      <c r="M20" s="93">
        <v>0</v>
      </c>
      <c r="N20" s="93">
        <v>0</v>
      </c>
      <c r="O20" s="93">
        <v>52579</v>
      </c>
      <c r="P20" s="94">
        <v>54765</v>
      </c>
      <c r="Q20" s="95">
        <v>0.96008399525244226</v>
      </c>
    </row>
    <row r="21" spans="1:17" ht="23.4" customHeight="1" x14ac:dyDescent="0.15">
      <c r="A21" s="78" t="s">
        <v>439</v>
      </c>
      <c r="B21" s="81" t="s">
        <v>440</v>
      </c>
      <c r="C21" s="93">
        <v>0</v>
      </c>
      <c r="D21" s="93">
        <v>0</v>
      </c>
      <c r="E21" s="93">
        <v>0</v>
      </c>
      <c r="F21" s="93">
        <v>95</v>
      </c>
      <c r="G21" s="93">
        <v>879</v>
      </c>
      <c r="H21" s="93">
        <v>1123</v>
      </c>
      <c r="I21" s="93">
        <v>693</v>
      </c>
      <c r="J21" s="93">
        <v>334</v>
      </c>
      <c r="K21" s="93">
        <v>100</v>
      </c>
      <c r="L21" s="93">
        <v>0</v>
      </c>
      <c r="M21" s="93">
        <v>0</v>
      </c>
      <c r="N21" s="93">
        <v>0</v>
      </c>
      <c r="O21" s="93">
        <v>3224</v>
      </c>
      <c r="P21" s="94">
        <v>11103</v>
      </c>
      <c r="Q21" s="95">
        <v>0.29037197153922362</v>
      </c>
    </row>
    <row r="22" spans="1:17" ht="23.4" customHeight="1" x14ac:dyDescent="0.15">
      <c r="A22" s="78" t="s">
        <v>441</v>
      </c>
      <c r="B22" s="81" t="s">
        <v>442</v>
      </c>
      <c r="C22" s="93">
        <v>222</v>
      </c>
      <c r="D22" s="93">
        <v>45</v>
      </c>
      <c r="E22" s="93">
        <v>75</v>
      </c>
      <c r="F22" s="93">
        <v>473</v>
      </c>
      <c r="G22" s="93">
        <v>1812</v>
      </c>
      <c r="H22" s="93">
        <v>3968</v>
      </c>
      <c r="I22" s="93">
        <v>18025</v>
      </c>
      <c r="J22" s="93">
        <v>14136</v>
      </c>
      <c r="K22" s="93">
        <v>4614</v>
      </c>
      <c r="L22" s="93">
        <v>890</v>
      </c>
      <c r="M22" s="93">
        <v>963</v>
      </c>
      <c r="N22" s="93">
        <v>310</v>
      </c>
      <c r="O22" s="93">
        <v>45533</v>
      </c>
      <c r="P22" s="94">
        <v>51165</v>
      </c>
      <c r="Q22" s="95">
        <v>0.88992475324929154</v>
      </c>
    </row>
    <row r="23" spans="1:17" ht="23.4" customHeight="1" x14ac:dyDescent="0.15">
      <c r="A23" s="78" t="s">
        <v>443</v>
      </c>
      <c r="B23" s="81" t="s">
        <v>444</v>
      </c>
      <c r="C23" s="93">
        <v>0</v>
      </c>
      <c r="D23" s="93">
        <v>0</v>
      </c>
      <c r="E23" s="93">
        <v>82</v>
      </c>
      <c r="F23" s="93">
        <v>633</v>
      </c>
      <c r="G23" s="93">
        <v>525</v>
      </c>
      <c r="H23" s="93">
        <v>259</v>
      </c>
      <c r="I23" s="93">
        <v>0</v>
      </c>
      <c r="J23" s="93">
        <v>0</v>
      </c>
      <c r="K23" s="93">
        <v>0</v>
      </c>
      <c r="L23" s="93">
        <v>0</v>
      </c>
      <c r="M23" s="93">
        <v>0</v>
      </c>
      <c r="N23" s="93">
        <v>0</v>
      </c>
      <c r="O23" s="93">
        <v>1499</v>
      </c>
      <c r="P23" s="94">
        <v>1750</v>
      </c>
      <c r="Q23" s="95">
        <v>0.85657142857142854</v>
      </c>
    </row>
    <row r="24" spans="1:17" ht="23.4" customHeight="1" x14ac:dyDescent="0.15">
      <c r="A24" s="78" t="s">
        <v>445</v>
      </c>
      <c r="B24" s="81" t="s">
        <v>446</v>
      </c>
      <c r="C24" s="93">
        <v>433</v>
      </c>
      <c r="D24" s="93">
        <v>457</v>
      </c>
      <c r="E24" s="93">
        <v>21</v>
      </c>
      <c r="F24" s="93">
        <v>0</v>
      </c>
      <c r="G24" s="93">
        <v>0</v>
      </c>
      <c r="H24" s="93">
        <v>0</v>
      </c>
      <c r="I24" s="93">
        <v>0</v>
      </c>
      <c r="J24" s="93">
        <v>0</v>
      </c>
      <c r="K24" s="93">
        <v>0</v>
      </c>
      <c r="L24" s="93">
        <v>0</v>
      </c>
      <c r="M24" s="93">
        <v>0</v>
      </c>
      <c r="N24" s="93">
        <v>17</v>
      </c>
      <c r="O24" s="93">
        <v>928</v>
      </c>
      <c r="P24" s="94">
        <v>348</v>
      </c>
      <c r="Q24" s="95">
        <v>2.6666666666666665</v>
      </c>
    </row>
    <row r="25" spans="1:17" ht="23.4" customHeight="1" x14ac:dyDescent="0.15">
      <c r="A25" s="99" t="s">
        <v>447</v>
      </c>
      <c r="B25" s="100" t="s">
        <v>448</v>
      </c>
      <c r="C25" s="101">
        <v>100</v>
      </c>
      <c r="D25" s="101">
        <v>371</v>
      </c>
      <c r="E25" s="101">
        <v>546</v>
      </c>
      <c r="F25" s="101">
        <v>1808</v>
      </c>
      <c r="G25" s="101">
        <v>3189</v>
      </c>
      <c r="H25" s="101">
        <v>5637</v>
      </c>
      <c r="I25" s="101">
        <v>5277</v>
      </c>
      <c r="J25" s="101">
        <v>5559</v>
      </c>
      <c r="K25" s="101">
        <v>78</v>
      </c>
      <c r="L25" s="101">
        <v>104</v>
      </c>
      <c r="M25" s="101">
        <v>88</v>
      </c>
      <c r="N25" s="101">
        <v>66</v>
      </c>
      <c r="O25" s="101">
        <v>22823</v>
      </c>
      <c r="P25" s="102">
        <v>14242</v>
      </c>
      <c r="Q25" s="103">
        <v>1.6025136918972054</v>
      </c>
    </row>
    <row r="26" spans="1:17" ht="23.4" customHeight="1" x14ac:dyDescent="0.15">
      <c r="A26" s="104"/>
      <c r="B26" s="105" t="s">
        <v>449</v>
      </c>
      <c r="C26" s="106">
        <v>306827</v>
      </c>
      <c r="D26" s="106">
        <v>281125</v>
      </c>
      <c r="E26" s="106">
        <v>218666</v>
      </c>
      <c r="F26" s="106">
        <v>218756</v>
      </c>
      <c r="G26" s="106">
        <v>388637</v>
      </c>
      <c r="H26" s="106">
        <v>533824</v>
      </c>
      <c r="I26" s="106">
        <v>489051</v>
      </c>
      <c r="J26" s="106">
        <v>298377</v>
      </c>
      <c r="K26" s="106">
        <v>668366</v>
      </c>
      <c r="L26" s="106">
        <v>659279</v>
      </c>
      <c r="M26" s="106">
        <v>450417</v>
      </c>
      <c r="N26" s="106">
        <v>531636</v>
      </c>
      <c r="O26" s="107">
        <v>5044961.0000000009</v>
      </c>
      <c r="P26" s="108">
        <v>5739731.6999999993</v>
      </c>
      <c r="Q26" s="109">
        <v>0.8789541504178674</v>
      </c>
    </row>
    <row r="27" spans="1:17" ht="23.4" customHeight="1" x14ac:dyDescent="0.15">
      <c r="A27" s="110"/>
      <c r="B27" s="111" t="s">
        <v>450</v>
      </c>
      <c r="C27" s="93">
        <v>422777</v>
      </c>
      <c r="D27" s="93">
        <v>218684.7</v>
      </c>
      <c r="E27" s="93">
        <v>250204</v>
      </c>
      <c r="F27" s="93">
        <v>319972</v>
      </c>
      <c r="G27" s="93">
        <v>507665</v>
      </c>
      <c r="H27" s="93">
        <v>469360</v>
      </c>
      <c r="I27" s="93">
        <v>433321</v>
      </c>
      <c r="J27" s="93">
        <v>538790</v>
      </c>
      <c r="K27" s="93">
        <v>498867</v>
      </c>
      <c r="L27" s="93">
        <v>829845</v>
      </c>
      <c r="M27" s="93">
        <v>870515</v>
      </c>
      <c r="N27" s="93">
        <v>379731</v>
      </c>
      <c r="O27" s="79">
        <v>5739731.7000000002</v>
      </c>
      <c r="P27" s="112"/>
      <c r="Q27" s="95"/>
    </row>
    <row r="28" spans="1:17" ht="23.4" customHeight="1" x14ac:dyDescent="0.15">
      <c r="A28" s="113"/>
      <c r="B28" s="114" t="s">
        <v>451</v>
      </c>
      <c r="C28" s="115">
        <v>0.72574193960409383</v>
      </c>
      <c r="D28" s="115">
        <v>1.2855266051991747</v>
      </c>
      <c r="E28" s="115">
        <v>0.8739508561014212</v>
      </c>
      <c r="F28" s="115">
        <v>0.68367232132811617</v>
      </c>
      <c r="G28" s="115">
        <v>0.76553829789329575</v>
      </c>
      <c r="H28" s="115">
        <v>1.1373444690642578</v>
      </c>
      <c r="I28" s="115">
        <v>1.1286113527846562</v>
      </c>
      <c r="J28" s="115">
        <v>0.55379090183559454</v>
      </c>
      <c r="K28" s="115">
        <v>1.3397679140933354</v>
      </c>
      <c r="L28" s="115">
        <v>0.79446041128162492</v>
      </c>
      <c r="M28" s="115">
        <v>0.51741440411710304</v>
      </c>
      <c r="N28" s="115">
        <v>1.4000331813836637</v>
      </c>
      <c r="O28" s="115">
        <v>0.87895415041786717</v>
      </c>
      <c r="P28" s="116"/>
      <c r="Q28" s="117"/>
    </row>
    <row r="29" spans="1:17" ht="22.6" customHeight="1" x14ac:dyDescent="0.15">
      <c r="P29" s="593" t="s">
        <v>1863</v>
      </c>
      <c r="Q29" s="593"/>
    </row>
  </sheetData>
  <sheetProtection selectLockedCells="1" selectUnlockedCells="1"/>
  <mergeCells count="3">
    <mergeCell ref="P1:Q1"/>
    <mergeCell ref="A2:B2"/>
    <mergeCell ref="P29:Q29"/>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3B05-02A0-40B7-84F8-19693690FB1A}">
  <sheetPr>
    <pageSetUpPr fitToPage="1"/>
  </sheetPr>
  <dimension ref="A1:Q23"/>
  <sheetViews>
    <sheetView view="pageLayout" zoomScale="80" zoomScaleNormal="100" zoomScalePageLayoutView="80" workbookViewId="0">
      <selection sqref="A1:C1"/>
    </sheetView>
  </sheetViews>
  <sheetFormatPr defaultColWidth="9" defaultRowHeight="14.4" x14ac:dyDescent="0.15"/>
  <cols>
    <col min="1" max="1" width="4.33203125" style="77" customWidth="1"/>
    <col min="2" max="2" width="20.44140625" style="6" customWidth="1"/>
    <col min="3" max="17" width="9" style="6" customWidth="1"/>
    <col min="18" max="18" width="7" style="6" customWidth="1"/>
    <col min="19" max="16384" width="9" style="6"/>
  </cols>
  <sheetData>
    <row r="1" spans="1:17" s="29" customFormat="1" ht="28.35" customHeight="1" x14ac:dyDescent="0.15">
      <c r="A1" s="632" t="s">
        <v>452</v>
      </c>
      <c r="B1" s="632"/>
      <c r="C1" s="632"/>
    </row>
    <row r="2" spans="1:17" ht="28.35" customHeight="1" x14ac:dyDescent="0.15">
      <c r="A2" s="633" t="s">
        <v>453</v>
      </c>
      <c r="B2" s="633"/>
      <c r="C2" s="633"/>
      <c r="D2" s="633"/>
      <c r="E2" s="633"/>
      <c r="F2" s="633"/>
      <c r="G2" s="633"/>
      <c r="H2" s="633"/>
      <c r="I2" s="633"/>
      <c r="J2" s="633"/>
      <c r="K2" s="633"/>
      <c r="L2" s="633"/>
      <c r="M2" s="633"/>
      <c r="N2" s="633"/>
      <c r="O2" s="633"/>
      <c r="P2" s="633"/>
      <c r="Q2" s="633"/>
    </row>
    <row r="3" spans="1:17" ht="28.35" customHeight="1" x14ac:dyDescent="0.15">
      <c r="A3" s="633" t="s">
        <v>1936</v>
      </c>
      <c r="B3" s="633"/>
      <c r="C3" s="633"/>
      <c r="D3" s="633"/>
      <c r="E3" s="633"/>
      <c r="F3" s="633"/>
      <c r="G3" s="633"/>
      <c r="H3" s="633"/>
      <c r="I3" s="633"/>
      <c r="J3" s="633"/>
      <c r="K3" s="633"/>
      <c r="L3" s="633"/>
      <c r="M3" s="633"/>
      <c r="N3" s="633"/>
      <c r="O3" s="633"/>
      <c r="P3" s="633"/>
      <c r="Q3" s="633"/>
    </row>
    <row r="4" spans="1:17" ht="28.35" customHeight="1" x14ac:dyDescent="0.15">
      <c r="A4" s="633" t="s">
        <v>1937</v>
      </c>
      <c r="B4" s="633"/>
      <c r="C4" s="633"/>
      <c r="D4" s="633"/>
      <c r="E4" s="633"/>
      <c r="F4" s="633"/>
      <c r="G4" s="633"/>
      <c r="H4" s="633"/>
      <c r="I4" s="633"/>
      <c r="J4" s="633"/>
      <c r="K4" s="633"/>
      <c r="L4" s="633"/>
      <c r="M4" s="633"/>
      <c r="N4" s="633"/>
      <c r="O4" s="633"/>
      <c r="P4" s="633"/>
      <c r="Q4" s="633"/>
    </row>
    <row r="5" spans="1:17" ht="28.35" customHeight="1" x14ac:dyDescent="0.15">
      <c r="O5" s="634" t="s">
        <v>454</v>
      </c>
      <c r="P5" s="634"/>
      <c r="Q5" s="634"/>
    </row>
    <row r="6" spans="1:17" s="9" customFormat="1" ht="28.35" customHeight="1" x14ac:dyDescent="0.15">
      <c r="A6" s="631" t="s">
        <v>455</v>
      </c>
      <c r="B6" s="625"/>
      <c r="C6" s="30" t="s">
        <v>358</v>
      </c>
      <c r="D6" s="30" t="s">
        <v>456</v>
      </c>
      <c r="E6" s="30" t="s">
        <v>457</v>
      </c>
      <c r="F6" s="30" t="s">
        <v>458</v>
      </c>
      <c r="G6" s="30" t="s">
        <v>459</v>
      </c>
      <c r="H6" s="30" t="s">
        <v>460</v>
      </c>
      <c r="I6" s="30" t="s">
        <v>461</v>
      </c>
      <c r="J6" s="30" t="s">
        <v>462</v>
      </c>
      <c r="K6" s="30" t="s">
        <v>463</v>
      </c>
      <c r="L6" s="30" t="s">
        <v>464</v>
      </c>
      <c r="M6" s="30" t="s">
        <v>465</v>
      </c>
      <c r="N6" s="30" t="s">
        <v>466</v>
      </c>
      <c r="O6" s="30" t="s">
        <v>370</v>
      </c>
      <c r="P6" s="119" t="s">
        <v>402</v>
      </c>
      <c r="Q6" s="31" t="s">
        <v>467</v>
      </c>
    </row>
    <row r="7" spans="1:17" ht="28.35" customHeight="1" x14ac:dyDescent="0.15">
      <c r="A7" s="78" t="s">
        <v>373</v>
      </c>
      <c r="B7" s="81" t="s">
        <v>468</v>
      </c>
      <c r="C7" s="120">
        <v>0</v>
      </c>
      <c r="D7" s="120">
        <v>0</v>
      </c>
      <c r="E7" s="120">
        <v>0</v>
      </c>
      <c r="F7" s="120">
        <v>0</v>
      </c>
      <c r="G7" s="120">
        <v>0</v>
      </c>
      <c r="H7" s="120">
        <v>0</v>
      </c>
      <c r="I7" s="120">
        <v>0</v>
      </c>
      <c r="J7" s="120">
        <v>0</v>
      </c>
      <c r="K7" s="120">
        <v>464</v>
      </c>
      <c r="L7" s="120">
        <v>11908</v>
      </c>
      <c r="M7" s="120">
        <v>70897</v>
      </c>
      <c r="N7" s="120">
        <v>21336</v>
      </c>
      <c r="O7" s="120">
        <v>104605</v>
      </c>
      <c r="P7" s="121">
        <v>192702</v>
      </c>
      <c r="Q7" s="122">
        <v>0.54283297526751151</v>
      </c>
    </row>
    <row r="8" spans="1:17" ht="28.35" customHeight="1" x14ac:dyDescent="0.15">
      <c r="A8" s="78" t="s">
        <v>374</v>
      </c>
      <c r="B8" s="81" t="s">
        <v>469</v>
      </c>
      <c r="C8" s="120">
        <v>0</v>
      </c>
      <c r="D8" s="120">
        <v>14</v>
      </c>
      <c r="E8" s="120">
        <v>478</v>
      </c>
      <c r="F8" s="120">
        <v>3810</v>
      </c>
      <c r="G8" s="120">
        <v>1997</v>
      </c>
      <c r="H8" s="120">
        <v>188</v>
      </c>
      <c r="I8" s="120">
        <v>4</v>
      </c>
      <c r="J8" s="120">
        <v>0</v>
      </c>
      <c r="K8" s="120">
        <v>0</v>
      </c>
      <c r="L8" s="120">
        <v>0</v>
      </c>
      <c r="M8" s="120">
        <v>0</v>
      </c>
      <c r="N8" s="120">
        <v>0</v>
      </c>
      <c r="O8" s="120">
        <v>6491</v>
      </c>
      <c r="P8" s="121">
        <v>5169</v>
      </c>
      <c r="Q8" s="122">
        <v>1.2557554652737473</v>
      </c>
    </row>
    <row r="9" spans="1:17" ht="28.35" customHeight="1" x14ac:dyDescent="0.15">
      <c r="A9" s="78" t="s">
        <v>375</v>
      </c>
      <c r="B9" s="81" t="s">
        <v>376</v>
      </c>
      <c r="C9" s="120">
        <v>13127</v>
      </c>
      <c r="D9" s="120">
        <v>8101</v>
      </c>
      <c r="E9" s="120">
        <v>9695</v>
      </c>
      <c r="F9" s="120">
        <v>19343</v>
      </c>
      <c r="G9" s="120">
        <v>26866</v>
      </c>
      <c r="H9" s="120">
        <v>20187</v>
      </c>
      <c r="I9" s="120">
        <v>28554</v>
      </c>
      <c r="J9" s="120">
        <v>20233</v>
      </c>
      <c r="K9" s="120">
        <v>20144</v>
      </c>
      <c r="L9" s="120">
        <v>24265</v>
      </c>
      <c r="M9" s="120">
        <v>18900</v>
      </c>
      <c r="N9" s="120">
        <v>22008</v>
      </c>
      <c r="O9" s="120">
        <v>231423</v>
      </c>
      <c r="P9" s="121">
        <v>216698.74</v>
      </c>
      <c r="Q9" s="122">
        <v>1.0679480646726418</v>
      </c>
    </row>
    <row r="10" spans="1:17" ht="28.35" customHeight="1" x14ac:dyDescent="0.15">
      <c r="A10" s="78" t="s">
        <v>377</v>
      </c>
      <c r="B10" s="81" t="s">
        <v>470</v>
      </c>
      <c r="C10" s="120">
        <v>117</v>
      </c>
      <c r="D10" s="120">
        <v>939</v>
      </c>
      <c r="E10" s="120">
        <v>2402</v>
      </c>
      <c r="F10" s="120">
        <v>1357</v>
      </c>
      <c r="G10" s="120">
        <v>1949</v>
      </c>
      <c r="H10" s="120">
        <v>8850</v>
      </c>
      <c r="I10" s="120">
        <v>0</v>
      </c>
      <c r="J10" s="120">
        <v>0</v>
      </c>
      <c r="K10" s="120">
        <v>9068</v>
      </c>
      <c r="L10" s="120">
        <v>1706</v>
      </c>
      <c r="M10" s="120">
        <v>1208</v>
      </c>
      <c r="N10" s="120">
        <v>1543</v>
      </c>
      <c r="O10" s="120">
        <v>29139</v>
      </c>
      <c r="P10" s="121">
        <v>20894</v>
      </c>
      <c r="Q10" s="122">
        <v>1.3946108930793528</v>
      </c>
    </row>
    <row r="11" spans="1:17" ht="28.35" customHeight="1" x14ac:dyDescent="0.15">
      <c r="A11" s="78" t="s">
        <v>379</v>
      </c>
      <c r="B11" s="81" t="s">
        <v>380</v>
      </c>
      <c r="C11" s="120">
        <v>2815</v>
      </c>
      <c r="D11" s="120">
        <v>2553.6999999999998</v>
      </c>
      <c r="E11" s="120">
        <v>4102</v>
      </c>
      <c r="F11" s="120">
        <v>3994</v>
      </c>
      <c r="G11" s="120">
        <v>5041</v>
      </c>
      <c r="H11" s="120">
        <v>6227</v>
      </c>
      <c r="I11" s="120">
        <v>898</v>
      </c>
      <c r="J11" s="120">
        <v>404</v>
      </c>
      <c r="K11" s="120">
        <v>8249</v>
      </c>
      <c r="L11" s="120">
        <v>3184</v>
      </c>
      <c r="M11" s="120">
        <v>2358</v>
      </c>
      <c r="N11" s="120">
        <v>2111</v>
      </c>
      <c r="O11" s="120">
        <v>41936.699999999997</v>
      </c>
      <c r="P11" s="121">
        <v>51279</v>
      </c>
      <c r="Q11" s="122">
        <v>0.81781430995144211</v>
      </c>
    </row>
    <row r="12" spans="1:17" ht="28.35" customHeight="1" x14ac:dyDescent="0.15">
      <c r="A12" s="78" t="s">
        <v>381</v>
      </c>
      <c r="B12" s="81" t="s">
        <v>471</v>
      </c>
      <c r="C12" s="120">
        <v>2361</v>
      </c>
      <c r="D12" s="120">
        <v>7065.8</v>
      </c>
      <c r="E12" s="120">
        <v>4201</v>
      </c>
      <c r="F12" s="120">
        <v>8436</v>
      </c>
      <c r="G12" s="120">
        <v>8943</v>
      </c>
      <c r="H12" s="120">
        <v>3044</v>
      </c>
      <c r="I12" s="120">
        <v>485</v>
      </c>
      <c r="J12" s="120">
        <v>243</v>
      </c>
      <c r="K12" s="120">
        <v>1735</v>
      </c>
      <c r="L12" s="120">
        <v>1401</v>
      </c>
      <c r="M12" s="120">
        <v>2415</v>
      </c>
      <c r="N12" s="120">
        <v>4332</v>
      </c>
      <c r="O12" s="120">
        <v>44661.8</v>
      </c>
      <c r="P12" s="121">
        <v>42451</v>
      </c>
      <c r="Q12" s="122">
        <v>1.0520788674000614</v>
      </c>
    </row>
    <row r="13" spans="1:17" ht="28.35" customHeight="1" x14ac:dyDescent="0.15">
      <c r="A13" s="78" t="s">
        <v>383</v>
      </c>
      <c r="B13" s="81" t="s">
        <v>472</v>
      </c>
      <c r="C13" s="120">
        <v>115</v>
      </c>
      <c r="D13" s="120">
        <v>270</v>
      </c>
      <c r="E13" s="120">
        <v>34</v>
      </c>
      <c r="F13" s="120">
        <v>64</v>
      </c>
      <c r="G13" s="120">
        <v>671</v>
      </c>
      <c r="H13" s="120">
        <v>468</v>
      </c>
      <c r="I13" s="120">
        <v>0</v>
      </c>
      <c r="J13" s="120">
        <v>0</v>
      </c>
      <c r="K13" s="120">
        <v>297</v>
      </c>
      <c r="L13" s="120">
        <v>201</v>
      </c>
      <c r="M13" s="120">
        <v>27</v>
      </c>
      <c r="N13" s="120">
        <v>47</v>
      </c>
      <c r="O13" s="120">
        <v>2194</v>
      </c>
      <c r="P13" s="121">
        <v>5214</v>
      </c>
      <c r="Q13" s="122">
        <v>0.42079018028385118</v>
      </c>
    </row>
    <row r="14" spans="1:17" ht="28.35" customHeight="1" x14ac:dyDescent="0.15">
      <c r="A14" s="78" t="s">
        <v>385</v>
      </c>
      <c r="B14" s="81" t="s">
        <v>473</v>
      </c>
      <c r="C14" s="120">
        <v>39145</v>
      </c>
      <c r="D14" s="120">
        <v>60272.7</v>
      </c>
      <c r="E14" s="120">
        <v>28338</v>
      </c>
      <c r="F14" s="120">
        <v>2650</v>
      </c>
      <c r="G14" s="120">
        <v>2695</v>
      </c>
      <c r="H14" s="120">
        <v>2339</v>
      </c>
      <c r="I14" s="120">
        <v>130</v>
      </c>
      <c r="J14" s="120">
        <v>99</v>
      </c>
      <c r="K14" s="120">
        <v>3404</v>
      </c>
      <c r="L14" s="120">
        <v>13611</v>
      </c>
      <c r="M14" s="120">
        <v>4574</v>
      </c>
      <c r="N14" s="120">
        <v>2839</v>
      </c>
      <c r="O14" s="120">
        <v>160096.70000000001</v>
      </c>
      <c r="P14" s="121">
        <v>122635</v>
      </c>
      <c r="Q14" s="122">
        <v>1.3054731520365312</v>
      </c>
    </row>
    <row r="15" spans="1:17" ht="28.35" customHeight="1" x14ac:dyDescent="0.15">
      <c r="A15" s="78" t="s">
        <v>387</v>
      </c>
      <c r="B15" s="81" t="s">
        <v>474</v>
      </c>
      <c r="C15" s="120">
        <v>9</v>
      </c>
      <c r="D15" s="120">
        <v>21</v>
      </c>
      <c r="E15" s="120">
        <v>19</v>
      </c>
      <c r="F15" s="120">
        <v>2</v>
      </c>
      <c r="G15" s="120">
        <v>8</v>
      </c>
      <c r="H15" s="120">
        <v>8</v>
      </c>
      <c r="I15" s="120">
        <v>0</v>
      </c>
      <c r="J15" s="120">
        <v>0</v>
      </c>
      <c r="K15" s="120">
        <v>37</v>
      </c>
      <c r="L15" s="120">
        <v>36</v>
      </c>
      <c r="M15" s="120">
        <v>23</v>
      </c>
      <c r="N15" s="120">
        <v>14</v>
      </c>
      <c r="O15" s="120">
        <v>177</v>
      </c>
      <c r="P15" s="121">
        <v>335</v>
      </c>
      <c r="Q15" s="122">
        <v>0.5283582089552239</v>
      </c>
    </row>
    <row r="16" spans="1:17" ht="28.35" customHeight="1" x14ac:dyDescent="0.15">
      <c r="A16" s="78" t="s">
        <v>388</v>
      </c>
      <c r="B16" s="81" t="s">
        <v>475</v>
      </c>
      <c r="C16" s="120">
        <v>0</v>
      </c>
      <c r="D16" s="120">
        <v>530</v>
      </c>
      <c r="E16" s="120">
        <v>335</v>
      </c>
      <c r="F16" s="120">
        <v>168</v>
      </c>
      <c r="G16" s="120">
        <v>504</v>
      </c>
      <c r="H16" s="120">
        <v>981</v>
      </c>
      <c r="I16" s="120">
        <v>29</v>
      </c>
      <c r="J16" s="120">
        <v>21</v>
      </c>
      <c r="K16" s="120">
        <v>1245</v>
      </c>
      <c r="L16" s="120">
        <v>509</v>
      </c>
      <c r="M16" s="120">
        <v>501</v>
      </c>
      <c r="N16" s="120">
        <v>328</v>
      </c>
      <c r="O16" s="120">
        <v>5151</v>
      </c>
      <c r="P16" s="121">
        <v>1435</v>
      </c>
      <c r="Q16" s="122">
        <v>3.5895470383275261</v>
      </c>
    </row>
    <row r="17" spans="1:17" ht="28.35" customHeight="1" x14ac:dyDescent="0.15">
      <c r="A17" s="78" t="s">
        <v>389</v>
      </c>
      <c r="B17" s="81" t="s">
        <v>476</v>
      </c>
      <c r="C17" s="120">
        <v>510</v>
      </c>
      <c r="D17" s="120">
        <v>1129</v>
      </c>
      <c r="E17" s="120">
        <v>611</v>
      </c>
      <c r="F17" s="120">
        <v>417</v>
      </c>
      <c r="G17" s="120">
        <v>3</v>
      </c>
      <c r="H17" s="120">
        <v>1</v>
      </c>
      <c r="I17" s="120">
        <v>0</v>
      </c>
      <c r="J17" s="120">
        <v>0</v>
      </c>
      <c r="K17" s="120">
        <v>0</v>
      </c>
      <c r="L17" s="120">
        <v>0</v>
      </c>
      <c r="M17" s="120">
        <v>0</v>
      </c>
      <c r="N17" s="120">
        <v>42</v>
      </c>
      <c r="O17" s="120">
        <v>2713</v>
      </c>
      <c r="P17" s="121">
        <v>3608</v>
      </c>
      <c r="Q17" s="122">
        <v>0.75194013303769403</v>
      </c>
    </row>
    <row r="18" spans="1:17" ht="28.35" customHeight="1" x14ac:dyDescent="0.15">
      <c r="A18" s="78" t="s">
        <v>391</v>
      </c>
      <c r="B18" s="81" t="s">
        <v>477</v>
      </c>
      <c r="C18" s="120">
        <v>4096</v>
      </c>
      <c r="D18" s="120">
        <v>7795</v>
      </c>
      <c r="E18" s="120">
        <v>3236</v>
      </c>
      <c r="F18" s="120">
        <v>1076</v>
      </c>
      <c r="G18" s="120">
        <v>1698</v>
      </c>
      <c r="H18" s="120">
        <v>372</v>
      </c>
      <c r="I18" s="120">
        <v>0</v>
      </c>
      <c r="J18" s="120">
        <v>0</v>
      </c>
      <c r="K18" s="120">
        <v>6184</v>
      </c>
      <c r="L18" s="120">
        <v>21047</v>
      </c>
      <c r="M18" s="120">
        <v>30120</v>
      </c>
      <c r="N18" s="120">
        <v>24404</v>
      </c>
      <c r="O18" s="120">
        <v>100028</v>
      </c>
      <c r="P18" s="121">
        <v>111967</v>
      </c>
      <c r="Q18" s="122">
        <v>0.89337036805487335</v>
      </c>
    </row>
    <row r="19" spans="1:17" ht="28.35" customHeight="1" x14ac:dyDescent="0.15">
      <c r="A19" s="78" t="s">
        <v>392</v>
      </c>
      <c r="B19" s="81" t="s">
        <v>478</v>
      </c>
      <c r="C19" s="120">
        <v>1410</v>
      </c>
      <c r="D19" s="120">
        <v>2806.8</v>
      </c>
      <c r="E19" s="120">
        <v>1123</v>
      </c>
      <c r="F19" s="120">
        <v>657</v>
      </c>
      <c r="G19" s="120">
        <v>443</v>
      </c>
      <c r="H19" s="120">
        <v>387</v>
      </c>
      <c r="I19" s="120">
        <v>2</v>
      </c>
      <c r="J19" s="120">
        <v>0</v>
      </c>
      <c r="K19" s="120">
        <v>1804</v>
      </c>
      <c r="L19" s="120">
        <v>984</v>
      </c>
      <c r="M19" s="120">
        <v>1309</v>
      </c>
      <c r="N19" s="120">
        <v>1812</v>
      </c>
      <c r="O19" s="120">
        <v>12737.8</v>
      </c>
      <c r="P19" s="121">
        <v>16752</v>
      </c>
      <c r="Q19" s="122">
        <v>0.76037488061127023</v>
      </c>
    </row>
    <row r="20" spans="1:17" ht="28.35" customHeight="1" x14ac:dyDescent="0.15">
      <c r="A20" s="78" t="s">
        <v>393</v>
      </c>
      <c r="B20" s="81" t="s">
        <v>479</v>
      </c>
      <c r="C20" s="120">
        <v>0</v>
      </c>
      <c r="D20" s="120">
        <v>37</v>
      </c>
      <c r="E20" s="120">
        <v>14</v>
      </c>
      <c r="F20" s="120">
        <v>151</v>
      </c>
      <c r="G20" s="120">
        <v>43</v>
      </c>
      <c r="H20" s="120">
        <v>3</v>
      </c>
      <c r="I20" s="120">
        <v>0</v>
      </c>
      <c r="J20" s="120">
        <v>0</v>
      </c>
      <c r="K20" s="120">
        <v>0</v>
      </c>
      <c r="L20" s="120">
        <v>0</v>
      </c>
      <c r="M20" s="120">
        <v>0</v>
      </c>
      <c r="N20" s="120">
        <v>0</v>
      </c>
      <c r="O20" s="120">
        <v>248</v>
      </c>
      <c r="P20" s="121">
        <v>10</v>
      </c>
      <c r="Q20" s="122">
        <v>24.8</v>
      </c>
    </row>
    <row r="21" spans="1:17" ht="28.35" customHeight="1" x14ac:dyDescent="0.15">
      <c r="A21" s="78" t="s">
        <v>395</v>
      </c>
      <c r="B21" s="81" t="s">
        <v>480</v>
      </c>
      <c r="C21" s="120">
        <v>29</v>
      </c>
      <c r="D21" s="120">
        <v>116</v>
      </c>
      <c r="E21" s="120">
        <v>112</v>
      </c>
      <c r="F21" s="120">
        <v>713</v>
      </c>
      <c r="G21" s="120">
        <v>8243</v>
      </c>
      <c r="H21" s="120">
        <v>4076</v>
      </c>
      <c r="I21" s="120">
        <v>2172</v>
      </c>
      <c r="J21" s="120">
        <v>436</v>
      </c>
      <c r="K21" s="120">
        <v>619</v>
      </c>
      <c r="L21" s="120">
        <v>1669</v>
      </c>
      <c r="M21" s="120">
        <v>2734</v>
      </c>
      <c r="N21" s="120">
        <v>6085</v>
      </c>
      <c r="O21" s="120">
        <v>27004</v>
      </c>
      <c r="P21" s="121">
        <v>51279.01</v>
      </c>
      <c r="Q21" s="122">
        <v>0.52660923056041842</v>
      </c>
    </row>
    <row r="22" spans="1:17" ht="28.35" customHeight="1" x14ac:dyDescent="0.15">
      <c r="A22" s="78" t="s">
        <v>397</v>
      </c>
      <c r="B22" s="81" t="s">
        <v>398</v>
      </c>
      <c r="C22" s="120">
        <v>870</v>
      </c>
      <c r="D22" s="120">
        <v>3545</v>
      </c>
      <c r="E22" s="120">
        <v>3980</v>
      </c>
      <c r="F22" s="120">
        <v>4790</v>
      </c>
      <c r="G22" s="120">
        <v>5415</v>
      </c>
      <c r="H22" s="120">
        <v>2636</v>
      </c>
      <c r="I22" s="120">
        <v>3525</v>
      </c>
      <c r="J22" s="120">
        <v>2195</v>
      </c>
      <c r="K22" s="120">
        <v>3481</v>
      </c>
      <c r="L22" s="120">
        <v>3960</v>
      </c>
      <c r="M22" s="120">
        <v>1847</v>
      </c>
      <c r="N22" s="120">
        <v>1111</v>
      </c>
      <c r="O22" s="120">
        <v>37355</v>
      </c>
      <c r="P22" s="121">
        <v>42820.93</v>
      </c>
      <c r="Q22" s="122">
        <v>0.87235377652937474</v>
      </c>
    </row>
    <row r="23" spans="1:17" ht="28.35" customHeight="1" x14ac:dyDescent="0.15">
      <c r="A23" s="82" t="s">
        <v>399</v>
      </c>
      <c r="B23" s="33" t="s">
        <v>93</v>
      </c>
      <c r="C23" s="123">
        <v>0</v>
      </c>
      <c r="D23" s="123">
        <v>0</v>
      </c>
      <c r="E23" s="123">
        <v>3</v>
      </c>
      <c r="F23" s="123">
        <v>10</v>
      </c>
      <c r="G23" s="123">
        <v>248</v>
      </c>
      <c r="H23" s="123">
        <v>451</v>
      </c>
      <c r="I23" s="123">
        <v>999</v>
      </c>
      <c r="J23" s="123">
        <v>668</v>
      </c>
      <c r="K23" s="123">
        <v>608</v>
      </c>
      <c r="L23" s="123">
        <v>164</v>
      </c>
      <c r="M23" s="123">
        <v>2</v>
      </c>
      <c r="N23" s="123">
        <v>0</v>
      </c>
      <c r="O23" s="123">
        <v>3153</v>
      </c>
      <c r="P23" s="124">
        <v>1677</v>
      </c>
      <c r="Q23" s="125">
        <v>1.8801431127012522</v>
      </c>
    </row>
  </sheetData>
  <sheetProtection selectLockedCells="1" selectUnlockedCells="1"/>
  <mergeCells count="6">
    <mergeCell ref="A6:B6"/>
    <mergeCell ref="A1:C1"/>
    <mergeCell ref="A2:Q2"/>
    <mergeCell ref="A3:Q3"/>
    <mergeCell ref="A4:Q4"/>
    <mergeCell ref="O5:Q5"/>
  </mergeCells>
  <phoneticPr fontId="4"/>
  <pageMargins left="0.78740157480314965" right="0.39370078740157483" top="0.39370078740157483" bottom="0.39370078740157483" header="0" footer="0"/>
  <pageSetup paperSize="9" scale="85"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96C5-1327-472A-BEE1-5DCF084E7CCB}">
  <sheetPr>
    <pageSetUpPr fitToPage="1"/>
  </sheetPr>
  <dimension ref="A1:Q29"/>
  <sheetViews>
    <sheetView view="pageLayout" zoomScale="80" zoomScaleNormal="100" zoomScalePageLayoutView="80" workbookViewId="0">
      <selection sqref="A1:C1"/>
    </sheetView>
  </sheetViews>
  <sheetFormatPr defaultColWidth="9" defaultRowHeight="14.4" x14ac:dyDescent="0.15"/>
  <cols>
    <col min="1" max="1" width="5.33203125" style="6" customWidth="1"/>
    <col min="2" max="2" width="19.6640625" style="6" customWidth="1"/>
    <col min="3" max="14" width="8.88671875" style="6" customWidth="1"/>
    <col min="15" max="16" width="9.88671875" style="6" customWidth="1"/>
    <col min="17" max="17" width="8.6640625" style="6" customWidth="1"/>
    <col min="18" max="16384" width="9" style="6"/>
  </cols>
  <sheetData>
    <row r="1" spans="1:17" ht="23.25" customHeight="1" x14ac:dyDescent="0.15">
      <c r="P1" s="126" t="s">
        <v>454</v>
      </c>
      <c r="Q1" s="126"/>
    </row>
    <row r="2" spans="1:17" ht="24.05" customHeight="1" x14ac:dyDescent="0.15">
      <c r="A2" s="635" t="s">
        <v>481</v>
      </c>
      <c r="B2" s="636"/>
      <c r="C2" s="85" t="s">
        <v>482</v>
      </c>
      <c r="D2" s="85" t="s">
        <v>456</v>
      </c>
      <c r="E2" s="85" t="s">
        <v>457</v>
      </c>
      <c r="F2" s="85" t="s">
        <v>458</v>
      </c>
      <c r="G2" s="85" t="s">
        <v>459</v>
      </c>
      <c r="H2" s="85" t="s">
        <v>460</v>
      </c>
      <c r="I2" s="85" t="s">
        <v>461</v>
      </c>
      <c r="J2" s="85" t="s">
        <v>462</v>
      </c>
      <c r="K2" s="85" t="s">
        <v>463</v>
      </c>
      <c r="L2" s="85" t="s">
        <v>464</v>
      </c>
      <c r="M2" s="85" t="s">
        <v>465</v>
      </c>
      <c r="N2" s="85" t="s">
        <v>466</v>
      </c>
      <c r="O2" s="127" t="s">
        <v>370</v>
      </c>
      <c r="P2" s="128" t="s">
        <v>402</v>
      </c>
      <c r="Q2" s="129" t="s">
        <v>483</v>
      </c>
    </row>
    <row r="3" spans="1:17" ht="24.05" customHeight="1" x14ac:dyDescent="0.15">
      <c r="A3" s="130" t="s">
        <v>484</v>
      </c>
      <c r="B3" s="131" t="s">
        <v>485</v>
      </c>
      <c r="C3" s="132">
        <v>203</v>
      </c>
      <c r="D3" s="132">
        <v>584</v>
      </c>
      <c r="E3" s="132">
        <v>1557</v>
      </c>
      <c r="F3" s="132">
        <v>1317</v>
      </c>
      <c r="G3" s="132">
        <v>825</v>
      </c>
      <c r="H3" s="132">
        <v>481</v>
      </c>
      <c r="I3" s="132">
        <v>449</v>
      </c>
      <c r="J3" s="132">
        <v>196</v>
      </c>
      <c r="K3" s="132">
        <v>640</v>
      </c>
      <c r="L3" s="132">
        <v>404</v>
      </c>
      <c r="M3" s="132">
        <v>543</v>
      </c>
      <c r="N3" s="132">
        <v>387</v>
      </c>
      <c r="O3" s="133">
        <v>7586</v>
      </c>
      <c r="P3" s="134">
        <v>9126</v>
      </c>
      <c r="Q3" s="135">
        <v>0.83125136971290814</v>
      </c>
    </row>
    <row r="4" spans="1:17" ht="24.05" customHeight="1" x14ac:dyDescent="0.15">
      <c r="A4" s="136" t="s">
        <v>405</v>
      </c>
      <c r="B4" s="137" t="s">
        <v>406</v>
      </c>
      <c r="C4" s="138">
        <v>196</v>
      </c>
      <c r="D4" s="138">
        <v>350</v>
      </c>
      <c r="E4" s="138">
        <v>543</v>
      </c>
      <c r="F4" s="138">
        <v>1785</v>
      </c>
      <c r="G4" s="138">
        <v>5368</v>
      </c>
      <c r="H4" s="138">
        <v>3345</v>
      </c>
      <c r="I4" s="138">
        <v>909</v>
      </c>
      <c r="J4" s="138">
        <v>73</v>
      </c>
      <c r="K4" s="138">
        <v>417</v>
      </c>
      <c r="L4" s="138">
        <v>890</v>
      </c>
      <c r="M4" s="138">
        <v>908</v>
      </c>
      <c r="N4" s="138">
        <v>1329</v>
      </c>
      <c r="O4" s="139">
        <v>16113</v>
      </c>
      <c r="P4" s="140">
        <v>10255</v>
      </c>
      <c r="Q4" s="122">
        <v>1.5712335446123842</v>
      </c>
    </row>
    <row r="5" spans="1:17" ht="24.05" customHeight="1" x14ac:dyDescent="0.15">
      <c r="A5" s="136" t="s">
        <v>407</v>
      </c>
      <c r="B5" s="137" t="s">
        <v>408</v>
      </c>
      <c r="C5" s="138">
        <v>0</v>
      </c>
      <c r="D5" s="138">
        <v>13</v>
      </c>
      <c r="E5" s="138">
        <v>0</v>
      </c>
      <c r="F5" s="138">
        <v>0</v>
      </c>
      <c r="G5" s="138">
        <v>0</v>
      </c>
      <c r="H5" s="138">
        <v>0</v>
      </c>
      <c r="I5" s="138">
        <v>11153</v>
      </c>
      <c r="J5" s="138">
        <v>18</v>
      </c>
      <c r="K5" s="138">
        <v>5</v>
      </c>
      <c r="L5" s="138">
        <v>351</v>
      </c>
      <c r="M5" s="138">
        <v>6129</v>
      </c>
      <c r="N5" s="138">
        <v>19</v>
      </c>
      <c r="O5" s="139">
        <v>17688</v>
      </c>
      <c r="P5" s="140">
        <v>18443</v>
      </c>
      <c r="Q5" s="122">
        <v>0.95906305915523504</v>
      </c>
    </row>
    <row r="6" spans="1:17" ht="24.05" customHeight="1" x14ac:dyDescent="0.15">
      <c r="A6" s="136" t="s">
        <v>409</v>
      </c>
      <c r="B6" s="137" t="s">
        <v>410</v>
      </c>
      <c r="C6" s="138">
        <v>1</v>
      </c>
      <c r="D6" s="138">
        <v>2</v>
      </c>
      <c r="E6" s="138">
        <v>9</v>
      </c>
      <c r="F6" s="138">
        <v>21</v>
      </c>
      <c r="G6" s="138">
        <v>29</v>
      </c>
      <c r="H6" s="138">
        <v>12</v>
      </c>
      <c r="I6" s="138">
        <v>536</v>
      </c>
      <c r="J6" s="138">
        <v>12</v>
      </c>
      <c r="K6" s="138">
        <v>4542</v>
      </c>
      <c r="L6" s="138">
        <v>14874</v>
      </c>
      <c r="M6" s="138">
        <v>5935</v>
      </c>
      <c r="N6" s="138">
        <v>1498</v>
      </c>
      <c r="O6" s="139">
        <v>27471</v>
      </c>
      <c r="P6" s="140">
        <v>19121</v>
      </c>
      <c r="Q6" s="122">
        <v>1.4366926415982428</v>
      </c>
    </row>
    <row r="7" spans="1:17" ht="24.05" customHeight="1" x14ac:dyDescent="0.15">
      <c r="A7" s="136" t="s">
        <v>411</v>
      </c>
      <c r="B7" s="137" t="s">
        <v>412</v>
      </c>
      <c r="C7" s="138">
        <v>5705</v>
      </c>
      <c r="D7" s="138">
        <v>7982</v>
      </c>
      <c r="E7" s="138">
        <v>5739</v>
      </c>
      <c r="F7" s="138">
        <v>10371</v>
      </c>
      <c r="G7" s="138">
        <v>16501</v>
      </c>
      <c r="H7" s="138">
        <v>17425</v>
      </c>
      <c r="I7" s="138">
        <v>19179</v>
      </c>
      <c r="J7" s="138">
        <v>17798</v>
      </c>
      <c r="K7" s="138">
        <v>20059</v>
      </c>
      <c r="L7" s="138">
        <v>17888</v>
      </c>
      <c r="M7" s="138">
        <v>17980</v>
      </c>
      <c r="N7" s="138">
        <v>11266</v>
      </c>
      <c r="O7" s="139">
        <v>167893</v>
      </c>
      <c r="P7" s="140">
        <v>218743</v>
      </c>
      <c r="Q7" s="122">
        <v>0.76753541827624194</v>
      </c>
    </row>
    <row r="8" spans="1:17" ht="24.05" customHeight="1" x14ac:dyDescent="0.15">
      <c r="A8" s="136" t="s">
        <v>413</v>
      </c>
      <c r="B8" s="137" t="s">
        <v>414</v>
      </c>
      <c r="C8" s="138">
        <v>96653</v>
      </c>
      <c r="D8" s="138">
        <v>353</v>
      </c>
      <c r="E8" s="138">
        <v>83</v>
      </c>
      <c r="F8" s="138">
        <v>196</v>
      </c>
      <c r="G8" s="138">
        <v>33300</v>
      </c>
      <c r="H8" s="138">
        <v>127999</v>
      </c>
      <c r="I8" s="138">
        <v>135899</v>
      </c>
      <c r="J8" s="138">
        <v>80232</v>
      </c>
      <c r="K8" s="138">
        <v>254298</v>
      </c>
      <c r="L8" s="138">
        <v>215788</v>
      </c>
      <c r="M8" s="138">
        <v>48177</v>
      </c>
      <c r="N8" s="138">
        <v>210643</v>
      </c>
      <c r="O8" s="141">
        <v>1203621</v>
      </c>
      <c r="P8" s="142">
        <v>1498198</v>
      </c>
      <c r="Q8" s="122">
        <v>0.80337912612351636</v>
      </c>
    </row>
    <row r="9" spans="1:17" ht="24.05" customHeight="1" x14ac:dyDescent="0.15">
      <c r="A9" s="136" t="s">
        <v>415</v>
      </c>
      <c r="B9" s="137" t="s">
        <v>416</v>
      </c>
      <c r="C9" s="138">
        <v>2769</v>
      </c>
      <c r="D9" s="138">
        <v>7116</v>
      </c>
      <c r="E9" s="138">
        <v>3938</v>
      </c>
      <c r="F9" s="138">
        <v>1298</v>
      </c>
      <c r="G9" s="138">
        <v>13</v>
      </c>
      <c r="H9" s="138">
        <v>1</v>
      </c>
      <c r="I9" s="138">
        <v>0</v>
      </c>
      <c r="J9" s="138">
        <v>0</v>
      </c>
      <c r="K9" s="138">
        <v>132</v>
      </c>
      <c r="L9" s="138">
        <v>169</v>
      </c>
      <c r="M9" s="138">
        <v>445</v>
      </c>
      <c r="N9" s="138">
        <v>1434</v>
      </c>
      <c r="O9" s="139">
        <v>17315</v>
      </c>
      <c r="P9" s="140">
        <v>19493</v>
      </c>
      <c r="Q9" s="122">
        <v>0.88826758323500743</v>
      </c>
    </row>
    <row r="10" spans="1:17" ht="24.05" customHeight="1" x14ac:dyDescent="0.15">
      <c r="A10" s="136" t="s">
        <v>417</v>
      </c>
      <c r="B10" s="137" t="s">
        <v>418</v>
      </c>
      <c r="C10" s="138">
        <v>4</v>
      </c>
      <c r="D10" s="138">
        <v>1</v>
      </c>
      <c r="E10" s="138">
        <v>1</v>
      </c>
      <c r="F10" s="138">
        <v>289</v>
      </c>
      <c r="G10" s="138">
        <v>312</v>
      </c>
      <c r="H10" s="138">
        <v>291</v>
      </c>
      <c r="I10" s="138">
        <v>37</v>
      </c>
      <c r="J10" s="138">
        <v>7</v>
      </c>
      <c r="K10" s="138">
        <v>210</v>
      </c>
      <c r="L10" s="138">
        <v>1696</v>
      </c>
      <c r="M10" s="138">
        <v>1810</v>
      </c>
      <c r="N10" s="138">
        <v>23</v>
      </c>
      <c r="O10" s="139">
        <v>4681</v>
      </c>
      <c r="P10" s="140">
        <v>5112</v>
      </c>
      <c r="Q10" s="122">
        <v>0.91568857589984354</v>
      </c>
    </row>
    <row r="11" spans="1:17" ht="24.05" customHeight="1" x14ac:dyDescent="0.15">
      <c r="A11" s="136" t="s">
        <v>419</v>
      </c>
      <c r="B11" s="137" t="s">
        <v>420</v>
      </c>
      <c r="C11" s="138">
        <v>1</v>
      </c>
      <c r="D11" s="138">
        <v>0</v>
      </c>
      <c r="E11" s="138">
        <v>0</v>
      </c>
      <c r="F11" s="138">
        <v>1</v>
      </c>
      <c r="G11" s="138">
        <v>3</v>
      </c>
      <c r="H11" s="138">
        <v>322</v>
      </c>
      <c r="I11" s="138">
        <v>847</v>
      </c>
      <c r="J11" s="138">
        <v>646</v>
      </c>
      <c r="K11" s="138">
        <v>313</v>
      </c>
      <c r="L11" s="138">
        <v>0</v>
      </c>
      <c r="M11" s="138">
        <v>0</v>
      </c>
      <c r="N11" s="138">
        <v>0</v>
      </c>
      <c r="O11" s="139">
        <v>2133</v>
      </c>
      <c r="P11" s="140">
        <v>1069</v>
      </c>
      <c r="Q11" s="122">
        <v>1.9953227315247895</v>
      </c>
    </row>
    <row r="12" spans="1:17" ht="24.05" customHeight="1" x14ac:dyDescent="0.15">
      <c r="A12" s="136" t="s">
        <v>421</v>
      </c>
      <c r="B12" s="137" t="s">
        <v>422</v>
      </c>
      <c r="C12" s="138">
        <v>6873</v>
      </c>
      <c r="D12" s="138">
        <v>7625</v>
      </c>
      <c r="E12" s="138">
        <v>10419</v>
      </c>
      <c r="F12" s="138">
        <v>10433</v>
      </c>
      <c r="G12" s="138">
        <v>13565</v>
      </c>
      <c r="H12" s="138">
        <v>16507</v>
      </c>
      <c r="I12" s="138">
        <v>0</v>
      </c>
      <c r="J12" s="138">
        <v>0</v>
      </c>
      <c r="K12" s="138">
        <v>18989</v>
      </c>
      <c r="L12" s="138">
        <v>14804</v>
      </c>
      <c r="M12" s="138">
        <v>26237</v>
      </c>
      <c r="N12" s="138">
        <v>15447</v>
      </c>
      <c r="O12" s="139">
        <v>140899</v>
      </c>
      <c r="P12" s="140">
        <v>97045</v>
      </c>
      <c r="Q12" s="122">
        <v>1.451893451491576</v>
      </c>
    </row>
    <row r="13" spans="1:17" ht="24.05" customHeight="1" x14ac:dyDescent="0.15">
      <c r="A13" s="136" t="s">
        <v>423</v>
      </c>
      <c r="B13" s="137" t="s">
        <v>424</v>
      </c>
      <c r="C13" s="138">
        <v>1778</v>
      </c>
      <c r="D13" s="138">
        <v>1041</v>
      </c>
      <c r="E13" s="138">
        <v>1405</v>
      </c>
      <c r="F13" s="138">
        <v>2765</v>
      </c>
      <c r="G13" s="138">
        <v>3226</v>
      </c>
      <c r="H13" s="138">
        <v>2864</v>
      </c>
      <c r="I13" s="138">
        <v>0</v>
      </c>
      <c r="J13" s="138">
        <v>0</v>
      </c>
      <c r="K13" s="138">
        <v>3393</v>
      </c>
      <c r="L13" s="138">
        <v>4045</v>
      </c>
      <c r="M13" s="138">
        <v>2918</v>
      </c>
      <c r="N13" s="138">
        <v>1686</v>
      </c>
      <c r="O13" s="139">
        <v>25121</v>
      </c>
      <c r="P13" s="140">
        <v>32759</v>
      </c>
      <c r="Q13" s="122">
        <v>0.76684269971610852</v>
      </c>
    </row>
    <row r="14" spans="1:17" ht="24.05" customHeight="1" x14ac:dyDescent="0.15">
      <c r="A14" s="136" t="s">
        <v>425</v>
      </c>
      <c r="B14" s="137" t="s">
        <v>426</v>
      </c>
      <c r="C14" s="138">
        <v>12010</v>
      </c>
      <c r="D14" s="138">
        <v>3563</v>
      </c>
      <c r="E14" s="138">
        <v>3868</v>
      </c>
      <c r="F14" s="138">
        <v>1290</v>
      </c>
      <c r="G14" s="138">
        <v>0</v>
      </c>
      <c r="H14" s="138">
        <v>0</v>
      </c>
      <c r="I14" s="138">
        <v>0</v>
      </c>
      <c r="J14" s="138">
        <v>0</v>
      </c>
      <c r="K14" s="138">
        <v>0</v>
      </c>
      <c r="L14" s="138">
        <v>32043</v>
      </c>
      <c r="M14" s="138">
        <v>20298</v>
      </c>
      <c r="N14" s="138">
        <v>10004</v>
      </c>
      <c r="O14" s="139">
        <v>83076</v>
      </c>
      <c r="P14" s="140">
        <v>108281</v>
      </c>
      <c r="Q14" s="122">
        <v>0.76722601379743449</v>
      </c>
    </row>
    <row r="15" spans="1:17" ht="24.05" customHeight="1" x14ac:dyDescent="0.15">
      <c r="A15" s="136" t="s">
        <v>427</v>
      </c>
      <c r="B15" s="137" t="s">
        <v>428</v>
      </c>
      <c r="C15" s="138">
        <v>2902</v>
      </c>
      <c r="D15" s="138">
        <v>0</v>
      </c>
      <c r="E15" s="138">
        <v>0</v>
      </c>
      <c r="F15" s="138">
        <v>6949</v>
      </c>
      <c r="G15" s="138">
        <v>8060</v>
      </c>
      <c r="H15" s="138">
        <v>8009</v>
      </c>
      <c r="I15" s="138">
        <v>7711</v>
      </c>
      <c r="J15" s="138">
        <v>8555</v>
      </c>
      <c r="K15" s="138">
        <v>6741</v>
      </c>
      <c r="L15" s="138">
        <v>6040</v>
      </c>
      <c r="M15" s="138">
        <v>4838</v>
      </c>
      <c r="N15" s="138">
        <v>2281</v>
      </c>
      <c r="O15" s="139">
        <v>62086</v>
      </c>
      <c r="P15" s="140">
        <v>59658</v>
      </c>
      <c r="Q15" s="122">
        <v>1.0406986489657715</v>
      </c>
    </row>
    <row r="16" spans="1:17" ht="24.05" customHeight="1" x14ac:dyDescent="0.15">
      <c r="A16" s="136" t="s">
        <v>429</v>
      </c>
      <c r="B16" s="137" t="s">
        <v>430</v>
      </c>
      <c r="C16" s="138">
        <v>0</v>
      </c>
      <c r="D16" s="138">
        <v>0</v>
      </c>
      <c r="E16" s="138">
        <v>7</v>
      </c>
      <c r="F16" s="138">
        <v>8</v>
      </c>
      <c r="G16" s="138">
        <v>12</v>
      </c>
      <c r="H16" s="138">
        <v>4</v>
      </c>
      <c r="I16" s="138">
        <v>20</v>
      </c>
      <c r="J16" s="138">
        <v>18</v>
      </c>
      <c r="K16" s="138">
        <v>43</v>
      </c>
      <c r="L16" s="138">
        <v>73</v>
      </c>
      <c r="M16" s="138">
        <v>13</v>
      </c>
      <c r="N16" s="138">
        <v>3</v>
      </c>
      <c r="O16" s="139">
        <v>201</v>
      </c>
      <c r="P16" s="140">
        <v>343</v>
      </c>
      <c r="Q16" s="122">
        <v>0.5860058309037901</v>
      </c>
    </row>
    <row r="17" spans="1:17" ht="24.05" customHeight="1" x14ac:dyDescent="0.15">
      <c r="A17" s="136" t="s">
        <v>431</v>
      </c>
      <c r="B17" s="137" t="s">
        <v>432</v>
      </c>
      <c r="C17" s="138">
        <v>4104</v>
      </c>
      <c r="D17" s="138">
        <v>5179</v>
      </c>
      <c r="E17" s="138">
        <v>4063</v>
      </c>
      <c r="F17" s="138">
        <v>8522</v>
      </c>
      <c r="G17" s="138">
        <v>9563</v>
      </c>
      <c r="H17" s="138">
        <v>6183</v>
      </c>
      <c r="I17" s="138">
        <v>134</v>
      </c>
      <c r="J17" s="138">
        <v>32</v>
      </c>
      <c r="K17" s="138">
        <v>2696</v>
      </c>
      <c r="L17" s="138">
        <v>3496</v>
      </c>
      <c r="M17" s="138">
        <v>2904</v>
      </c>
      <c r="N17" s="138">
        <v>2150</v>
      </c>
      <c r="O17" s="139">
        <v>49026</v>
      </c>
      <c r="P17" s="140">
        <v>50157</v>
      </c>
      <c r="Q17" s="122">
        <v>0.97745080447395183</v>
      </c>
    </row>
    <row r="18" spans="1:17" ht="24.05" customHeight="1" x14ac:dyDescent="0.15">
      <c r="A18" s="136" t="s">
        <v>433</v>
      </c>
      <c r="B18" s="137" t="s">
        <v>434</v>
      </c>
      <c r="C18" s="138">
        <v>2929</v>
      </c>
      <c r="D18" s="138">
        <v>4785</v>
      </c>
      <c r="E18" s="138">
        <v>4065</v>
      </c>
      <c r="F18" s="138">
        <v>11800</v>
      </c>
      <c r="G18" s="138">
        <v>2891</v>
      </c>
      <c r="H18" s="138">
        <v>918</v>
      </c>
      <c r="I18" s="138">
        <v>1208</v>
      </c>
      <c r="J18" s="138">
        <v>2655</v>
      </c>
      <c r="K18" s="138">
        <v>1447</v>
      </c>
      <c r="L18" s="138">
        <v>0</v>
      </c>
      <c r="M18" s="138">
        <v>0</v>
      </c>
      <c r="N18" s="138">
        <v>4706</v>
      </c>
      <c r="O18" s="139">
        <v>37404</v>
      </c>
      <c r="P18" s="140">
        <v>60095</v>
      </c>
      <c r="Q18" s="122">
        <v>0.62241451035859885</v>
      </c>
    </row>
    <row r="19" spans="1:17" ht="24.05" customHeight="1" x14ac:dyDescent="0.15">
      <c r="A19" s="136" t="s">
        <v>435</v>
      </c>
      <c r="B19" s="137" t="s">
        <v>436</v>
      </c>
      <c r="C19" s="138">
        <v>413</v>
      </c>
      <c r="D19" s="138">
        <v>393</v>
      </c>
      <c r="E19" s="138">
        <v>278</v>
      </c>
      <c r="F19" s="138">
        <v>552</v>
      </c>
      <c r="G19" s="138">
        <v>1149</v>
      </c>
      <c r="H19" s="138">
        <v>1816</v>
      </c>
      <c r="I19" s="138">
        <v>8823</v>
      </c>
      <c r="J19" s="138">
        <v>9197</v>
      </c>
      <c r="K19" s="138">
        <v>5992</v>
      </c>
      <c r="L19" s="138">
        <v>3300</v>
      </c>
      <c r="M19" s="138">
        <v>2036</v>
      </c>
      <c r="N19" s="138">
        <v>916</v>
      </c>
      <c r="O19" s="139">
        <v>34865</v>
      </c>
      <c r="P19" s="140">
        <v>38771</v>
      </c>
      <c r="Q19" s="122">
        <v>0.89925459750844705</v>
      </c>
    </row>
    <row r="20" spans="1:17" ht="24.05" customHeight="1" x14ac:dyDescent="0.15">
      <c r="A20" s="136" t="s">
        <v>437</v>
      </c>
      <c r="B20" s="137" t="s">
        <v>438</v>
      </c>
      <c r="C20" s="138">
        <v>0</v>
      </c>
      <c r="D20" s="138">
        <v>0</v>
      </c>
      <c r="E20" s="138">
        <v>0</v>
      </c>
      <c r="F20" s="138">
        <v>0</v>
      </c>
      <c r="G20" s="138">
        <v>0</v>
      </c>
      <c r="H20" s="138">
        <v>5831</v>
      </c>
      <c r="I20" s="138">
        <v>17484</v>
      </c>
      <c r="J20" s="138">
        <v>14215</v>
      </c>
      <c r="K20" s="138">
        <v>0</v>
      </c>
      <c r="L20" s="138">
        <v>0</v>
      </c>
      <c r="M20" s="138">
        <v>0</v>
      </c>
      <c r="N20" s="138">
        <v>0</v>
      </c>
      <c r="O20" s="139">
        <v>37530</v>
      </c>
      <c r="P20" s="140">
        <v>38852</v>
      </c>
      <c r="Q20" s="122">
        <v>0.96597343766086685</v>
      </c>
    </row>
    <row r="21" spans="1:17" ht="24.05" customHeight="1" x14ac:dyDescent="0.15">
      <c r="A21" s="136" t="s">
        <v>439</v>
      </c>
      <c r="B21" s="137" t="s">
        <v>440</v>
      </c>
      <c r="C21" s="138">
        <v>0</v>
      </c>
      <c r="D21" s="138">
        <v>0</v>
      </c>
      <c r="E21" s="138">
        <v>0</v>
      </c>
      <c r="F21" s="138">
        <v>58</v>
      </c>
      <c r="G21" s="138">
        <v>499</v>
      </c>
      <c r="H21" s="138">
        <v>578</v>
      </c>
      <c r="I21" s="138">
        <v>452</v>
      </c>
      <c r="J21" s="138">
        <v>230</v>
      </c>
      <c r="K21" s="138">
        <v>58</v>
      </c>
      <c r="L21" s="138">
        <v>0</v>
      </c>
      <c r="M21" s="138">
        <v>0</v>
      </c>
      <c r="N21" s="138">
        <v>0</v>
      </c>
      <c r="O21" s="139">
        <v>1875</v>
      </c>
      <c r="P21" s="140">
        <v>4538</v>
      </c>
      <c r="Q21" s="122">
        <v>0.4131776112825033</v>
      </c>
    </row>
    <row r="22" spans="1:17" ht="24.05" customHeight="1" x14ac:dyDescent="0.15">
      <c r="A22" s="136" t="s">
        <v>441</v>
      </c>
      <c r="B22" s="137" t="s">
        <v>442</v>
      </c>
      <c r="C22" s="138">
        <v>349</v>
      </c>
      <c r="D22" s="138">
        <v>66</v>
      </c>
      <c r="E22" s="138">
        <v>140</v>
      </c>
      <c r="F22" s="138">
        <v>423</v>
      </c>
      <c r="G22" s="138">
        <v>1214</v>
      </c>
      <c r="H22" s="138">
        <v>1997</v>
      </c>
      <c r="I22" s="138">
        <v>10384</v>
      </c>
      <c r="J22" s="138">
        <v>9579</v>
      </c>
      <c r="K22" s="138">
        <v>2428</v>
      </c>
      <c r="L22" s="138">
        <v>960</v>
      </c>
      <c r="M22" s="138">
        <v>947</v>
      </c>
      <c r="N22" s="138">
        <v>325</v>
      </c>
      <c r="O22" s="139">
        <v>28812</v>
      </c>
      <c r="P22" s="140">
        <v>36336</v>
      </c>
      <c r="Q22" s="122">
        <v>0.7929326287978864</v>
      </c>
    </row>
    <row r="23" spans="1:17" ht="24.05" customHeight="1" x14ac:dyDescent="0.15">
      <c r="A23" s="136" t="s">
        <v>443</v>
      </c>
      <c r="B23" s="137" t="s">
        <v>444</v>
      </c>
      <c r="C23" s="138">
        <v>0</v>
      </c>
      <c r="D23" s="138">
        <v>0</v>
      </c>
      <c r="E23" s="138">
        <v>102</v>
      </c>
      <c r="F23" s="138">
        <v>326</v>
      </c>
      <c r="G23" s="138">
        <v>249</v>
      </c>
      <c r="H23" s="138">
        <v>73</v>
      </c>
      <c r="I23" s="138">
        <v>0</v>
      </c>
      <c r="J23" s="138">
        <v>0</v>
      </c>
      <c r="K23" s="138">
        <v>0</v>
      </c>
      <c r="L23" s="138">
        <v>0</v>
      </c>
      <c r="M23" s="138">
        <v>0</v>
      </c>
      <c r="N23" s="138">
        <v>0</v>
      </c>
      <c r="O23" s="139">
        <v>750</v>
      </c>
      <c r="P23" s="140">
        <v>1165</v>
      </c>
      <c r="Q23" s="122">
        <v>0.64377682403433478</v>
      </c>
    </row>
    <row r="24" spans="1:17" ht="24.05" customHeight="1" x14ac:dyDescent="0.15">
      <c r="A24" s="136" t="s">
        <v>445</v>
      </c>
      <c r="B24" s="137" t="s">
        <v>446</v>
      </c>
      <c r="C24" s="138">
        <v>2468</v>
      </c>
      <c r="D24" s="138">
        <v>1890</v>
      </c>
      <c r="E24" s="138">
        <v>72</v>
      </c>
      <c r="F24" s="138">
        <v>0</v>
      </c>
      <c r="G24" s="138">
        <v>0</v>
      </c>
      <c r="H24" s="138">
        <v>0</v>
      </c>
      <c r="I24" s="138">
        <v>0</v>
      </c>
      <c r="J24" s="138">
        <v>0</v>
      </c>
      <c r="K24" s="138">
        <v>0</v>
      </c>
      <c r="L24" s="138">
        <v>0</v>
      </c>
      <c r="M24" s="138">
        <v>0</v>
      </c>
      <c r="N24" s="138">
        <v>190</v>
      </c>
      <c r="O24" s="139">
        <v>4620</v>
      </c>
      <c r="P24" s="140">
        <v>2535</v>
      </c>
      <c r="Q24" s="122">
        <v>1.8224852071005917</v>
      </c>
    </row>
    <row r="25" spans="1:17" ht="24.05" customHeight="1" x14ac:dyDescent="0.15">
      <c r="A25" s="143" t="s">
        <v>447</v>
      </c>
      <c r="B25" s="144" t="s">
        <v>448</v>
      </c>
      <c r="C25" s="145">
        <v>162</v>
      </c>
      <c r="D25" s="145">
        <v>333</v>
      </c>
      <c r="E25" s="145">
        <v>1504</v>
      </c>
      <c r="F25" s="145">
        <v>2945</v>
      </c>
      <c r="G25" s="145">
        <v>3540</v>
      </c>
      <c r="H25" s="145">
        <v>8162</v>
      </c>
      <c r="I25" s="145">
        <v>8427</v>
      </c>
      <c r="J25" s="145">
        <v>4470</v>
      </c>
      <c r="K25" s="145">
        <v>197</v>
      </c>
      <c r="L25" s="145">
        <v>237</v>
      </c>
      <c r="M25" s="145">
        <v>185</v>
      </c>
      <c r="N25" s="145">
        <v>184</v>
      </c>
      <c r="O25" s="146">
        <v>30346</v>
      </c>
      <c r="P25" s="147">
        <v>21410</v>
      </c>
      <c r="Q25" s="148">
        <v>1.4173750583839329</v>
      </c>
    </row>
    <row r="26" spans="1:17" ht="24.05" customHeight="1" x14ac:dyDescent="0.15">
      <c r="A26" s="149"/>
      <c r="B26" s="150" t="s">
        <v>486</v>
      </c>
      <c r="C26" s="151">
        <v>204124</v>
      </c>
      <c r="D26" s="151">
        <v>136472</v>
      </c>
      <c r="E26" s="151">
        <v>96476</v>
      </c>
      <c r="F26" s="151">
        <v>108987</v>
      </c>
      <c r="G26" s="151">
        <v>165086</v>
      </c>
      <c r="H26" s="151">
        <v>253036</v>
      </c>
      <c r="I26" s="151">
        <v>260450</v>
      </c>
      <c r="J26" s="151">
        <v>172232</v>
      </c>
      <c r="K26" s="151">
        <v>379939</v>
      </c>
      <c r="L26" s="151">
        <v>401703</v>
      </c>
      <c r="M26" s="151">
        <v>279218</v>
      </c>
      <c r="N26" s="151">
        <v>352503</v>
      </c>
      <c r="O26" s="152">
        <v>2810226</v>
      </c>
      <c r="P26" s="153">
        <v>3238431.68</v>
      </c>
      <c r="Q26" s="154">
        <v>0.86777374905126914</v>
      </c>
    </row>
    <row r="27" spans="1:17" ht="24.05" customHeight="1" x14ac:dyDescent="0.15">
      <c r="A27" s="155"/>
      <c r="B27" s="156" t="s">
        <v>487</v>
      </c>
      <c r="C27" s="138">
        <v>313938</v>
      </c>
      <c r="D27" s="138">
        <v>107506.68</v>
      </c>
      <c r="E27" s="138">
        <v>126431</v>
      </c>
      <c r="F27" s="138">
        <v>153596</v>
      </c>
      <c r="G27" s="138">
        <v>169171</v>
      </c>
      <c r="H27" s="138">
        <v>209919</v>
      </c>
      <c r="I27" s="138">
        <v>224188</v>
      </c>
      <c r="J27" s="138">
        <v>335300</v>
      </c>
      <c r="K27" s="138">
        <v>289093</v>
      </c>
      <c r="L27" s="138">
        <v>513621</v>
      </c>
      <c r="M27" s="138">
        <v>540099</v>
      </c>
      <c r="N27" s="138">
        <v>255569</v>
      </c>
      <c r="O27" s="141">
        <v>3238431.6799999997</v>
      </c>
      <c r="P27" s="142"/>
      <c r="Q27" s="122"/>
    </row>
    <row r="28" spans="1:17" ht="24.05" customHeight="1" x14ac:dyDescent="0.15">
      <c r="A28" s="113"/>
      <c r="B28" s="114" t="s">
        <v>451</v>
      </c>
      <c r="C28" s="157">
        <v>0.65020481751173798</v>
      </c>
      <c r="D28" s="157">
        <v>1.2694280950727901</v>
      </c>
      <c r="E28" s="157">
        <v>0.7630723477628113</v>
      </c>
      <c r="F28" s="157">
        <v>0.70956925961613582</v>
      </c>
      <c r="G28" s="157">
        <v>0.97585283529682987</v>
      </c>
      <c r="H28" s="157">
        <v>1.2053982726670764</v>
      </c>
      <c r="I28" s="157">
        <v>1.1617481756383035</v>
      </c>
      <c r="J28" s="157">
        <v>0.51366537429167913</v>
      </c>
      <c r="K28" s="157">
        <v>1.3142448969708709</v>
      </c>
      <c r="L28" s="157">
        <v>0.78210003095667813</v>
      </c>
      <c r="M28" s="157">
        <v>0.51697559151192651</v>
      </c>
      <c r="N28" s="157">
        <v>1.3792870027272479</v>
      </c>
      <c r="O28" s="158">
        <v>0.86777374905126925</v>
      </c>
      <c r="P28" s="159"/>
      <c r="Q28" s="125"/>
    </row>
    <row r="29" spans="1:17" ht="22.6" customHeight="1" x14ac:dyDescent="0.15">
      <c r="P29" s="637" t="s">
        <v>1863</v>
      </c>
      <c r="Q29" s="637"/>
    </row>
  </sheetData>
  <sheetProtection selectLockedCells="1" selectUnlockedCells="1"/>
  <mergeCells count="2">
    <mergeCell ref="A2:B2"/>
    <mergeCell ref="P29:Q29"/>
  </mergeCells>
  <phoneticPr fontId="4"/>
  <pageMargins left="0.78740157480314965" right="0.39370078740157483" top="0.39370078740157483" bottom="0.39370078740157483" header="0" footer="0"/>
  <pageSetup paperSize="9" scale="81"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C3D48-5625-477C-8779-B40A276AC8BB}">
  <sheetPr>
    <pageSetUpPr fitToPage="1"/>
  </sheetPr>
  <dimension ref="A1:Q24"/>
  <sheetViews>
    <sheetView view="pageLayout" zoomScale="80" zoomScaleNormal="100" zoomScaleSheetLayoutView="100" zoomScalePageLayoutView="80" workbookViewId="0">
      <selection activeCell="A6" sqref="A6"/>
    </sheetView>
  </sheetViews>
  <sheetFormatPr defaultColWidth="9" defaultRowHeight="14.4" x14ac:dyDescent="0.15"/>
  <cols>
    <col min="1" max="1" width="6.33203125" style="6" customWidth="1"/>
    <col min="2" max="2" width="23" style="6" customWidth="1"/>
    <col min="3" max="13" width="9" style="6" customWidth="1"/>
    <col min="14" max="16" width="10.6640625" style="6" customWidth="1"/>
    <col min="17" max="17" width="8.6640625" style="6" customWidth="1"/>
    <col min="18" max="16384" width="9" style="6"/>
  </cols>
  <sheetData>
    <row r="1" spans="1:17" s="29" customFormat="1" ht="21.3" customHeight="1" x14ac:dyDescent="0.15">
      <c r="A1" s="638" t="s">
        <v>488</v>
      </c>
      <c r="B1" s="638"/>
      <c r="C1" s="638"/>
      <c r="D1" s="638"/>
      <c r="E1" s="15"/>
      <c r="F1" s="15"/>
      <c r="G1" s="15"/>
      <c r="H1" s="15"/>
      <c r="I1" s="15"/>
      <c r="J1" s="15"/>
      <c r="K1" s="15"/>
      <c r="L1" s="15"/>
      <c r="M1" s="15"/>
      <c r="N1" s="15"/>
      <c r="O1" s="15"/>
      <c r="P1" s="15"/>
      <c r="Q1" s="15"/>
    </row>
    <row r="2" spans="1:17" ht="21.3" customHeight="1" x14ac:dyDescent="0.15">
      <c r="A2" s="624" t="s">
        <v>1938</v>
      </c>
      <c r="B2" s="624"/>
      <c r="C2" s="624"/>
      <c r="D2" s="624"/>
      <c r="E2" s="624"/>
      <c r="F2" s="624"/>
      <c r="G2" s="624"/>
      <c r="H2" s="624"/>
      <c r="I2" s="624"/>
      <c r="J2" s="624"/>
      <c r="K2" s="624"/>
      <c r="L2" s="624"/>
      <c r="M2" s="624"/>
      <c r="N2" s="624"/>
      <c r="O2" s="624"/>
      <c r="P2" s="624"/>
      <c r="Q2" s="624"/>
    </row>
    <row r="3" spans="1:17" s="1" customFormat="1" ht="21.3" customHeight="1" x14ac:dyDescent="0.15">
      <c r="A3" s="624" t="s">
        <v>1939</v>
      </c>
      <c r="B3" s="624"/>
      <c r="C3" s="624"/>
      <c r="D3" s="624"/>
      <c r="E3" s="624"/>
      <c r="F3" s="624"/>
      <c r="G3" s="624"/>
      <c r="H3" s="624"/>
      <c r="I3" s="624"/>
      <c r="J3" s="624"/>
      <c r="K3" s="624"/>
      <c r="L3" s="624"/>
      <c r="M3" s="624"/>
      <c r="N3" s="624"/>
      <c r="O3" s="624"/>
      <c r="P3" s="624"/>
      <c r="Q3" s="624"/>
    </row>
    <row r="4" spans="1:17" ht="21.3" customHeight="1" x14ac:dyDescent="0.15">
      <c r="A4" s="1"/>
      <c r="B4" s="1"/>
      <c r="C4" s="1"/>
      <c r="D4" s="1"/>
      <c r="E4" s="1"/>
      <c r="F4" s="1"/>
      <c r="G4" s="1"/>
      <c r="H4" s="1"/>
      <c r="I4" s="1"/>
      <c r="J4" s="1"/>
      <c r="K4" s="1"/>
      <c r="L4" s="1"/>
      <c r="M4" s="1"/>
      <c r="N4" s="1"/>
      <c r="P4" s="639" t="s">
        <v>489</v>
      </c>
      <c r="Q4" s="639"/>
    </row>
    <row r="5" spans="1:17" ht="38.65" customHeight="1" x14ac:dyDescent="0.15">
      <c r="A5" s="640" t="s">
        <v>490</v>
      </c>
      <c r="B5" s="640"/>
      <c r="C5" s="160" t="s">
        <v>491</v>
      </c>
      <c r="D5" s="160" t="s">
        <v>492</v>
      </c>
      <c r="E5" s="160" t="s">
        <v>493</v>
      </c>
      <c r="F5" s="160" t="s">
        <v>494</v>
      </c>
      <c r="G5" s="160" t="s">
        <v>495</v>
      </c>
      <c r="H5" s="160" t="s">
        <v>496</v>
      </c>
      <c r="I5" s="160" t="s">
        <v>497</v>
      </c>
      <c r="J5" s="160" t="s">
        <v>498</v>
      </c>
      <c r="K5" s="160" t="s">
        <v>499</v>
      </c>
      <c r="L5" s="160" t="s">
        <v>500</v>
      </c>
      <c r="M5" s="160" t="s">
        <v>501</v>
      </c>
      <c r="N5" s="160" t="s">
        <v>502</v>
      </c>
      <c r="O5" s="160" t="s">
        <v>503</v>
      </c>
      <c r="P5" s="86" t="s">
        <v>402</v>
      </c>
      <c r="Q5" s="161" t="s">
        <v>504</v>
      </c>
    </row>
    <row r="6" spans="1:17" ht="30.95" customHeight="1" x14ac:dyDescent="0.15">
      <c r="A6" s="162">
        <v>1</v>
      </c>
      <c r="B6" s="163" t="s">
        <v>505</v>
      </c>
      <c r="C6" s="164">
        <v>128764</v>
      </c>
      <c r="D6" s="164">
        <v>256790</v>
      </c>
      <c r="E6" s="164">
        <v>188352</v>
      </c>
      <c r="F6" s="164">
        <v>96918</v>
      </c>
      <c r="G6" s="164">
        <v>111426</v>
      </c>
      <c r="H6" s="164">
        <v>126422</v>
      </c>
      <c r="I6" s="164">
        <v>22</v>
      </c>
      <c r="J6" s="164">
        <v>216</v>
      </c>
      <c r="K6" s="164">
        <v>147155</v>
      </c>
      <c r="L6" s="164">
        <v>163957</v>
      </c>
      <c r="M6" s="164">
        <v>147683</v>
      </c>
      <c r="N6" s="164">
        <v>125358</v>
      </c>
      <c r="O6" s="165">
        <v>1493063</v>
      </c>
      <c r="P6" s="166">
        <v>1403449</v>
      </c>
      <c r="Q6" s="92">
        <v>1.0638526943266196</v>
      </c>
    </row>
    <row r="7" spans="1:17" ht="30.95" customHeight="1" x14ac:dyDescent="0.15">
      <c r="A7" s="167">
        <v>2</v>
      </c>
      <c r="B7" s="81" t="s">
        <v>506</v>
      </c>
      <c r="C7" s="168">
        <v>0</v>
      </c>
      <c r="D7" s="168">
        <v>0</v>
      </c>
      <c r="E7" s="168">
        <v>0</v>
      </c>
      <c r="F7" s="168">
        <v>95</v>
      </c>
      <c r="G7" s="168">
        <v>744</v>
      </c>
      <c r="H7" s="168">
        <v>1123</v>
      </c>
      <c r="I7" s="168">
        <v>693</v>
      </c>
      <c r="J7" s="168">
        <v>334</v>
      </c>
      <c r="K7" s="168">
        <v>85</v>
      </c>
      <c r="L7" s="168">
        <v>0</v>
      </c>
      <c r="M7" s="168">
        <v>0</v>
      </c>
      <c r="N7" s="168">
        <v>0</v>
      </c>
      <c r="O7" s="168">
        <v>3074</v>
      </c>
      <c r="P7" s="169">
        <v>12746</v>
      </c>
      <c r="Q7" s="95">
        <v>0.24117370155342852</v>
      </c>
    </row>
    <row r="8" spans="1:17" ht="30.95" customHeight="1" x14ac:dyDescent="0.15">
      <c r="A8" s="167">
        <v>3</v>
      </c>
      <c r="B8" s="81" t="s">
        <v>507</v>
      </c>
      <c r="C8" s="168">
        <v>0</v>
      </c>
      <c r="D8" s="168">
        <v>0</v>
      </c>
      <c r="E8" s="168">
        <v>0</v>
      </c>
      <c r="F8" s="168">
        <v>0</v>
      </c>
      <c r="G8" s="168">
        <v>4539</v>
      </c>
      <c r="H8" s="168">
        <v>12946</v>
      </c>
      <c r="I8" s="168">
        <v>49757</v>
      </c>
      <c r="J8" s="168">
        <v>23149</v>
      </c>
      <c r="K8" s="168">
        <v>9782</v>
      </c>
      <c r="L8" s="168">
        <v>13159</v>
      </c>
      <c r="M8" s="168">
        <v>7918</v>
      </c>
      <c r="N8" s="168">
        <v>0</v>
      </c>
      <c r="O8" s="168">
        <v>121250</v>
      </c>
      <c r="P8" s="169">
        <v>100686</v>
      </c>
      <c r="Q8" s="95">
        <v>1.2042389210019269</v>
      </c>
    </row>
    <row r="9" spans="1:17" ht="30.95" customHeight="1" x14ac:dyDescent="0.15">
      <c r="A9" s="167">
        <v>4</v>
      </c>
      <c r="B9" s="81" t="s">
        <v>508</v>
      </c>
      <c r="C9" s="168">
        <v>0</v>
      </c>
      <c r="D9" s="168">
        <v>0</v>
      </c>
      <c r="E9" s="168">
        <v>0</v>
      </c>
      <c r="F9" s="168">
        <v>0</v>
      </c>
      <c r="G9" s="168">
        <v>0</v>
      </c>
      <c r="H9" s="168">
        <v>0</v>
      </c>
      <c r="I9" s="168">
        <v>0</v>
      </c>
      <c r="J9" s="168">
        <v>0</v>
      </c>
      <c r="K9" s="168">
        <v>0</v>
      </c>
      <c r="L9" s="168">
        <v>13</v>
      </c>
      <c r="M9" s="168">
        <v>0</v>
      </c>
      <c r="N9" s="168">
        <v>0</v>
      </c>
      <c r="O9" s="168">
        <v>13</v>
      </c>
      <c r="P9" s="169">
        <v>0</v>
      </c>
      <c r="Q9" s="95" t="s">
        <v>509</v>
      </c>
    </row>
    <row r="10" spans="1:17" ht="30.95" customHeight="1" x14ac:dyDescent="0.15">
      <c r="A10" s="167">
        <v>5</v>
      </c>
      <c r="B10" s="81" t="s">
        <v>510</v>
      </c>
      <c r="C10" s="168">
        <v>0</v>
      </c>
      <c r="D10" s="168">
        <v>0</v>
      </c>
      <c r="E10" s="168">
        <v>0</v>
      </c>
      <c r="F10" s="168">
        <v>0</v>
      </c>
      <c r="G10" s="168">
        <v>80</v>
      </c>
      <c r="H10" s="168">
        <v>0</v>
      </c>
      <c r="I10" s="168">
        <v>0</v>
      </c>
      <c r="J10" s="168">
        <v>0</v>
      </c>
      <c r="K10" s="168">
        <v>0</v>
      </c>
      <c r="L10" s="168">
        <v>0</v>
      </c>
      <c r="M10" s="168">
        <v>0</v>
      </c>
      <c r="N10" s="168">
        <v>13</v>
      </c>
      <c r="O10" s="168">
        <v>93</v>
      </c>
      <c r="P10" s="169">
        <v>0</v>
      </c>
      <c r="Q10" s="95" t="s">
        <v>509</v>
      </c>
    </row>
    <row r="11" spans="1:17" ht="30.95" customHeight="1" x14ac:dyDescent="0.15">
      <c r="A11" s="167">
        <v>6</v>
      </c>
      <c r="B11" s="81" t="s">
        <v>511</v>
      </c>
      <c r="C11" s="168">
        <v>1698</v>
      </c>
      <c r="D11" s="168">
        <v>6514</v>
      </c>
      <c r="E11" s="168">
        <v>13351</v>
      </c>
      <c r="F11" s="168">
        <v>24168</v>
      </c>
      <c r="G11" s="168">
        <v>19638</v>
      </c>
      <c r="H11" s="168">
        <v>7452</v>
      </c>
      <c r="I11" s="168">
        <v>14626</v>
      </c>
      <c r="J11" s="168">
        <v>9107</v>
      </c>
      <c r="K11" s="168">
        <v>5215</v>
      </c>
      <c r="L11" s="168">
        <v>9254</v>
      </c>
      <c r="M11" s="168">
        <v>9931</v>
      </c>
      <c r="N11" s="168">
        <v>4241</v>
      </c>
      <c r="O11" s="168">
        <v>125195</v>
      </c>
      <c r="P11" s="169">
        <v>147191</v>
      </c>
      <c r="Q11" s="95">
        <v>0.85056151531003932</v>
      </c>
    </row>
    <row r="12" spans="1:17" ht="30.95" customHeight="1" x14ac:dyDescent="0.15">
      <c r="A12" s="167">
        <v>7</v>
      </c>
      <c r="B12" s="81" t="s">
        <v>512</v>
      </c>
      <c r="C12" s="168">
        <v>0</v>
      </c>
      <c r="D12" s="168">
        <v>0</v>
      </c>
      <c r="E12" s="168">
        <v>0</v>
      </c>
      <c r="F12" s="168">
        <v>0</v>
      </c>
      <c r="G12" s="168">
        <v>0</v>
      </c>
      <c r="H12" s="168">
        <v>0</v>
      </c>
      <c r="I12" s="168">
        <v>0</v>
      </c>
      <c r="J12" s="168">
        <v>0</v>
      </c>
      <c r="K12" s="168">
        <v>0</v>
      </c>
      <c r="L12" s="168">
        <v>0</v>
      </c>
      <c r="M12" s="168">
        <v>0</v>
      </c>
      <c r="N12" s="168">
        <v>0</v>
      </c>
      <c r="O12" s="168">
        <v>0</v>
      </c>
      <c r="P12" s="169">
        <v>0</v>
      </c>
      <c r="Q12" s="95" t="s">
        <v>509</v>
      </c>
    </row>
    <row r="13" spans="1:17" ht="30.95" customHeight="1" x14ac:dyDescent="0.15">
      <c r="A13" s="167">
        <v>8</v>
      </c>
      <c r="B13" s="81" t="s">
        <v>513</v>
      </c>
      <c r="C13" s="168">
        <v>2925</v>
      </c>
      <c r="D13" s="168">
        <v>7042</v>
      </c>
      <c r="E13" s="168">
        <v>6248</v>
      </c>
      <c r="F13" s="168">
        <v>13113</v>
      </c>
      <c r="G13" s="168">
        <v>22956</v>
      </c>
      <c r="H13" s="168">
        <v>17124</v>
      </c>
      <c r="I13" s="168">
        <v>14263</v>
      </c>
      <c r="J13" s="168">
        <v>7413</v>
      </c>
      <c r="K13" s="168">
        <v>8304</v>
      </c>
      <c r="L13" s="168">
        <v>20198</v>
      </c>
      <c r="M13" s="168">
        <v>15278</v>
      </c>
      <c r="N13" s="168">
        <v>4348</v>
      </c>
      <c r="O13" s="168">
        <v>139212</v>
      </c>
      <c r="P13" s="169">
        <v>166015</v>
      </c>
      <c r="Q13" s="95">
        <v>0.83855073336746677</v>
      </c>
    </row>
    <row r="14" spans="1:17" ht="30.95" customHeight="1" x14ac:dyDescent="0.15">
      <c r="A14" s="167">
        <v>9</v>
      </c>
      <c r="B14" s="81" t="s">
        <v>514</v>
      </c>
      <c r="C14" s="168">
        <v>146281</v>
      </c>
      <c r="D14" s="168">
        <v>320</v>
      </c>
      <c r="E14" s="168">
        <v>0</v>
      </c>
      <c r="F14" s="168">
        <v>0</v>
      </c>
      <c r="G14" s="168">
        <v>65780</v>
      </c>
      <c r="H14" s="168">
        <v>222694</v>
      </c>
      <c r="I14" s="168">
        <v>274479</v>
      </c>
      <c r="J14" s="168">
        <v>139518</v>
      </c>
      <c r="K14" s="168">
        <v>427080</v>
      </c>
      <c r="L14" s="168">
        <v>366288</v>
      </c>
      <c r="M14" s="168">
        <v>77196</v>
      </c>
      <c r="N14" s="168">
        <v>308783</v>
      </c>
      <c r="O14" s="170">
        <v>2028419</v>
      </c>
      <c r="P14" s="112">
        <v>2544328</v>
      </c>
      <c r="Q14" s="95">
        <v>0.79723172484050797</v>
      </c>
    </row>
    <row r="15" spans="1:17" ht="30.95" customHeight="1" x14ac:dyDescent="0.15">
      <c r="A15" s="167">
        <v>10</v>
      </c>
      <c r="B15" s="81" t="s">
        <v>515</v>
      </c>
      <c r="C15" s="168">
        <v>117</v>
      </c>
      <c r="D15" s="168">
        <v>447</v>
      </c>
      <c r="E15" s="168">
        <v>1695</v>
      </c>
      <c r="F15" s="168">
        <v>1400</v>
      </c>
      <c r="G15" s="168">
        <v>1905</v>
      </c>
      <c r="H15" s="168">
        <v>1814</v>
      </c>
      <c r="I15" s="168">
        <v>7493</v>
      </c>
      <c r="J15" s="168">
        <v>2235</v>
      </c>
      <c r="K15" s="168">
        <v>1758</v>
      </c>
      <c r="L15" s="168">
        <v>5467</v>
      </c>
      <c r="M15" s="168">
        <v>4711</v>
      </c>
      <c r="N15" s="168">
        <v>5446</v>
      </c>
      <c r="O15" s="168">
        <v>34488</v>
      </c>
      <c r="P15" s="169">
        <v>71497</v>
      </c>
      <c r="Q15" s="95">
        <v>0.48236988964571942</v>
      </c>
    </row>
    <row r="16" spans="1:17" ht="30.95" customHeight="1" x14ac:dyDescent="0.15">
      <c r="A16" s="167">
        <v>11</v>
      </c>
      <c r="B16" s="81" t="s">
        <v>516</v>
      </c>
      <c r="C16" s="168">
        <v>23246</v>
      </c>
      <c r="D16" s="168">
        <v>2706</v>
      </c>
      <c r="E16" s="168">
        <v>900</v>
      </c>
      <c r="F16" s="168">
        <v>50107</v>
      </c>
      <c r="G16" s="168">
        <v>59232</v>
      </c>
      <c r="H16" s="168">
        <v>60167</v>
      </c>
      <c r="I16" s="168">
        <v>65759</v>
      </c>
      <c r="J16" s="168">
        <v>68754</v>
      </c>
      <c r="K16" s="168">
        <v>52237</v>
      </c>
      <c r="L16" s="168">
        <v>43203</v>
      </c>
      <c r="M16" s="168">
        <v>34663</v>
      </c>
      <c r="N16" s="168">
        <v>16322</v>
      </c>
      <c r="O16" s="168">
        <v>477296</v>
      </c>
      <c r="P16" s="169">
        <v>467693</v>
      </c>
      <c r="Q16" s="95">
        <v>1.0205326998693587</v>
      </c>
    </row>
    <row r="17" spans="1:17" ht="30.95" customHeight="1" x14ac:dyDescent="0.15">
      <c r="A17" s="167">
        <v>12</v>
      </c>
      <c r="B17" s="81" t="s">
        <v>517</v>
      </c>
      <c r="C17" s="168">
        <v>0</v>
      </c>
      <c r="D17" s="168">
        <v>0</v>
      </c>
      <c r="E17" s="168">
        <v>166</v>
      </c>
      <c r="F17" s="168">
        <v>19578</v>
      </c>
      <c r="G17" s="168">
        <v>88293</v>
      </c>
      <c r="H17" s="168">
        <v>64489</v>
      </c>
      <c r="I17" s="168">
        <v>12717</v>
      </c>
      <c r="J17" s="168">
        <v>1050</v>
      </c>
      <c r="K17" s="168">
        <v>3143</v>
      </c>
      <c r="L17" s="168">
        <v>28896</v>
      </c>
      <c r="M17" s="168">
        <v>147181</v>
      </c>
      <c r="N17" s="168">
        <v>62165</v>
      </c>
      <c r="O17" s="168">
        <v>427678</v>
      </c>
      <c r="P17" s="169">
        <v>627256</v>
      </c>
      <c r="Q17" s="95">
        <v>0.68182368921142245</v>
      </c>
    </row>
    <row r="18" spans="1:17" ht="30.95" customHeight="1" x14ac:dyDescent="0.15">
      <c r="A18" s="167">
        <v>13</v>
      </c>
      <c r="B18" s="81" t="s">
        <v>518</v>
      </c>
      <c r="C18" s="168">
        <v>1700</v>
      </c>
      <c r="D18" s="168">
        <v>3900</v>
      </c>
      <c r="E18" s="168">
        <v>5193</v>
      </c>
      <c r="F18" s="168">
        <v>2954</v>
      </c>
      <c r="G18" s="168">
        <v>1348</v>
      </c>
      <c r="H18" s="168">
        <v>0</v>
      </c>
      <c r="I18" s="168">
        <v>0</v>
      </c>
      <c r="J18" s="168">
        <v>0</v>
      </c>
      <c r="K18" s="168">
        <v>98</v>
      </c>
      <c r="L18" s="168">
        <v>385</v>
      </c>
      <c r="M18" s="168">
        <v>330</v>
      </c>
      <c r="N18" s="168">
        <v>2114</v>
      </c>
      <c r="O18" s="168">
        <v>18022</v>
      </c>
      <c r="P18" s="169">
        <v>13963</v>
      </c>
      <c r="Q18" s="95">
        <v>1.2906968416529399</v>
      </c>
    </row>
    <row r="19" spans="1:17" ht="30.95" customHeight="1" x14ac:dyDescent="0.15">
      <c r="A19" s="167">
        <v>14</v>
      </c>
      <c r="B19" s="81" t="s">
        <v>519</v>
      </c>
      <c r="C19" s="168">
        <v>2006</v>
      </c>
      <c r="D19" s="168">
        <v>3313</v>
      </c>
      <c r="E19" s="168">
        <v>2543</v>
      </c>
      <c r="F19" s="168">
        <v>10110</v>
      </c>
      <c r="G19" s="168">
        <v>12074</v>
      </c>
      <c r="H19" s="168">
        <v>12485</v>
      </c>
      <c r="I19" s="168">
        <v>22066</v>
      </c>
      <c r="J19" s="168">
        <v>22109</v>
      </c>
      <c r="K19" s="168">
        <v>12853</v>
      </c>
      <c r="L19" s="168">
        <v>7950</v>
      </c>
      <c r="M19" s="168">
        <v>5223</v>
      </c>
      <c r="N19" s="168">
        <v>2776</v>
      </c>
      <c r="O19" s="168">
        <v>115508</v>
      </c>
      <c r="P19" s="169">
        <v>122298</v>
      </c>
      <c r="Q19" s="95">
        <v>0.94447987702170111</v>
      </c>
    </row>
    <row r="20" spans="1:17" ht="30.95" customHeight="1" x14ac:dyDescent="0.15">
      <c r="A20" s="171">
        <v>15</v>
      </c>
      <c r="B20" s="100" t="s">
        <v>520</v>
      </c>
      <c r="C20" s="172">
        <v>90</v>
      </c>
      <c r="D20" s="172">
        <v>93</v>
      </c>
      <c r="E20" s="172">
        <v>218</v>
      </c>
      <c r="F20" s="172">
        <v>313</v>
      </c>
      <c r="G20" s="172">
        <v>622</v>
      </c>
      <c r="H20" s="172">
        <v>7108</v>
      </c>
      <c r="I20" s="172">
        <v>27176</v>
      </c>
      <c r="J20" s="172">
        <v>24492</v>
      </c>
      <c r="K20" s="172">
        <v>656</v>
      </c>
      <c r="L20" s="172">
        <v>509</v>
      </c>
      <c r="M20" s="172">
        <v>303</v>
      </c>
      <c r="N20" s="172">
        <v>70</v>
      </c>
      <c r="O20" s="172">
        <v>61650</v>
      </c>
      <c r="P20" s="173">
        <v>62610</v>
      </c>
      <c r="Q20" s="103">
        <v>0.98466698610445613</v>
      </c>
    </row>
    <row r="21" spans="1:17" ht="30.95" customHeight="1" x14ac:dyDescent="0.15">
      <c r="A21" s="174"/>
      <c r="B21" s="175" t="s">
        <v>521</v>
      </c>
      <c r="C21" s="176">
        <v>306827</v>
      </c>
      <c r="D21" s="176">
        <v>281125</v>
      </c>
      <c r="E21" s="176">
        <v>218666</v>
      </c>
      <c r="F21" s="176">
        <v>218756</v>
      </c>
      <c r="G21" s="176">
        <v>388637</v>
      </c>
      <c r="H21" s="176">
        <v>533824</v>
      </c>
      <c r="I21" s="176">
        <v>489051</v>
      </c>
      <c r="J21" s="176">
        <v>298377</v>
      </c>
      <c r="K21" s="176">
        <v>668366</v>
      </c>
      <c r="L21" s="176">
        <v>659279</v>
      </c>
      <c r="M21" s="176">
        <v>450417</v>
      </c>
      <c r="N21" s="176">
        <v>531636</v>
      </c>
      <c r="O21" s="177">
        <v>5044961</v>
      </c>
      <c r="P21" s="178">
        <v>5739732</v>
      </c>
      <c r="Q21" s="109">
        <v>0.87895410447735189</v>
      </c>
    </row>
    <row r="22" spans="1:17" ht="30.95" customHeight="1" x14ac:dyDescent="0.15">
      <c r="A22" s="155"/>
      <c r="B22" s="179" t="s">
        <v>522</v>
      </c>
      <c r="C22" s="168">
        <v>422777</v>
      </c>
      <c r="D22" s="168">
        <v>218685</v>
      </c>
      <c r="E22" s="168">
        <v>250204</v>
      </c>
      <c r="F22" s="168">
        <v>319972</v>
      </c>
      <c r="G22" s="168">
        <v>507665</v>
      </c>
      <c r="H22" s="168">
        <v>469360</v>
      </c>
      <c r="I22" s="168">
        <v>433321</v>
      </c>
      <c r="J22" s="168">
        <v>538790</v>
      </c>
      <c r="K22" s="168">
        <v>498867</v>
      </c>
      <c r="L22" s="168">
        <v>829845</v>
      </c>
      <c r="M22" s="168">
        <v>870515</v>
      </c>
      <c r="N22" s="168">
        <v>379731</v>
      </c>
      <c r="O22" s="170">
        <v>5739732</v>
      </c>
      <c r="P22" s="112"/>
      <c r="Q22" s="95"/>
    </row>
    <row r="23" spans="1:17" ht="30.95" customHeight="1" x14ac:dyDescent="0.15">
      <c r="A23" s="180"/>
      <c r="B23" s="181" t="s">
        <v>523</v>
      </c>
      <c r="C23" s="115">
        <v>0.72574193960409383</v>
      </c>
      <c r="D23" s="115">
        <v>1.2855248416672382</v>
      </c>
      <c r="E23" s="115">
        <v>0.8739508561014212</v>
      </c>
      <c r="F23" s="115">
        <v>0.68367232132811617</v>
      </c>
      <c r="G23" s="115">
        <v>0.76553829789329575</v>
      </c>
      <c r="H23" s="115">
        <v>1.1373444690642578</v>
      </c>
      <c r="I23" s="115">
        <v>1.1286113527846562</v>
      </c>
      <c r="J23" s="115">
        <v>0.55379090183559454</v>
      </c>
      <c r="K23" s="115">
        <v>1.3397679140933354</v>
      </c>
      <c r="L23" s="115">
        <v>0.79446041128162492</v>
      </c>
      <c r="M23" s="115">
        <v>0.51741440411710304</v>
      </c>
      <c r="N23" s="115">
        <v>1.4000331813836637</v>
      </c>
      <c r="O23" s="115">
        <v>0.87895410447735189</v>
      </c>
      <c r="P23" s="182"/>
      <c r="Q23" s="117"/>
    </row>
    <row r="24" spans="1:17" ht="17.2" customHeight="1" x14ac:dyDescent="0.15">
      <c r="A24" s="1"/>
      <c r="B24" s="1"/>
      <c r="C24" s="1"/>
      <c r="D24" s="1"/>
      <c r="E24" s="1"/>
      <c r="F24" s="1"/>
      <c r="G24" s="1"/>
      <c r="H24" s="1"/>
      <c r="I24" s="1"/>
      <c r="J24" s="1"/>
      <c r="K24" s="1"/>
      <c r="L24" s="1"/>
      <c r="M24" s="1"/>
      <c r="N24" s="1"/>
      <c r="O24" s="1"/>
      <c r="P24" s="634" t="s">
        <v>1864</v>
      </c>
      <c r="Q24" s="634"/>
    </row>
  </sheetData>
  <sheetProtection selectLockedCells="1" selectUnlockedCells="1"/>
  <mergeCells count="6">
    <mergeCell ref="P24:Q24"/>
    <mergeCell ref="A1:D1"/>
    <mergeCell ref="A2:Q2"/>
    <mergeCell ref="A3:Q3"/>
    <mergeCell ref="P4:Q4"/>
    <mergeCell ref="A5:B5"/>
  </mergeCells>
  <phoneticPr fontId="4"/>
  <pageMargins left="0.78740157480314965" right="0.39370078740157483" top="0.39370078740157483" bottom="0.39370078740157483" header="0" footer="0"/>
  <pageSetup paperSize="9" scale="81" firstPageNumber="0" orientation="landscape" horizontalDpi="4294967294"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6431-42B0-4A4D-A4DF-B336BEEFD0ED}">
  <sheetPr>
    <pageSetUpPr fitToPage="1"/>
  </sheetPr>
  <dimension ref="A1:Q24"/>
  <sheetViews>
    <sheetView view="pageLayout" zoomScaleNormal="100" zoomScaleSheetLayoutView="100" workbookViewId="0">
      <selection activeCell="C8" sqref="C8"/>
    </sheetView>
  </sheetViews>
  <sheetFormatPr defaultColWidth="9" defaultRowHeight="14.4" x14ac:dyDescent="0.15"/>
  <cols>
    <col min="1" max="1" width="5.88671875" style="6" customWidth="1"/>
    <col min="2" max="2" width="22.6640625" style="6" customWidth="1"/>
    <col min="3" max="14" width="9" style="6" customWidth="1"/>
    <col min="15" max="16" width="10.5546875" style="6" customWidth="1"/>
    <col min="17" max="17" width="9" style="6" customWidth="1"/>
    <col min="18" max="16384" width="9" style="6"/>
  </cols>
  <sheetData>
    <row r="1" spans="1:17" ht="29.95" customHeight="1" x14ac:dyDescent="0.15">
      <c r="A1" s="638" t="s">
        <v>524</v>
      </c>
      <c r="B1" s="638"/>
      <c r="C1" s="638"/>
      <c r="D1" s="638"/>
      <c r="E1" s="1"/>
      <c r="F1" s="1"/>
      <c r="G1" s="1"/>
      <c r="H1" s="1"/>
      <c r="I1" s="1"/>
      <c r="J1" s="1"/>
      <c r="K1" s="1"/>
      <c r="L1" s="1"/>
      <c r="M1" s="1"/>
      <c r="N1" s="1"/>
      <c r="O1" s="1"/>
      <c r="P1" s="1"/>
      <c r="Q1" s="1"/>
    </row>
    <row r="2" spans="1:17" ht="29.95" customHeight="1" x14ac:dyDescent="0.15">
      <c r="A2" s="623" t="s">
        <v>1940</v>
      </c>
      <c r="B2" s="623"/>
      <c r="C2" s="623"/>
      <c r="D2" s="623"/>
      <c r="E2" s="623"/>
      <c r="F2" s="623"/>
      <c r="G2" s="623"/>
      <c r="H2" s="623"/>
      <c r="I2" s="623"/>
      <c r="J2" s="623"/>
      <c r="K2" s="623"/>
      <c r="L2" s="623"/>
      <c r="M2" s="623"/>
      <c r="N2" s="623"/>
      <c r="O2" s="623"/>
      <c r="P2" s="623"/>
      <c r="Q2" s="623"/>
    </row>
    <row r="3" spans="1:17" ht="29.95" customHeight="1" x14ac:dyDescent="0.15">
      <c r="A3" s="623" t="s">
        <v>1941</v>
      </c>
      <c r="B3" s="623"/>
      <c r="C3" s="623"/>
      <c r="D3" s="623"/>
      <c r="E3" s="623"/>
      <c r="F3" s="623"/>
      <c r="G3" s="623"/>
      <c r="H3" s="623"/>
      <c r="I3" s="623"/>
      <c r="J3" s="623"/>
      <c r="K3" s="623"/>
      <c r="L3" s="623"/>
      <c r="M3" s="623"/>
      <c r="N3" s="623"/>
      <c r="O3" s="623"/>
      <c r="P3" s="623"/>
      <c r="Q3" s="623"/>
    </row>
    <row r="4" spans="1:17" ht="29.95" customHeight="1" x14ac:dyDescent="0.25">
      <c r="A4" s="1"/>
      <c r="B4" s="1"/>
      <c r="C4" s="1"/>
      <c r="D4" s="1"/>
      <c r="E4" s="1"/>
      <c r="F4" s="1"/>
      <c r="G4" s="1"/>
      <c r="H4" s="1"/>
      <c r="I4" s="1"/>
      <c r="J4" s="1"/>
      <c r="K4" s="1"/>
      <c r="L4" s="1"/>
      <c r="M4" s="1"/>
      <c r="N4" s="1"/>
      <c r="O4" s="641" t="s">
        <v>454</v>
      </c>
      <c r="P4" s="641"/>
      <c r="Q4" s="641"/>
    </row>
    <row r="5" spans="1:17" ht="29.95" customHeight="1" x14ac:dyDescent="0.15">
      <c r="A5" s="640" t="s">
        <v>525</v>
      </c>
      <c r="B5" s="640"/>
      <c r="C5" s="160" t="s">
        <v>491</v>
      </c>
      <c r="D5" s="160" t="s">
        <v>492</v>
      </c>
      <c r="E5" s="160" t="s">
        <v>493</v>
      </c>
      <c r="F5" s="160" t="s">
        <v>494</v>
      </c>
      <c r="G5" s="160" t="s">
        <v>495</v>
      </c>
      <c r="H5" s="160" t="s">
        <v>496</v>
      </c>
      <c r="I5" s="160" t="s">
        <v>497</v>
      </c>
      <c r="J5" s="160" t="s">
        <v>498</v>
      </c>
      <c r="K5" s="160" t="s">
        <v>499</v>
      </c>
      <c r="L5" s="160" t="s">
        <v>500</v>
      </c>
      <c r="M5" s="160" t="s">
        <v>501</v>
      </c>
      <c r="N5" s="160" t="s">
        <v>502</v>
      </c>
      <c r="O5" s="186" t="s">
        <v>503</v>
      </c>
      <c r="P5" s="187" t="s">
        <v>371</v>
      </c>
      <c r="Q5" s="161" t="s">
        <v>526</v>
      </c>
    </row>
    <row r="6" spans="1:17" ht="29.95" customHeight="1" x14ac:dyDescent="0.15">
      <c r="A6" s="162">
        <v>1</v>
      </c>
      <c r="B6" s="163" t="s">
        <v>505</v>
      </c>
      <c r="C6" s="188">
        <v>90305</v>
      </c>
      <c r="D6" s="188">
        <v>115911</v>
      </c>
      <c r="E6" s="188">
        <v>72919</v>
      </c>
      <c r="F6" s="188">
        <v>48499</v>
      </c>
      <c r="G6" s="188">
        <v>49683</v>
      </c>
      <c r="H6" s="188">
        <v>62535</v>
      </c>
      <c r="I6" s="188">
        <v>18</v>
      </c>
      <c r="J6" s="188">
        <v>101</v>
      </c>
      <c r="K6" s="188">
        <v>82963</v>
      </c>
      <c r="L6" s="188">
        <v>116630</v>
      </c>
      <c r="M6" s="188">
        <v>111610</v>
      </c>
      <c r="N6" s="188">
        <v>92600</v>
      </c>
      <c r="O6" s="189">
        <v>843774</v>
      </c>
      <c r="P6" s="190">
        <v>811988</v>
      </c>
      <c r="Q6" s="92">
        <v>1.0391458987078628</v>
      </c>
    </row>
    <row r="7" spans="1:17" ht="29.95" customHeight="1" x14ac:dyDescent="0.15">
      <c r="A7" s="167">
        <v>2</v>
      </c>
      <c r="B7" s="81" t="s">
        <v>506</v>
      </c>
      <c r="C7" s="191">
        <v>0</v>
      </c>
      <c r="D7" s="191">
        <v>0</v>
      </c>
      <c r="E7" s="191">
        <v>0</v>
      </c>
      <c r="F7" s="191">
        <v>58</v>
      </c>
      <c r="G7" s="191">
        <v>423</v>
      </c>
      <c r="H7" s="191">
        <v>578</v>
      </c>
      <c r="I7" s="191">
        <v>452</v>
      </c>
      <c r="J7" s="191">
        <v>230</v>
      </c>
      <c r="K7" s="191">
        <v>49</v>
      </c>
      <c r="L7" s="191">
        <v>0</v>
      </c>
      <c r="M7" s="191">
        <v>0</v>
      </c>
      <c r="N7" s="191">
        <v>0</v>
      </c>
      <c r="O7" s="192">
        <v>1790</v>
      </c>
      <c r="P7" s="193">
        <v>4836</v>
      </c>
      <c r="Q7" s="95">
        <v>0.37014061207609594</v>
      </c>
    </row>
    <row r="8" spans="1:17" ht="29.95" customHeight="1" x14ac:dyDescent="0.15">
      <c r="A8" s="167">
        <v>3</v>
      </c>
      <c r="B8" s="81" t="s">
        <v>507</v>
      </c>
      <c r="C8" s="191">
        <v>0</v>
      </c>
      <c r="D8" s="191">
        <v>0</v>
      </c>
      <c r="E8" s="191">
        <v>0</v>
      </c>
      <c r="F8" s="191">
        <v>0</v>
      </c>
      <c r="G8" s="191">
        <v>2172</v>
      </c>
      <c r="H8" s="191">
        <v>7243</v>
      </c>
      <c r="I8" s="191">
        <v>29183</v>
      </c>
      <c r="J8" s="191">
        <v>18120</v>
      </c>
      <c r="K8" s="191">
        <v>5762</v>
      </c>
      <c r="L8" s="191">
        <v>8859</v>
      </c>
      <c r="M8" s="191">
        <v>6051</v>
      </c>
      <c r="N8" s="191">
        <v>0</v>
      </c>
      <c r="O8" s="192">
        <v>77390</v>
      </c>
      <c r="P8" s="193">
        <v>68623</v>
      </c>
      <c r="Q8" s="95">
        <v>1.1277560001748685</v>
      </c>
    </row>
    <row r="9" spans="1:17" ht="29.95" customHeight="1" x14ac:dyDescent="0.15">
      <c r="A9" s="167">
        <v>4</v>
      </c>
      <c r="B9" s="81" t="s">
        <v>508</v>
      </c>
      <c r="C9" s="191">
        <v>0</v>
      </c>
      <c r="D9" s="191">
        <v>0</v>
      </c>
      <c r="E9" s="191">
        <v>0</v>
      </c>
      <c r="F9" s="191">
        <v>0</v>
      </c>
      <c r="G9" s="191">
        <v>0</v>
      </c>
      <c r="H9" s="191">
        <v>0</v>
      </c>
      <c r="I9" s="191">
        <v>0</v>
      </c>
      <c r="J9" s="191">
        <v>0</v>
      </c>
      <c r="K9" s="191">
        <v>0</v>
      </c>
      <c r="L9" s="191">
        <v>7</v>
      </c>
      <c r="M9" s="191">
        <v>0</v>
      </c>
      <c r="N9" s="191">
        <v>0</v>
      </c>
      <c r="O9" s="192">
        <v>7</v>
      </c>
      <c r="P9" s="193">
        <v>0</v>
      </c>
      <c r="Q9" s="95" t="s">
        <v>509</v>
      </c>
    </row>
    <row r="10" spans="1:17" ht="29.95" customHeight="1" x14ac:dyDescent="0.15">
      <c r="A10" s="167">
        <v>5</v>
      </c>
      <c r="B10" s="81" t="s">
        <v>510</v>
      </c>
      <c r="C10" s="191">
        <v>0</v>
      </c>
      <c r="D10" s="191">
        <v>0</v>
      </c>
      <c r="E10" s="191">
        <v>0</v>
      </c>
      <c r="F10" s="191">
        <v>0</v>
      </c>
      <c r="G10" s="191">
        <v>21</v>
      </c>
      <c r="H10" s="191">
        <v>0</v>
      </c>
      <c r="I10" s="191">
        <v>0</v>
      </c>
      <c r="J10" s="191">
        <v>0</v>
      </c>
      <c r="K10" s="191">
        <v>0</v>
      </c>
      <c r="L10" s="191">
        <v>0</v>
      </c>
      <c r="M10" s="191">
        <v>0</v>
      </c>
      <c r="N10" s="191">
        <v>11</v>
      </c>
      <c r="O10" s="192">
        <v>32</v>
      </c>
      <c r="P10" s="193">
        <v>0</v>
      </c>
      <c r="Q10" s="95" t="s">
        <v>509</v>
      </c>
    </row>
    <row r="11" spans="1:17" ht="29.95" customHeight="1" x14ac:dyDescent="0.15">
      <c r="A11" s="167">
        <v>6</v>
      </c>
      <c r="B11" s="81" t="s">
        <v>511</v>
      </c>
      <c r="C11" s="191">
        <v>1808</v>
      </c>
      <c r="D11" s="191">
        <v>3860</v>
      </c>
      <c r="E11" s="191">
        <v>9005</v>
      </c>
      <c r="F11" s="191">
        <v>13859</v>
      </c>
      <c r="G11" s="191">
        <v>10524</v>
      </c>
      <c r="H11" s="191">
        <v>3759</v>
      </c>
      <c r="I11" s="191">
        <v>12207</v>
      </c>
      <c r="J11" s="191">
        <v>8422</v>
      </c>
      <c r="K11" s="191">
        <v>6561</v>
      </c>
      <c r="L11" s="191">
        <v>11182</v>
      </c>
      <c r="M11" s="191">
        <v>9257</v>
      </c>
      <c r="N11" s="191">
        <v>3968</v>
      </c>
      <c r="O11" s="192">
        <v>94412</v>
      </c>
      <c r="P11" s="193">
        <v>109840</v>
      </c>
      <c r="Q11" s="95">
        <v>0.85954115076474868</v>
      </c>
    </row>
    <row r="12" spans="1:17" ht="29.95" customHeight="1" x14ac:dyDescent="0.15">
      <c r="A12" s="167">
        <v>7</v>
      </c>
      <c r="B12" s="81" t="s">
        <v>512</v>
      </c>
      <c r="C12" s="191">
        <v>0</v>
      </c>
      <c r="D12" s="191">
        <v>0</v>
      </c>
      <c r="E12" s="191">
        <v>0</v>
      </c>
      <c r="F12" s="191">
        <v>0</v>
      </c>
      <c r="G12" s="191">
        <v>0</v>
      </c>
      <c r="H12" s="191">
        <v>0</v>
      </c>
      <c r="I12" s="191">
        <v>0</v>
      </c>
      <c r="J12" s="191">
        <v>0</v>
      </c>
      <c r="K12" s="191">
        <v>0</v>
      </c>
      <c r="L12" s="191">
        <v>0</v>
      </c>
      <c r="M12" s="191">
        <v>0</v>
      </c>
      <c r="N12" s="191">
        <v>0</v>
      </c>
      <c r="O12" s="192">
        <v>0</v>
      </c>
      <c r="P12" s="193">
        <v>0</v>
      </c>
      <c r="Q12" s="95" t="s">
        <v>509</v>
      </c>
    </row>
    <row r="13" spans="1:17" ht="29.95" customHeight="1" x14ac:dyDescent="0.15">
      <c r="A13" s="167">
        <v>8</v>
      </c>
      <c r="B13" s="81" t="s">
        <v>513</v>
      </c>
      <c r="C13" s="191">
        <v>3529</v>
      </c>
      <c r="D13" s="191">
        <v>3406</v>
      </c>
      <c r="E13" s="191">
        <v>3144</v>
      </c>
      <c r="F13" s="191">
        <v>7797</v>
      </c>
      <c r="G13" s="191">
        <v>16734</v>
      </c>
      <c r="H13" s="191">
        <v>10947</v>
      </c>
      <c r="I13" s="191">
        <v>18733</v>
      </c>
      <c r="J13" s="191">
        <v>14734</v>
      </c>
      <c r="K13" s="191">
        <v>12974</v>
      </c>
      <c r="L13" s="191">
        <v>23934</v>
      </c>
      <c r="M13" s="191">
        <v>22118</v>
      </c>
      <c r="N13" s="191">
        <v>6810</v>
      </c>
      <c r="O13" s="192">
        <v>144860</v>
      </c>
      <c r="P13" s="193">
        <v>159272</v>
      </c>
      <c r="Q13" s="95">
        <v>0.90951328544879195</v>
      </c>
    </row>
    <row r="14" spans="1:17" ht="29.95" customHeight="1" x14ac:dyDescent="0.15">
      <c r="A14" s="167">
        <v>9</v>
      </c>
      <c r="B14" s="81" t="s">
        <v>514</v>
      </c>
      <c r="C14" s="191">
        <v>95949</v>
      </c>
      <c r="D14" s="191">
        <v>252</v>
      </c>
      <c r="E14" s="191">
        <v>0</v>
      </c>
      <c r="F14" s="191">
        <v>0</v>
      </c>
      <c r="G14" s="191">
        <v>33266</v>
      </c>
      <c r="H14" s="191">
        <v>121315</v>
      </c>
      <c r="I14" s="191">
        <v>135899</v>
      </c>
      <c r="J14" s="191">
        <v>80232</v>
      </c>
      <c r="K14" s="191">
        <v>251322</v>
      </c>
      <c r="L14" s="191">
        <v>213794</v>
      </c>
      <c r="M14" s="191">
        <v>45630</v>
      </c>
      <c r="N14" s="191">
        <v>207972</v>
      </c>
      <c r="O14" s="192">
        <v>1185631</v>
      </c>
      <c r="P14" s="193">
        <v>1483274</v>
      </c>
      <c r="Q14" s="95">
        <v>0.79933377110365311</v>
      </c>
    </row>
    <row r="15" spans="1:17" ht="29.95" customHeight="1" x14ac:dyDescent="0.15">
      <c r="A15" s="167">
        <v>10</v>
      </c>
      <c r="B15" s="81" t="s">
        <v>515</v>
      </c>
      <c r="C15" s="191">
        <v>148</v>
      </c>
      <c r="D15" s="191">
        <v>380</v>
      </c>
      <c r="E15" s="191">
        <v>1803</v>
      </c>
      <c r="F15" s="191">
        <v>1400</v>
      </c>
      <c r="G15" s="191">
        <v>1607</v>
      </c>
      <c r="H15" s="191">
        <v>1175</v>
      </c>
      <c r="I15" s="191">
        <v>8341</v>
      </c>
      <c r="J15" s="191">
        <v>2757</v>
      </c>
      <c r="K15" s="191">
        <v>2110</v>
      </c>
      <c r="L15" s="191">
        <v>3114</v>
      </c>
      <c r="M15" s="191">
        <v>3018</v>
      </c>
      <c r="N15" s="191">
        <v>5015</v>
      </c>
      <c r="O15" s="192">
        <v>30868</v>
      </c>
      <c r="P15" s="193">
        <v>38056</v>
      </c>
      <c r="Q15" s="95">
        <v>0.81112045406768973</v>
      </c>
    </row>
    <row r="16" spans="1:17" ht="29.95" customHeight="1" x14ac:dyDescent="0.15">
      <c r="A16" s="167">
        <v>11</v>
      </c>
      <c r="B16" s="81" t="s">
        <v>516</v>
      </c>
      <c r="C16" s="191">
        <v>5037</v>
      </c>
      <c r="D16" s="191">
        <v>2134</v>
      </c>
      <c r="E16" s="191">
        <v>783</v>
      </c>
      <c r="F16" s="191">
        <v>7355</v>
      </c>
      <c r="G16" s="191">
        <v>9171</v>
      </c>
      <c r="H16" s="191">
        <v>9401</v>
      </c>
      <c r="I16" s="191">
        <v>14532</v>
      </c>
      <c r="J16" s="191">
        <v>14487</v>
      </c>
      <c r="K16" s="191">
        <v>8873</v>
      </c>
      <c r="L16" s="191">
        <v>6089</v>
      </c>
      <c r="M16" s="191">
        <v>4923</v>
      </c>
      <c r="N16" s="191">
        <v>2315</v>
      </c>
      <c r="O16" s="192">
        <v>85100</v>
      </c>
      <c r="P16" s="193">
        <v>90855</v>
      </c>
      <c r="Q16" s="95">
        <v>0.93665731110010453</v>
      </c>
    </row>
    <row r="17" spans="1:17" ht="29.95" customHeight="1" x14ac:dyDescent="0.15">
      <c r="A17" s="167">
        <v>12</v>
      </c>
      <c r="B17" s="81" t="s">
        <v>517</v>
      </c>
      <c r="C17" s="191">
        <v>0</v>
      </c>
      <c r="D17" s="191">
        <v>0</v>
      </c>
      <c r="E17" s="191">
        <v>148</v>
      </c>
      <c r="F17" s="191">
        <v>7349</v>
      </c>
      <c r="G17" s="191">
        <v>26430</v>
      </c>
      <c r="H17" s="191">
        <v>15524</v>
      </c>
      <c r="I17" s="191">
        <v>4019</v>
      </c>
      <c r="J17" s="191">
        <v>296</v>
      </c>
      <c r="K17" s="191">
        <v>1071</v>
      </c>
      <c r="L17" s="191">
        <v>13851</v>
      </c>
      <c r="M17" s="191">
        <v>73756</v>
      </c>
      <c r="N17" s="191">
        <v>27124</v>
      </c>
      <c r="O17" s="192">
        <v>169568</v>
      </c>
      <c r="P17" s="193">
        <v>278512</v>
      </c>
      <c r="Q17" s="95">
        <v>0.60883552593784107</v>
      </c>
    </row>
    <row r="18" spans="1:17" ht="29.95" customHeight="1" x14ac:dyDescent="0.15">
      <c r="A18" s="167">
        <v>13</v>
      </c>
      <c r="B18" s="81" t="s">
        <v>518</v>
      </c>
      <c r="C18" s="191">
        <v>1073</v>
      </c>
      <c r="D18" s="191">
        <v>2282</v>
      </c>
      <c r="E18" s="191">
        <v>1838</v>
      </c>
      <c r="F18" s="191">
        <v>1670</v>
      </c>
      <c r="G18" s="191">
        <v>667</v>
      </c>
      <c r="H18" s="191">
        <v>0</v>
      </c>
      <c r="I18" s="191">
        <v>0</v>
      </c>
      <c r="J18" s="191">
        <v>0</v>
      </c>
      <c r="K18" s="191">
        <v>113</v>
      </c>
      <c r="L18" s="191">
        <v>439</v>
      </c>
      <c r="M18" s="191">
        <v>249</v>
      </c>
      <c r="N18" s="191">
        <v>566</v>
      </c>
      <c r="O18" s="192">
        <v>8897</v>
      </c>
      <c r="P18" s="193">
        <v>10462</v>
      </c>
      <c r="Q18" s="95">
        <v>0.85041101127891416</v>
      </c>
    </row>
    <row r="19" spans="1:17" ht="29.95" customHeight="1" x14ac:dyDescent="0.15">
      <c r="A19" s="167">
        <v>14</v>
      </c>
      <c r="B19" s="81" t="s">
        <v>519</v>
      </c>
      <c r="C19" s="191">
        <v>6130</v>
      </c>
      <c r="D19" s="191">
        <v>8098</v>
      </c>
      <c r="E19" s="191">
        <v>6610</v>
      </c>
      <c r="F19" s="191">
        <v>20656</v>
      </c>
      <c r="G19" s="191">
        <v>13832</v>
      </c>
      <c r="H19" s="191">
        <v>14311</v>
      </c>
      <c r="I19" s="191">
        <v>16967</v>
      </c>
      <c r="J19" s="191">
        <v>15859</v>
      </c>
      <c r="K19" s="191">
        <v>7437</v>
      </c>
      <c r="L19" s="191">
        <v>3338</v>
      </c>
      <c r="M19" s="191">
        <v>2154</v>
      </c>
      <c r="N19" s="191">
        <v>6018</v>
      </c>
      <c r="O19" s="192">
        <v>121410</v>
      </c>
      <c r="P19" s="193">
        <v>134149</v>
      </c>
      <c r="Q19" s="95">
        <v>0.90503842742025653</v>
      </c>
    </row>
    <row r="20" spans="1:17" ht="29.95" customHeight="1" x14ac:dyDescent="0.15">
      <c r="A20" s="171">
        <v>15</v>
      </c>
      <c r="B20" s="100" t="s">
        <v>520</v>
      </c>
      <c r="C20" s="194">
        <v>145</v>
      </c>
      <c r="D20" s="194">
        <v>149</v>
      </c>
      <c r="E20" s="194">
        <v>226</v>
      </c>
      <c r="F20" s="194">
        <v>344</v>
      </c>
      <c r="G20" s="194">
        <v>556</v>
      </c>
      <c r="H20" s="194">
        <v>6248</v>
      </c>
      <c r="I20" s="194">
        <v>20099</v>
      </c>
      <c r="J20" s="194">
        <v>16994</v>
      </c>
      <c r="K20" s="194">
        <v>704</v>
      </c>
      <c r="L20" s="194">
        <v>466</v>
      </c>
      <c r="M20" s="194">
        <v>452</v>
      </c>
      <c r="N20" s="194">
        <v>104</v>
      </c>
      <c r="O20" s="195">
        <v>46487</v>
      </c>
      <c r="P20" s="196">
        <v>48565</v>
      </c>
      <c r="Q20" s="103">
        <v>0.95721198393905071</v>
      </c>
    </row>
    <row r="21" spans="1:17" ht="29.95" customHeight="1" x14ac:dyDescent="0.15">
      <c r="A21" s="197"/>
      <c r="B21" s="175" t="s">
        <v>527</v>
      </c>
      <c r="C21" s="198">
        <v>204124</v>
      </c>
      <c r="D21" s="198">
        <v>136472</v>
      </c>
      <c r="E21" s="198">
        <v>96476</v>
      </c>
      <c r="F21" s="198">
        <v>108987</v>
      </c>
      <c r="G21" s="198">
        <v>165086</v>
      </c>
      <c r="H21" s="198">
        <v>253036</v>
      </c>
      <c r="I21" s="198">
        <v>260450</v>
      </c>
      <c r="J21" s="198">
        <v>172232</v>
      </c>
      <c r="K21" s="198">
        <v>379939</v>
      </c>
      <c r="L21" s="198">
        <v>401703</v>
      </c>
      <c r="M21" s="198">
        <v>279218</v>
      </c>
      <c r="N21" s="198">
        <v>352503</v>
      </c>
      <c r="O21" s="199">
        <v>2810226</v>
      </c>
      <c r="P21" s="200">
        <v>3238432</v>
      </c>
      <c r="Q21" s="201">
        <v>0.8677736633037223</v>
      </c>
    </row>
    <row r="22" spans="1:17" ht="29.95" customHeight="1" x14ac:dyDescent="0.15">
      <c r="A22" s="202"/>
      <c r="B22" s="179" t="s">
        <v>528</v>
      </c>
      <c r="C22" s="203">
        <v>313938</v>
      </c>
      <c r="D22" s="203">
        <v>107507</v>
      </c>
      <c r="E22" s="203">
        <v>126431</v>
      </c>
      <c r="F22" s="203">
        <v>153596</v>
      </c>
      <c r="G22" s="203">
        <v>169171</v>
      </c>
      <c r="H22" s="203">
        <v>209919</v>
      </c>
      <c r="I22" s="203">
        <v>224188</v>
      </c>
      <c r="J22" s="203">
        <v>335300</v>
      </c>
      <c r="K22" s="203">
        <v>289093</v>
      </c>
      <c r="L22" s="203">
        <v>513621</v>
      </c>
      <c r="M22" s="203">
        <v>540099</v>
      </c>
      <c r="N22" s="203">
        <v>255569</v>
      </c>
      <c r="O22" s="204">
        <v>3238432</v>
      </c>
      <c r="P22" s="642"/>
      <c r="Q22" s="643"/>
    </row>
    <row r="23" spans="1:17" ht="29.95" customHeight="1" x14ac:dyDescent="0.15">
      <c r="A23" s="180"/>
      <c r="B23" s="181" t="s">
        <v>529</v>
      </c>
      <c r="C23" s="115">
        <v>0.65020481751173798</v>
      </c>
      <c r="D23" s="115">
        <v>1.2694243165561312</v>
      </c>
      <c r="E23" s="115">
        <v>0.7630723477628113</v>
      </c>
      <c r="F23" s="115">
        <v>0.70956925961613582</v>
      </c>
      <c r="G23" s="115">
        <v>0.97585283529682987</v>
      </c>
      <c r="H23" s="115">
        <v>1.2053982726670764</v>
      </c>
      <c r="I23" s="115">
        <v>1.1617481756383035</v>
      </c>
      <c r="J23" s="115">
        <v>0.51366537429167913</v>
      </c>
      <c r="K23" s="115">
        <v>1.3142448969708709</v>
      </c>
      <c r="L23" s="115">
        <v>0.78210003095667813</v>
      </c>
      <c r="M23" s="115">
        <v>0.51697559151192651</v>
      </c>
      <c r="N23" s="115">
        <v>1.3792870027272479</v>
      </c>
      <c r="O23" s="205">
        <v>0.8677736633037223</v>
      </c>
      <c r="P23" s="644"/>
      <c r="Q23" s="645"/>
    </row>
    <row r="24" spans="1:17" ht="22.6" customHeight="1" x14ac:dyDescent="0.15">
      <c r="A24" s="1"/>
      <c r="B24" s="1"/>
      <c r="C24" s="1"/>
      <c r="D24" s="1"/>
      <c r="E24" s="1"/>
      <c r="F24" s="1"/>
      <c r="G24" s="1"/>
      <c r="H24" s="1"/>
      <c r="I24" s="1"/>
      <c r="J24" s="1"/>
      <c r="K24" s="1"/>
      <c r="L24" s="1"/>
      <c r="M24" s="1"/>
      <c r="N24" s="1"/>
      <c r="O24" s="1"/>
      <c r="P24" s="634" t="s">
        <v>1864</v>
      </c>
      <c r="Q24" s="634"/>
    </row>
  </sheetData>
  <sheetProtection selectLockedCells="1" selectUnlockedCells="1"/>
  <mergeCells count="7">
    <mergeCell ref="P24:Q24"/>
    <mergeCell ref="A1:D1"/>
    <mergeCell ref="A2:Q2"/>
    <mergeCell ref="A3:Q3"/>
    <mergeCell ref="O4:Q4"/>
    <mergeCell ref="A5:B5"/>
    <mergeCell ref="P22:Q23"/>
  </mergeCells>
  <phoneticPr fontId="4"/>
  <pageMargins left="0.78740157480314965" right="0.39370078740157483" top="0.39370078740157483" bottom="0.39370078740157483" header="0" footer="0"/>
  <pageSetup paperSize="9" scale="80"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0A60D-5C16-4D05-8FE8-61BBE184199A}">
  <sheetPr>
    <pageSetUpPr fitToPage="1"/>
  </sheetPr>
  <dimension ref="A2:M20"/>
  <sheetViews>
    <sheetView view="pageLayout" zoomScaleNormal="100" zoomScaleSheetLayoutView="100" workbookViewId="0">
      <selection activeCell="A4" sqref="A4"/>
    </sheetView>
  </sheetViews>
  <sheetFormatPr defaultColWidth="9" defaultRowHeight="14.4" x14ac:dyDescent="0.15"/>
  <cols>
    <col min="1" max="1" width="17.21875" style="6" customWidth="1"/>
    <col min="2" max="12" width="10.44140625" style="6" customWidth="1"/>
    <col min="13" max="16384" width="9" style="6"/>
  </cols>
  <sheetData>
    <row r="2" spans="1:13" s="29" customFormat="1" ht="20.95" customHeight="1" x14ac:dyDescent="0.15">
      <c r="A2" s="638" t="s">
        <v>530</v>
      </c>
      <c r="B2" s="638"/>
      <c r="C2" s="638"/>
      <c r="D2" s="638"/>
      <c r="E2" s="15"/>
      <c r="F2" s="15"/>
      <c r="G2" s="15"/>
      <c r="H2" s="15"/>
      <c r="I2" s="15"/>
      <c r="J2" s="15"/>
      <c r="K2" s="15"/>
      <c r="L2" s="15"/>
      <c r="M2" s="15"/>
    </row>
    <row r="3" spans="1:13" ht="27" customHeight="1" x14ac:dyDescent="0.15">
      <c r="A3" s="1"/>
      <c r="B3" s="1"/>
      <c r="C3" s="1"/>
      <c r="D3" s="1"/>
      <c r="E3" s="1"/>
      <c r="F3" s="1"/>
      <c r="G3" s="1"/>
      <c r="H3" s="1"/>
      <c r="I3" s="1"/>
      <c r="J3" s="1"/>
      <c r="K3" s="617" t="s">
        <v>531</v>
      </c>
      <c r="L3" s="617"/>
      <c r="M3" s="1"/>
    </row>
    <row r="4" spans="1:13" s="9" customFormat="1" ht="29.45" customHeight="1" x14ac:dyDescent="0.15">
      <c r="A4" s="207" t="s">
        <v>532</v>
      </c>
      <c r="B4" s="160" t="s">
        <v>533</v>
      </c>
      <c r="C4" s="160" t="s">
        <v>534</v>
      </c>
      <c r="D4" s="160" t="s">
        <v>535</v>
      </c>
      <c r="E4" s="160" t="s">
        <v>536</v>
      </c>
      <c r="F4" s="160" t="s">
        <v>537</v>
      </c>
      <c r="G4" s="160" t="s">
        <v>538</v>
      </c>
      <c r="H4" s="160" t="s">
        <v>539</v>
      </c>
      <c r="I4" s="160" t="s">
        <v>540</v>
      </c>
      <c r="J4" s="160" t="s">
        <v>541</v>
      </c>
      <c r="K4" s="86" t="s">
        <v>371</v>
      </c>
      <c r="L4" s="161" t="s">
        <v>526</v>
      </c>
      <c r="M4" s="8"/>
    </row>
    <row r="5" spans="1:13" ht="29.45" customHeight="1" x14ac:dyDescent="0.15">
      <c r="A5" s="162" t="s">
        <v>542</v>
      </c>
      <c r="B5" s="188">
        <v>176144</v>
      </c>
      <c r="C5" s="188">
        <v>5709</v>
      </c>
      <c r="D5" s="188">
        <v>11665</v>
      </c>
      <c r="E5" s="188">
        <v>20994</v>
      </c>
      <c r="F5" s="188">
        <v>29013</v>
      </c>
      <c r="G5" s="188">
        <v>9359</v>
      </c>
      <c r="H5" s="188">
        <v>416</v>
      </c>
      <c r="I5" s="188">
        <v>53527</v>
      </c>
      <c r="J5" s="188">
        <v>306827</v>
      </c>
      <c r="K5" s="208">
        <v>422777</v>
      </c>
      <c r="L5" s="92">
        <v>0.72574193960409383</v>
      </c>
      <c r="M5" s="1"/>
    </row>
    <row r="6" spans="1:13" ht="29.45" customHeight="1" x14ac:dyDescent="0.15">
      <c r="A6" s="167" t="s">
        <v>543</v>
      </c>
      <c r="B6" s="191">
        <v>83779</v>
      </c>
      <c r="C6" s="191">
        <v>7810</v>
      </c>
      <c r="D6" s="191">
        <v>16913</v>
      </c>
      <c r="E6" s="191">
        <v>1599</v>
      </c>
      <c r="F6" s="191">
        <v>39659</v>
      </c>
      <c r="G6" s="191">
        <v>21662</v>
      </c>
      <c r="H6" s="191">
        <v>508</v>
      </c>
      <c r="I6" s="191">
        <v>109195</v>
      </c>
      <c r="J6" s="191">
        <v>281125</v>
      </c>
      <c r="K6" s="209">
        <v>218685</v>
      </c>
      <c r="L6" s="95">
        <v>1.2855248416672382</v>
      </c>
      <c r="M6" s="1"/>
    </row>
    <row r="7" spans="1:13" ht="29.45" customHeight="1" x14ac:dyDescent="0.15">
      <c r="A7" s="167" t="s">
        <v>544</v>
      </c>
      <c r="B7" s="191">
        <v>43931</v>
      </c>
      <c r="C7" s="191">
        <v>4820</v>
      </c>
      <c r="D7" s="191">
        <v>11255</v>
      </c>
      <c r="E7" s="191">
        <v>2400</v>
      </c>
      <c r="F7" s="191">
        <v>40467</v>
      </c>
      <c r="G7" s="191">
        <v>14759</v>
      </c>
      <c r="H7" s="191">
        <v>836</v>
      </c>
      <c r="I7" s="191">
        <v>100198</v>
      </c>
      <c r="J7" s="191">
        <v>218666</v>
      </c>
      <c r="K7" s="209">
        <v>250204</v>
      </c>
      <c r="L7" s="95">
        <v>0.8739508561014212</v>
      </c>
      <c r="M7" s="1"/>
    </row>
    <row r="8" spans="1:13" ht="29.45" customHeight="1" x14ac:dyDescent="0.15">
      <c r="A8" s="167" t="s">
        <v>545</v>
      </c>
      <c r="B8" s="191">
        <v>42571</v>
      </c>
      <c r="C8" s="191">
        <v>3774</v>
      </c>
      <c r="D8" s="191">
        <v>9389</v>
      </c>
      <c r="E8" s="191">
        <v>57181</v>
      </c>
      <c r="F8" s="191">
        <v>37641</v>
      </c>
      <c r="G8" s="191">
        <v>19246</v>
      </c>
      <c r="H8" s="191">
        <v>2781</v>
      </c>
      <c r="I8" s="191">
        <v>46173</v>
      </c>
      <c r="J8" s="191">
        <v>218756</v>
      </c>
      <c r="K8" s="209">
        <v>319972</v>
      </c>
      <c r="L8" s="95">
        <v>0.68367232132811617</v>
      </c>
      <c r="M8" s="1"/>
    </row>
    <row r="9" spans="1:13" ht="29.45" customHeight="1" x14ac:dyDescent="0.15">
      <c r="A9" s="167" t="s">
        <v>546</v>
      </c>
      <c r="B9" s="191">
        <v>102538</v>
      </c>
      <c r="C9" s="191">
        <v>9968</v>
      </c>
      <c r="D9" s="191">
        <v>11020</v>
      </c>
      <c r="E9" s="191">
        <v>71966</v>
      </c>
      <c r="F9" s="191">
        <v>60664</v>
      </c>
      <c r="G9" s="191">
        <v>46860</v>
      </c>
      <c r="H9" s="191">
        <v>5203</v>
      </c>
      <c r="I9" s="191">
        <v>80418</v>
      </c>
      <c r="J9" s="191">
        <v>388637</v>
      </c>
      <c r="K9" s="209">
        <v>507665</v>
      </c>
      <c r="L9" s="95">
        <v>0.76553829789329575</v>
      </c>
      <c r="M9" s="1"/>
    </row>
    <row r="10" spans="1:13" ht="29.45" customHeight="1" x14ac:dyDescent="0.15">
      <c r="A10" s="167" t="s">
        <v>547</v>
      </c>
      <c r="B10" s="191">
        <v>221661</v>
      </c>
      <c r="C10" s="191">
        <v>13995</v>
      </c>
      <c r="D10" s="191">
        <v>10724</v>
      </c>
      <c r="E10" s="191">
        <v>72308</v>
      </c>
      <c r="F10" s="191">
        <v>58752</v>
      </c>
      <c r="G10" s="191">
        <v>32632</v>
      </c>
      <c r="H10" s="191">
        <v>3276</v>
      </c>
      <c r="I10" s="191">
        <v>120476</v>
      </c>
      <c r="J10" s="191">
        <v>533824</v>
      </c>
      <c r="K10" s="209">
        <v>469360</v>
      </c>
      <c r="L10" s="95">
        <v>1.1373444690642578</v>
      </c>
      <c r="M10" s="1"/>
    </row>
    <row r="11" spans="1:13" ht="29.45" customHeight="1" x14ac:dyDescent="0.15">
      <c r="A11" s="167" t="s">
        <v>548</v>
      </c>
      <c r="B11" s="191">
        <v>265343</v>
      </c>
      <c r="C11" s="191">
        <v>28262</v>
      </c>
      <c r="D11" s="191">
        <v>12213</v>
      </c>
      <c r="E11" s="191">
        <v>73321</v>
      </c>
      <c r="F11" s="191">
        <v>27104</v>
      </c>
      <c r="G11" s="191">
        <v>23839</v>
      </c>
      <c r="H11" s="191">
        <v>4968</v>
      </c>
      <c r="I11" s="191">
        <v>54001</v>
      </c>
      <c r="J11" s="191">
        <v>489051</v>
      </c>
      <c r="K11" s="209">
        <v>433321</v>
      </c>
      <c r="L11" s="95">
        <v>1.1286113527846562</v>
      </c>
      <c r="M11" s="1"/>
    </row>
    <row r="12" spans="1:13" ht="29.45" customHeight="1" x14ac:dyDescent="0.15">
      <c r="A12" s="167" t="s">
        <v>549</v>
      </c>
      <c r="B12" s="191">
        <v>166945</v>
      </c>
      <c r="C12" s="191">
        <v>10711</v>
      </c>
      <c r="D12" s="191">
        <v>9131</v>
      </c>
      <c r="E12" s="191">
        <v>67966</v>
      </c>
      <c r="F12" s="191">
        <v>15110</v>
      </c>
      <c r="G12" s="191">
        <v>10551</v>
      </c>
      <c r="H12" s="191">
        <v>4099</v>
      </c>
      <c r="I12" s="191">
        <v>13864</v>
      </c>
      <c r="J12" s="191">
        <v>298377</v>
      </c>
      <c r="K12" s="209">
        <v>538790</v>
      </c>
      <c r="L12" s="95">
        <v>0.55379090183559454</v>
      </c>
      <c r="M12" s="1"/>
    </row>
    <row r="13" spans="1:13" ht="29.45" customHeight="1" x14ac:dyDescent="0.15">
      <c r="A13" s="167" t="s">
        <v>550</v>
      </c>
      <c r="B13" s="191">
        <v>476492</v>
      </c>
      <c r="C13" s="191">
        <v>4758</v>
      </c>
      <c r="D13" s="191">
        <v>8205</v>
      </c>
      <c r="E13" s="191">
        <v>53571</v>
      </c>
      <c r="F13" s="191">
        <v>30703</v>
      </c>
      <c r="G13" s="191">
        <v>17506</v>
      </c>
      <c r="H13" s="191">
        <v>3409</v>
      </c>
      <c r="I13" s="191">
        <v>73722</v>
      </c>
      <c r="J13" s="191">
        <v>668366</v>
      </c>
      <c r="K13" s="209">
        <v>498867</v>
      </c>
      <c r="L13" s="95">
        <v>1.3397679140933354</v>
      </c>
      <c r="M13" s="1"/>
    </row>
    <row r="14" spans="1:13" ht="29.45" customHeight="1" x14ac:dyDescent="0.15">
      <c r="A14" s="167" t="s">
        <v>551</v>
      </c>
      <c r="B14" s="191">
        <v>419029</v>
      </c>
      <c r="C14" s="191">
        <v>4288</v>
      </c>
      <c r="D14" s="191">
        <v>13724</v>
      </c>
      <c r="E14" s="191">
        <v>54085</v>
      </c>
      <c r="F14" s="191">
        <v>41928</v>
      </c>
      <c r="G14" s="191">
        <v>24867</v>
      </c>
      <c r="H14" s="191">
        <v>5214</v>
      </c>
      <c r="I14" s="191">
        <v>96144</v>
      </c>
      <c r="J14" s="191">
        <v>659279</v>
      </c>
      <c r="K14" s="209">
        <v>829845</v>
      </c>
      <c r="L14" s="95">
        <v>0.79446041128162492</v>
      </c>
      <c r="M14" s="1"/>
    </row>
    <row r="15" spans="1:13" ht="29.45" customHeight="1" x14ac:dyDescent="0.15">
      <c r="A15" s="167" t="s">
        <v>552</v>
      </c>
      <c r="B15" s="191">
        <v>123997</v>
      </c>
      <c r="C15" s="191">
        <v>3365</v>
      </c>
      <c r="D15" s="191">
        <v>17122</v>
      </c>
      <c r="E15" s="191">
        <v>69621</v>
      </c>
      <c r="F15" s="191">
        <v>86972</v>
      </c>
      <c r="G15" s="191">
        <v>58285</v>
      </c>
      <c r="H15" s="191">
        <v>1523</v>
      </c>
      <c r="I15" s="191">
        <v>89532</v>
      </c>
      <c r="J15" s="191">
        <v>450417</v>
      </c>
      <c r="K15" s="209">
        <v>870515</v>
      </c>
      <c r="L15" s="95">
        <v>0.51741440411710304</v>
      </c>
      <c r="M15" s="1"/>
    </row>
    <row r="16" spans="1:13" ht="29.45" customHeight="1" x14ac:dyDescent="0.15">
      <c r="A16" s="171" t="s">
        <v>553</v>
      </c>
      <c r="B16" s="194">
        <v>346521</v>
      </c>
      <c r="C16" s="194">
        <v>2925</v>
      </c>
      <c r="D16" s="194">
        <v>12537</v>
      </c>
      <c r="E16" s="194">
        <v>29283</v>
      </c>
      <c r="F16" s="194">
        <v>54877</v>
      </c>
      <c r="G16" s="194">
        <v>29730</v>
      </c>
      <c r="H16" s="194">
        <v>502</v>
      </c>
      <c r="I16" s="194">
        <v>55261</v>
      </c>
      <c r="J16" s="194">
        <v>531636</v>
      </c>
      <c r="K16" s="210">
        <v>379731</v>
      </c>
      <c r="L16" s="103">
        <v>1.4000331813836637</v>
      </c>
      <c r="M16" s="1"/>
    </row>
    <row r="17" spans="1:13" ht="29.45" customHeight="1" x14ac:dyDescent="0.15">
      <c r="A17" s="211" t="s">
        <v>554</v>
      </c>
      <c r="B17" s="212">
        <v>2468951</v>
      </c>
      <c r="C17" s="212">
        <v>100385</v>
      </c>
      <c r="D17" s="212">
        <v>143898</v>
      </c>
      <c r="E17" s="212">
        <v>574295</v>
      </c>
      <c r="F17" s="212">
        <v>522890</v>
      </c>
      <c r="G17" s="212">
        <v>309296</v>
      </c>
      <c r="H17" s="212">
        <v>32735</v>
      </c>
      <c r="I17" s="212">
        <v>892511</v>
      </c>
      <c r="J17" s="212">
        <v>5044961</v>
      </c>
      <c r="K17" s="213">
        <v>5739732</v>
      </c>
      <c r="L17" s="109">
        <v>0.87895410447735189</v>
      </c>
      <c r="M17" s="1"/>
    </row>
    <row r="18" spans="1:13" ht="29.45" customHeight="1" x14ac:dyDescent="0.15">
      <c r="A18" s="167" t="s">
        <v>528</v>
      </c>
      <c r="B18" s="191">
        <v>3026898</v>
      </c>
      <c r="C18" s="191">
        <v>160534</v>
      </c>
      <c r="D18" s="191">
        <v>159247</v>
      </c>
      <c r="E18" s="191">
        <v>558153</v>
      </c>
      <c r="F18" s="191">
        <v>565908</v>
      </c>
      <c r="G18" s="191">
        <v>357787</v>
      </c>
      <c r="H18" s="191">
        <v>39018</v>
      </c>
      <c r="I18" s="191">
        <v>872187</v>
      </c>
      <c r="J18" s="191">
        <v>5739732</v>
      </c>
      <c r="K18" s="214"/>
      <c r="L18" s="215"/>
      <c r="M18" s="1"/>
    </row>
    <row r="19" spans="1:13" ht="29.45" customHeight="1" x14ac:dyDescent="0.15">
      <c r="A19" s="216" t="s">
        <v>555</v>
      </c>
      <c r="B19" s="115">
        <v>0.81567036616364341</v>
      </c>
      <c r="C19" s="115">
        <v>0.62531924701309383</v>
      </c>
      <c r="D19" s="115">
        <v>0.90361513874672683</v>
      </c>
      <c r="E19" s="115">
        <v>1.0289203856290301</v>
      </c>
      <c r="F19" s="115">
        <v>0.92398411049145801</v>
      </c>
      <c r="G19" s="115">
        <v>0.86446964255269199</v>
      </c>
      <c r="H19" s="115">
        <v>0.83897175662514734</v>
      </c>
      <c r="I19" s="115">
        <v>1.0233023422729299</v>
      </c>
      <c r="J19" s="115">
        <v>0.87895410447735189</v>
      </c>
      <c r="K19" s="217"/>
      <c r="L19" s="206"/>
      <c r="M19" s="1"/>
    </row>
    <row r="20" spans="1:13" ht="24.05" customHeight="1" x14ac:dyDescent="0.15">
      <c r="A20" s="1"/>
      <c r="B20" s="1"/>
      <c r="C20" s="1"/>
      <c r="D20" s="1"/>
      <c r="E20" s="1"/>
      <c r="F20" s="1"/>
      <c r="G20" s="1"/>
      <c r="H20" s="1"/>
      <c r="I20" s="1"/>
      <c r="J20" s="1"/>
      <c r="L20" s="218" t="s">
        <v>1863</v>
      </c>
      <c r="M20" s="1"/>
    </row>
  </sheetData>
  <sheetProtection selectLockedCells="1" selectUnlockedCells="1"/>
  <mergeCells count="2">
    <mergeCell ref="A2:D2"/>
    <mergeCell ref="K3:L3"/>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A598-65F3-4237-AD6B-42B835315162}">
  <sheetPr>
    <pageSetUpPr fitToPage="1"/>
  </sheetPr>
  <dimension ref="A1:L21"/>
  <sheetViews>
    <sheetView view="pageLayout" zoomScaleNormal="100" zoomScaleSheetLayoutView="100" workbookViewId="0">
      <selection activeCell="I5" sqref="I5"/>
    </sheetView>
  </sheetViews>
  <sheetFormatPr defaultColWidth="9" defaultRowHeight="14.4" x14ac:dyDescent="0.15"/>
  <cols>
    <col min="1" max="1" width="14.77734375" style="6" customWidth="1"/>
    <col min="2" max="9" width="10.44140625" style="6" customWidth="1"/>
    <col min="10" max="11" width="10.5546875" style="6" customWidth="1"/>
    <col min="12" max="12" width="10.44140625" style="6" customWidth="1"/>
    <col min="13" max="16384" width="9" style="6"/>
  </cols>
  <sheetData>
    <row r="1" spans="1:12" ht="19" customHeight="1" x14ac:dyDescent="0.15"/>
    <row r="2" spans="1:12" ht="20.95" customHeight="1" x14ac:dyDescent="0.15">
      <c r="A2" s="638" t="s">
        <v>556</v>
      </c>
      <c r="B2" s="638"/>
      <c r="C2" s="638"/>
      <c r="D2" s="638"/>
      <c r="E2" s="1"/>
      <c r="F2" s="1"/>
      <c r="G2" s="1"/>
      <c r="H2" s="1"/>
      <c r="I2" s="1"/>
      <c r="J2" s="1"/>
      <c r="K2" s="1"/>
      <c r="L2" s="1"/>
    </row>
    <row r="3" spans="1:12" ht="22.6" customHeight="1" x14ac:dyDescent="0.25">
      <c r="A3" s="1"/>
      <c r="B3" s="1"/>
      <c r="C3" s="1"/>
      <c r="D3" s="1"/>
      <c r="E3" s="1"/>
      <c r="F3" s="1"/>
      <c r="G3" s="1"/>
      <c r="H3" s="1"/>
      <c r="I3" s="1"/>
      <c r="J3" s="1"/>
      <c r="K3" s="641" t="s">
        <v>557</v>
      </c>
      <c r="L3" s="641"/>
    </row>
    <row r="4" spans="1:12" s="9" customFormat="1" ht="28.8" customHeight="1" x14ac:dyDescent="0.15">
      <c r="A4" s="207" t="s">
        <v>532</v>
      </c>
      <c r="B4" s="160" t="s">
        <v>533</v>
      </c>
      <c r="C4" s="160" t="s">
        <v>534</v>
      </c>
      <c r="D4" s="160" t="s">
        <v>535</v>
      </c>
      <c r="E4" s="160" t="s">
        <v>536</v>
      </c>
      <c r="F4" s="160" t="s">
        <v>537</v>
      </c>
      <c r="G4" s="160" t="s">
        <v>538</v>
      </c>
      <c r="H4" s="160" t="s">
        <v>539</v>
      </c>
      <c r="I4" s="160" t="s">
        <v>540</v>
      </c>
      <c r="J4" s="160" t="s">
        <v>541</v>
      </c>
      <c r="K4" s="86" t="s">
        <v>371</v>
      </c>
      <c r="L4" s="161" t="s">
        <v>526</v>
      </c>
    </row>
    <row r="5" spans="1:12" ht="28.8" customHeight="1" x14ac:dyDescent="0.15">
      <c r="A5" s="162" t="s">
        <v>542</v>
      </c>
      <c r="B5" s="188">
        <v>113682</v>
      </c>
      <c r="C5" s="188">
        <v>6056</v>
      </c>
      <c r="D5" s="188">
        <v>8060</v>
      </c>
      <c r="E5" s="188">
        <v>3112</v>
      </c>
      <c r="F5" s="188">
        <v>22813</v>
      </c>
      <c r="G5" s="188">
        <v>7523</v>
      </c>
      <c r="H5" s="188">
        <v>934</v>
      </c>
      <c r="I5" s="188">
        <v>41944</v>
      </c>
      <c r="J5" s="188">
        <v>204124</v>
      </c>
      <c r="K5" s="208">
        <v>313938</v>
      </c>
      <c r="L5" s="219">
        <v>0.65020481751173798</v>
      </c>
    </row>
    <row r="6" spans="1:12" ht="28.8" customHeight="1" x14ac:dyDescent="0.15">
      <c r="A6" s="167" t="s">
        <v>543</v>
      </c>
      <c r="B6" s="191">
        <v>33859</v>
      </c>
      <c r="C6" s="191">
        <v>7432</v>
      </c>
      <c r="D6" s="191">
        <v>7447</v>
      </c>
      <c r="E6" s="191">
        <v>2308</v>
      </c>
      <c r="F6" s="191">
        <v>19295</v>
      </c>
      <c r="G6" s="191">
        <v>10714</v>
      </c>
      <c r="H6" s="191">
        <v>959</v>
      </c>
      <c r="I6" s="191">
        <v>54458</v>
      </c>
      <c r="J6" s="191">
        <v>136472</v>
      </c>
      <c r="K6" s="209">
        <v>107507</v>
      </c>
      <c r="L6" s="220">
        <v>1.2694243165561312</v>
      </c>
    </row>
    <row r="7" spans="1:12" ht="28.8" customHeight="1" x14ac:dyDescent="0.15">
      <c r="A7" s="167" t="s">
        <v>544</v>
      </c>
      <c r="B7" s="191">
        <v>17958</v>
      </c>
      <c r="C7" s="191">
        <v>5409</v>
      </c>
      <c r="D7" s="191">
        <v>4526</v>
      </c>
      <c r="E7" s="191">
        <v>2841</v>
      </c>
      <c r="F7" s="191">
        <v>15651</v>
      </c>
      <c r="G7" s="191">
        <v>6406</v>
      </c>
      <c r="H7" s="191">
        <v>886</v>
      </c>
      <c r="I7" s="191">
        <v>42799</v>
      </c>
      <c r="J7" s="191">
        <v>96476</v>
      </c>
      <c r="K7" s="209">
        <v>126431</v>
      </c>
      <c r="L7" s="220">
        <v>0.7630723477628113</v>
      </c>
    </row>
    <row r="8" spans="1:12" ht="28.8" customHeight="1" x14ac:dyDescent="0.15">
      <c r="A8" s="167" t="s">
        <v>545</v>
      </c>
      <c r="B8" s="191">
        <v>21917</v>
      </c>
      <c r="C8" s="191">
        <v>2929</v>
      </c>
      <c r="D8" s="191">
        <v>5359</v>
      </c>
      <c r="E8" s="191">
        <v>16190</v>
      </c>
      <c r="F8" s="191">
        <v>19368</v>
      </c>
      <c r="G8" s="191">
        <v>10266</v>
      </c>
      <c r="H8" s="191">
        <v>3763</v>
      </c>
      <c r="I8" s="191">
        <v>29195</v>
      </c>
      <c r="J8" s="191">
        <v>108987</v>
      </c>
      <c r="K8" s="209">
        <v>153596</v>
      </c>
      <c r="L8" s="220">
        <v>0.70956925961613582</v>
      </c>
    </row>
    <row r="9" spans="1:12" ht="28.8" customHeight="1" x14ac:dyDescent="0.15">
      <c r="A9" s="167" t="s">
        <v>546</v>
      </c>
      <c r="B9" s="191">
        <v>50847</v>
      </c>
      <c r="C9" s="191">
        <v>5326</v>
      </c>
      <c r="D9" s="191">
        <v>6607</v>
      </c>
      <c r="E9" s="191">
        <v>15687</v>
      </c>
      <c r="F9" s="191">
        <v>24659</v>
      </c>
      <c r="G9" s="191">
        <v>17168</v>
      </c>
      <c r="H9" s="191">
        <v>4083</v>
      </c>
      <c r="I9" s="191">
        <v>40709</v>
      </c>
      <c r="J9" s="191">
        <v>165086</v>
      </c>
      <c r="K9" s="209">
        <v>169171</v>
      </c>
      <c r="L9" s="220">
        <v>0.97585283529682987</v>
      </c>
    </row>
    <row r="10" spans="1:12" ht="28.8" customHeight="1" x14ac:dyDescent="0.15">
      <c r="A10" s="167" t="s">
        <v>547</v>
      </c>
      <c r="B10" s="191">
        <v>120634</v>
      </c>
      <c r="C10" s="191">
        <v>6915</v>
      </c>
      <c r="D10" s="191">
        <v>8312</v>
      </c>
      <c r="E10" s="191">
        <v>14346</v>
      </c>
      <c r="F10" s="191">
        <v>27419</v>
      </c>
      <c r="G10" s="191">
        <v>14987</v>
      </c>
      <c r="H10" s="191">
        <v>2265</v>
      </c>
      <c r="I10" s="191">
        <v>58158</v>
      </c>
      <c r="J10" s="191">
        <v>253036</v>
      </c>
      <c r="K10" s="209">
        <v>209919</v>
      </c>
      <c r="L10" s="220">
        <v>1.2053982726670764</v>
      </c>
    </row>
    <row r="11" spans="1:12" ht="28.8" customHeight="1" x14ac:dyDescent="0.15">
      <c r="A11" s="167" t="s">
        <v>548</v>
      </c>
      <c r="B11" s="191">
        <v>138935</v>
      </c>
      <c r="C11" s="191">
        <v>19645</v>
      </c>
      <c r="D11" s="191">
        <v>9682</v>
      </c>
      <c r="E11" s="191">
        <v>18760</v>
      </c>
      <c r="F11" s="191">
        <v>17267</v>
      </c>
      <c r="G11" s="191">
        <v>16143</v>
      </c>
      <c r="H11" s="191">
        <v>5624</v>
      </c>
      <c r="I11" s="191">
        <v>34394</v>
      </c>
      <c r="J11" s="191">
        <v>260450</v>
      </c>
      <c r="K11" s="209">
        <v>224188</v>
      </c>
      <c r="L11" s="220">
        <v>1.1617481756383035</v>
      </c>
    </row>
    <row r="12" spans="1:12" ht="28.8" customHeight="1" x14ac:dyDescent="0.15">
      <c r="A12" s="167" t="s">
        <v>549</v>
      </c>
      <c r="B12" s="191">
        <v>102111</v>
      </c>
      <c r="C12" s="191">
        <v>8091</v>
      </c>
      <c r="D12" s="191">
        <v>7620</v>
      </c>
      <c r="E12" s="191">
        <v>14388</v>
      </c>
      <c r="F12" s="191">
        <v>12549</v>
      </c>
      <c r="G12" s="191">
        <v>9415</v>
      </c>
      <c r="H12" s="191">
        <v>4428</v>
      </c>
      <c r="I12" s="191">
        <v>13630</v>
      </c>
      <c r="J12" s="191">
        <v>172232</v>
      </c>
      <c r="K12" s="209">
        <v>335300</v>
      </c>
      <c r="L12" s="220">
        <v>0.51366537429167913</v>
      </c>
    </row>
    <row r="13" spans="1:12" ht="28.8" customHeight="1" x14ac:dyDescent="0.15">
      <c r="A13" s="167" t="s">
        <v>550</v>
      </c>
      <c r="B13" s="191">
        <v>280128</v>
      </c>
      <c r="C13" s="191">
        <v>4538</v>
      </c>
      <c r="D13" s="191">
        <v>6526</v>
      </c>
      <c r="E13" s="191">
        <v>10409</v>
      </c>
      <c r="F13" s="191">
        <v>17458</v>
      </c>
      <c r="G13" s="191">
        <v>11135</v>
      </c>
      <c r="H13" s="191">
        <v>2978</v>
      </c>
      <c r="I13" s="191">
        <v>46767</v>
      </c>
      <c r="J13" s="191">
        <v>379939</v>
      </c>
      <c r="K13" s="209">
        <v>289093</v>
      </c>
      <c r="L13" s="220">
        <v>1.3142448969708709</v>
      </c>
    </row>
    <row r="14" spans="1:12" ht="28.8" customHeight="1" x14ac:dyDescent="0.15">
      <c r="A14" s="167" t="s">
        <v>551</v>
      </c>
      <c r="B14" s="191">
        <v>251442</v>
      </c>
      <c r="C14" s="191">
        <v>3217</v>
      </c>
      <c r="D14" s="191">
        <v>9572</v>
      </c>
      <c r="E14" s="191">
        <v>13096</v>
      </c>
      <c r="F14" s="191">
        <v>32012</v>
      </c>
      <c r="G14" s="191">
        <v>20440</v>
      </c>
      <c r="H14" s="191">
        <v>5426</v>
      </c>
      <c r="I14" s="191">
        <v>66498</v>
      </c>
      <c r="J14" s="191">
        <v>401703</v>
      </c>
      <c r="K14" s="209">
        <v>513621</v>
      </c>
      <c r="L14" s="220">
        <v>0.78210003095667813</v>
      </c>
    </row>
    <row r="15" spans="1:12" ht="28.8" customHeight="1" x14ac:dyDescent="0.15">
      <c r="A15" s="167" t="s">
        <v>552</v>
      </c>
      <c r="B15" s="191">
        <v>86793</v>
      </c>
      <c r="C15" s="191">
        <v>2373</v>
      </c>
      <c r="D15" s="191">
        <v>10638</v>
      </c>
      <c r="E15" s="191">
        <v>23502</v>
      </c>
      <c r="F15" s="191">
        <v>50838</v>
      </c>
      <c r="G15" s="191">
        <v>32959</v>
      </c>
      <c r="H15" s="191">
        <v>1971</v>
      </c>
      <c r="I15" s="191">
        <v>70144</v>
      </c>
      <c r="J15" s="191">
        <v>279218</v>
      </c>
      <c r="K15" s="209">
        <v>540099</v>
      </c>
      <c r="L15" s="220">
        <v>0.51697559151192651</v>
      </c>
    </row>
    <row r="16" spans="1:12" ht="28.8" customHeight="1" x14ac:dyDescent="0.15">
      <c r="A16" s="171" t="s">
        <v>553</v>
      </c>
      <c r="B16" s="194">
        <v>235427</v>
      </c>
      <c r="C16" s="194">
        <v>2669</v>
      </c>
      <c r="D16" s="194">
        <v>8299</v>
      </c>
      <c r="E16" s="194">
        <v>10323</v>
      </c>
      <c r="F16" s="194">
        <v>33496</v>
      </c>
      <c r="G16" s="194">
        <v>15500</v>
      </c>
      <c r="H16" s="194">
        <v>1250</v>
      </c>
      <c r="I16" s="194">
        <v>45539</v>
      </c>
      <c r="J16" s="194">
        <v>352503</v>
      </c>
      <c r="K16" s="210">
        <v>255569</v>
      </c>
      <c r="L16" s="221">
        <v>1.3792870027272479</v>
      </c>
    </row>
    <row r="17" spans="1:12" ht="28.8" customHeight="1" x14ac:dyDescent="0.15">
      <c r="A17" s="211" t="s">
        <v>554</v>
      </c>
      <c r="B17" s="212">
        <v>1453733</v>
      </c>
      <c r="C17" s="212">
        <v>74600</v>
      </c>
      <c r="D17" s="212">
        <v>92648</v>
      </c>
      <c r="E17" s="212">
        <v>144962</v>
      </c>
      <c r="F17" s="212">
        <v>292825</v>
      </c>
      <c r="G17" s="212">
        <v>172656</v>
      </c>
      <c r="H17" s="212">
        <v>34567</v>
      </c>
      <c r="I17" s="212">
        <v>544235</v>
      </c>
      <c r="J17" s="212">
        <v>2810226</v>
      </c>
      <c r="K17" s="213">
        <v>3238432</v>
      </c>
      <c r="L17" s="222">
        <v>0.8677736633037223</v>
      </c>
    </row>
    <row r="18" spans="1:12" ht="28.8" customHeight="1" x14ac:dyDescent="0.15">
      <c r="A18" s="167" t="s">
        <v>528</v>
      </c>
      <c r="B18" s="191">
        <v>1775054</v>
      </c>
      <c r="C18" s="191">
        <v>100880</v>
      </c>
      <c r="D18" s="191">
        <v>109875</v>
      </c>
      <c r="E18" s="191">
        <v>150128</v>
      </c>
      <c r="F18" s="191">
        <v>322887</v>
      </c>
      <c r="G18" s="191">
        <v>206167</v>
      </c>
      <c r="H18" s="191">
        <v>43281</v>
      </c>
      <c r="I18" s="191">
        <v>530160</v>
      </c>
      <c r="J18" s="191">
        <v>3238432</v>
      </c>
      <c r="K18" s="209"/>
      <c r="L18" s="223"/>
    </row>
    <row r="19" spans="1:12" ht="28.8" customHeight="1" x14ac:dyDescent="0.15">
      <c r="A19" s="216" t="s">
        <v>555</v>
      </c>
      <c r="B19" s="115">
        <v>0.81897959160679057</v>
      </c>
      <c r="C19" s="115">
        <v>0.73949246629659005</v>
      </c>
      <c r="D19" s="115">
        <v>0.8432127417519909</v>
      </c>
      <c r="E19" s="115">
        <v>0.96558936374293936</v>
      </c>
      <c r="F19" s="115">
        <v>0.90689622065923992</v>
      </c>
      <c r="G19" s="115">
        <v>0.83745701300402098</v>
      </c>
      <c r="H19" s="115">
        <v>0.79866454102261963</v>
      </c>
      <c r="I19" s="115">
        <v>1.0265485891051758</v>
      </c>
      <c r="J19" s="115">
        <v>0.8677736633037223</v>
      </c>
      <c r="K19" s="216"/>
      <c r="L19" s="224"/>
    </row>
    <row r="20" spans="1:12" ht="22.6" customHeight="1" x14ac:dyDescent="0.15">
      <c r="A20" s="1"/>
      <c r="B20" s="1"/>
      <c r="C20" s="1"/>
      <c r="D20" s="1"/>
      <c r="E20" s="1"/>
      <c r="F20" s="1"/>
      <c r="G20" s="1"/>
      <c r="H20" s="1"/>
      <c r="I20" s="1"/>
      <c r="J20" s="1"/>
      <c r="L20" s="74" t="s">
        <v>1942</v>
      </c>
    </row>
    <row r="21" spans="1:12" ht="22.6" customHeight="1" x14ac:dyDescent="0.15"/>
  </sheetData>
  <sheetProtection selectLockedCells="1" selectUnlockedCells="1"/>
  <mergeCells count="2">
    <mergeCell ref="A2:D2"/>
    <mergeCell ref="K3:L3"/>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01BF-1429-43BF-B54A-DEA919F7F68B}">
  <sheetPr>
    <pageSetUpPr fitToPage="1"/>
  </sheetPr>
  <dimension ref="A1:V43"/>
  <sheetViews>
    <sheetView view="pageLayout" zoomScaleNormal="100" workbookViewId="0">
      <selection sqref="A1:D1"/>
    </sheetView>
  </sheetViews>
  <sheetFormatPr defaultColWidth="9" defaultRowHeight="14.4" x14ac:dyDescent="0.15"/>
  <cols>
    <col min="1" max="1" width="12.21875" style="225" customWidth="1"/>
    <col min="2" max="2" width="16.77734375" style="225" customWidth="1"/>
    <col min="3" max="22" width="10.5546875" style="225" customWidth="1"/>
    <col min="23" max="48" width="10.6640625" style="225" customWidth="1"/>
    <col min="49" max="16384" width="9" style="225"/>
  </cols>
  <sheetData>
    <row r="1" spans="1:22" ht="21.6" customHeight="1" x14ac:dyDescent="0.15">
      <c r="A1" s="623" t="s">
        <v>1865</v>
      </c>
      <c r="B1" s="623"/>
      <c r="C1" s="623"/>
      <c r="D1" s="623"/>
    </row>
    <row r="2" spans="1:22" ht="21.6" customHeight="1" x14ac:dyDescent="0.15">
      <c r="A2" s="652" t="s">
        <v>558</v>
      </c>
      <c r="B2" s="652"/>
      <c r="C2" s="652"/>
      <c r="D2" s="652"/>
      <c r="E2" s="652"/>
      <c r="F2" s="652"/>
      <c r="G2" s="652"/>
      <c r="S2" s="653" t="s">
        <v>559</v>
      </c>
      <c r="T2" s="653" t="s">
        <v>560</v>
      </c>
      <c r="U2" s="653"/>
      <c r="V2" s="653"/>
    </row>
    <row r="3" spans="1:22" s="232" customFormat="1" ht="32.9" customHeight="1" x14ac:dyDescent="0.15">
      <c r="A3" s="226" t="s">
        <v>561</v>
      </c>
      <c r="B3" s="227" t="s">
        <v>562</v>
      </c>
      <c r="C3" s="228" t="s">
        <v>563</v>
      </c>
      <c r="D3" s="229" t="s">
        <v>564</v>
      </c>
      <c r="E3" s="229" t="s">
        <v>565</v>
      </c>
      <c r="F3" s="229" t="s">
        <v>566</v>
      </c>
      <c r="G3" s="229" t="s">
        <v>567</v>
      </c>
      <c r="H3" s="229" t="s">
        <v>568</v>
      </c>
      <c r="I3" s="229" t="s">
        <v>569</v>
      </c>
      <c r="J3" s="229" t="s">
        <v>570</v>
      </c>
      <c r="K3" s="230" t="s">
        <v>571</v>
      </c>
      <c r="L3" s="229" t="s">
        <v>572</v>
      </c>
      <c r="M3" s="230" t="s">
        <v>573</v>
      </c>
      <c r="N3" s="229" t="s">
        <v>574</v>
      </c>
      <c r="O3" s="229" t="s">
        <v>575</v>
      </c>
      <c r="P3" s="229" t="s">
        <v>576</v>
      </c>
      <c r="Q3" s="229" t="s">
        <v>577</v>
      </c>
      <c r="R3" s="229" t="s">
        <v>578</v>
      </c>
      <c r="S3" s="230" t="s">
        <v>579</v>
      </c>
      <c r="T3" s="230" t="s">
        <v>580</v>
      </c>
      <c r="U3" s="229" t="s">
        <v>578</v>
      </c>
      <c r="V3" s="231" t="s">
        <v>581</v>
      </c>
    </row>
    <row r="4" spans="1:22" ht="23.1" customHeight="1" x14ac:dyDescent="0.15">
      <c r="A4" s="648" t="s">
        <v>582</v>
      </c>
      <c r="B4" s="233" t="s">
        <v>583</v>
      </c>
      <c r="C4" s="234"/>
      <c r="D4" s="234"/>
      <c r="E4" s="234">
        <v>6</v>
      </c>
      <c r="F4" s="234">
        <v>2</v>
      </c>
      <c r="G4" s="234"/>
      <c r="H4" s="234"/>
      <c r="I4" s="234"/>
      <c r="J4" s="234">
        <v>3</v>
      </c>
      <c r="K4" s="234">
        <v>10</v>
      </c>
      <c r="L4" s="234"/>
      <c r="M4" s="234"/>
      <c r="N4" s="234"/>
      <c r="O4" s="234"/>
      <c r="P4" s="234"/>
      <c r="Q4" s="234"/>
      <c r="R4" s="234"/>
      <c r="S4" s="234">
        <v>21</v>
      </c>
      <c r="T4" s="234"/>
      <c r="U4" s="234"/>
      <c r="V4" s="235">
        <f t="shared" ref="V4:V41" si="0">SUM(S4:U4)</f>
        <v>21</v>
      </c>
    </row>
    <row r="5" spans="1:22" ht="23.1" customHeight="1" x14ac:dyDescent="0.15">
      <c r="A5" s="649"/>
      <c r="B5" s="233" t="s">
        <v>584</v>
      </c>
      <c r="C5" s="234"/>
      <c r="D5" s="234"/>
      <c r="E5" s="234">
        <v>30</v>
      </c>
      <c r="F5" s="234">
        <v>6</v>
      </c>
      <c r="G5" s="234"/>
      <c r="H5" s="234">
        <v>10</v>
      </c>
      <c r="I5" s="234"/>
      <c r="J5" s="234">
        <v>10</v>
      </c>
      <c r="K5" s="234">
        <v>80</v>
      </c>
      <c r="L5" s="234"/>
      <c r="M5" s="234"/>
      <c r="N5" s="234"/>
      <c r="O5" s="234"/>
      <c r="P5" s="234"/>
      <c r="Q5" s="234"/>
      <c r="R5" s="234"/>
      <c r="S5" s="234">
        <v>136</v>
      </c>
      <c r="T5" s="234"/>
      <c r="U5" s="234"/>
      <c r="V5" s="235">
        <f t="shared" si="0"/>
        <v>136</v>
      </c>
    </row>
    <row r="6" spans="1:22" ht="23.1" customHeight="1" x14ac:dyDescent="0.15">
      <c r="A6" s="650"/>
      <c r="B6" s="233" t="s">
        <v>585</v>
      </c>
      <c r="C6" s="234"/>
      <c r="D6" s="234">
        <v>100</v>
      </c>
      <c r="E6" s="234">
        <v>110</v>
      </c>
      <c r="F6" s="234">
        <v>80</v>
      </c>
      <c r="G6" s="234"/>
      <c r="H6" s="234">
        <v>180</v>
      </c>
      <c r="I6" s="234"/>
      <c r="J6" s="234"/>
      <c r="K6" s="234">
        <v>100</v>
      </c>
      <c r="L6" s="234"/>
      <c r="M6" s="234"/>
      <c r="N6" s="234"/>
      <c r="O6" s="234"/>
      <c r="P6" s="234"/>
      <c r="Q6" s="234"/>
      <c r="R6" s="234"/>
      <c r="S6" s="234">
        <v>570</v>
      </c>
      <c r="T6" s="234"/>
      <c r="U6" s="234"/>
      <c r="V6" s="235">
        <f t="shared" si="0"/>
        <v>570</v>
      </c>
    </row>
    <row r="7" spans="1:22" ht="23.1" customHeight="1" x14ac:dyDescent="0.15">
      <c r="A7" s="648" t="s">
        <v>586</v>
      </c>
      <c r="B7" s="233" t="s">
        <v>583</v>
      </c>
      <c r="C7" s="234"/>
      <c r="D7" s="234"/>
      <c r="E7" s="234">
        <v>55</v>
      </c>
      <c r="F7" s="234">
        <v>59</v>
      </c>
      <c r="G7" s="234"/>
      <c r="H7" s="234">
        <v>47</v>
      </c>
      <c r="I7" s="234"/>
      <c r="J7" s="234">
        <v>107</v>
      </c>
      <c r="K7" s="234">
        <v>88</v>
      </c>
      <c r="L7" s="234"/>
      <c r="M7" s="234"/>
      <c r="N7" s="234"/>
      <c r="O7" s="234"/>
      <c r="P7" s="234"/>
      <c r="Q7" s="234">
        <v>86</v>
      </c>
      <c r="R7" s="234">
        <v>118</v>
      </c>
      <c r="S7" s="234">
        <v>560</v>
      </c>
      <c r="T7" s="234"/>
      <c r="U7" s="234"/>
      <c r="V7" s="235">
        <f t="shared" si="0"/>
        <v>560</v>
      </c>
    </row>
    <row r="8" spans="1:22" ht="23.1" customHeight="1" x14ac:dyDescent="0.15">
      <c r="A8" s="650"/>
      <c r="B8" s="233" t="s">
        <v>587</v>
      </c>
      <c r="C8" s="234"/>
      <c r="D8" s="234">
        <v>20</v>
      </c>
      <c r="E8" s="234">
        <v>146</v>
      </c>
      <c r="F8" s="234">
        <v>161</v>
      </c>
      <c r="G8" s="234"/>
      <c r="H8" s="234">
        <v>7</v>
      </c>
      <c r="I8" s="234">
        <v>58</v>
      </c>
      <c r="J8" s="234">
        <v>57</v>
      </c>
      <c r="K8" s="234">
        <v>109</v>
      </c>
      <c r="L8" s="234"/>
      <c r="M8" s="234"/>
      <c r="N8" s="234"/>
      <c r="O8" s="234"/>
      <c r="P8" s="234"/>
      <c r="Q8" s="234">
        <v>10</v>
      </c>
      <c r="R8" s="234">
        <v>2</v>
      </c>
      <c r="S8" s="234">
        <v>570</v>
      </c>
      <c r="T8" s="234"/>
      <c r="U8" s="234"/>
      <c r="V8" s="235">
        <f t="shared" si="0"/>
        <v>570</v>
      </c>
    </row>
    <row r="9" spans="1:22" ht="23.1" customHeight="1" x14ac:dyDescent="0.15">
      <c r="A9" s="648" t="s">
        <v>588</v>
      </c>
      <c r="B9" s="233" t="s">
        <v>583</v>
      </c>
      <c r="C9" s="234"/>
      <c r="D9" s="234"/>
      <c r="E9" s="234">
        <v>4</v>
      </c>
      <c r="F9" s="234">
        <v>4</v>
      </c>
      <c r="G9" s="234"/>
      <c r="H9" s="234">
        <v>191</v>
      </c>
      <c r="I9" s="234">
        <v>49</v>
      </c>
      <c r="J9" s="234">
        <v>6</v>
      </c>
      <c r="K9" s="234">
        <v>34</v>
      </c>
      <c r="L9" s="234"/>
      <c r="M9" s="234"/>
      <c r="N9" s="234"/>
      <c r="O9" s="234"/>
      <c r="P9" s="234"/>
      <c r="Q9" s="234">
        <v>15</v>
      </c>
      <c r="R9" s="234">
        <v>136</v>
      </c>
      <c r="S9" s="234">
        <v>439</v>
      </c>
      <c r="T9" s="234"/>
      <c r="U9" s="234"/>
      <c r="V9" s="235">
        <f t="shared" si="0"/>
        <v>439</v>
      </c>
    </row>
    <row r="10" spans="1:22" ht="23.1" customHeight="1" x14ac:dyDescent="0.15">
      <c r="A10" s="649"/>
      <c r="B10" s="233" t="s">
        <v>589</v>
      </c>
      <c r="C10" s="234">
        <v>3</v>
      </c>
      <c r="D10" s="234">
        <v>1</v>
      </c>
      <c r="E10" s="234">
        <v>62</v>
      </c>
      <c r="F10" s="234">
        <v>58</v>
      </c>
      <c r="G10" s="234"/>
      <c r="H10" s="234">
        <v>52</v>
      </c>
      <c r="I10" s="234">
        <v>3</v>
      </c>
      <c r="J10" s="234"/>
      <c r="K10" s="234">
        <v>3</v>
      </c>
      <c r="L10" s="234"/>
      <c r="M10" s="234"/>
      <c r="N10" s="234"/>
      <c r="O10" s="234"/>
      <c r="P10" s="234"/>
      <c r="Q10" s="234"/>
      <c r="R10" s="234"/>
      <c r="S10" s="234">
        <v>182</v>
      </c>
      <c r="T10" s="234"/>
      <c r="U10" s="234"/>
      <c r="V10" s="235">
        <f t="shared" si="0"/>
        <v>182</v>
      </c>
    </row>
    <row r="11" spans="1:22" ht="23.1" customHeight="1" x14ac:dyDescent="0.15">
      <c r="A11" s="650"/>
      <c r="B11" s="233" t="s">
        <v>590</v>
      </c>
      <c r="C11" s="234">
        <v>2</v>
      </c>
      <c r="D11" s="234">
        <v>1</v>
      </c>
      <c r="E11" s="234">
        <v>56</v>
      </c>
      <c r="F11" s="234">
        <v>56</v>
      </c>
      <c r="G11" s="234"/>
      <c r="H11" s="234">
        <v>171</v>
      </c>
      <c r="I11" s="234">
        <v>6</v>
      </c>
      <c r="J11" s="234"/>
      <c r="K11" s="234">
        <v>9</v>
      </c>
      <c r="L11" s="234"/>
      <c r="M11" s="234"/>
      <c r="N11" s="234">
        <v>2</v>
      </c>
      <c r="O11" s="234"/>
      <c r="P11" s="234"/>
      <c r="Q11" s="234"/>
      <c r="R11" s="234"/>
      <c r="S11" s="234">
        <v>303</v>
      </c>
      <c r="T11" s="234"/>
      <c r="U11" s="234"/>
      <c r="V11" s="235">
        <f t="shared" si="0"/>
        <v>303</v>
      </c>
    </row>
    <row r="12" spans="1:22" ht="23.1" customHeight="1" x14ac:dyDescent="0.15">
      <c r="A12" s="648" t="s">
        <v>591</v>
      </c>
      <c r="B12" s="233" t="s">
        <v>583</v>
      </c>
      <c r="C12" s="234"/>
      <c r="D12" s="234">
        <v>20</v>
      </c>
      <c r="E12" s="234"/>
      <c r="F12" s="234">
        <v>11</v>
      </c>
      <c r="G12" s="234"/>
      <c r="H12" s="234">
        <v>57</v>
      </c>
      <c r="I12" s="234">
        <v>95</v>
      </c>
      <c r="J12" s="234">
        <v>95</v>
      </c>
      <c r="K12" s="234">
        <v>95</v>
      </c>
      <c r="L12" s="234"/>
      <c r="M12" s="234"/>
      <c r="N12" s="234"/>
      <c r="O12" s="234">
        <v>9</v>
      </c>
      <c r="P12" s="234"/>
      <c r="Q12" s="234"/>
      <c r="R12" s="234">
        <v>16</v>
      </c>
      <c r="S12" s="234">
        <v>398</v>
      </c>
      <c r="T12" s="234"/>
      <c r="U12" s="234"/>
      <c r="V12" s="235">
        <f t="shared" si="0"/>
        <v>398</v>
      </c>
    </row>
    <row r="13" spans="1:22" ht="23.1" customHeight="1" x14ac:dyDescent="0.15">
      <c r="A13" s="650"/>
      <c r="B13" s="233" t="s">
        <v>592</v>
      </c>
      <c r="C13" s="234">
        <v>9</v>
      </c>
      <c r="D13" s="234">
        <v>133</v>
      </c>
      <c r="E13" s="234">
        <v>57</v>
      </c>
      <c r="F13" s="234">
        <v>57</v>
      </c>
      <c r="G13" s="234"/>
      <c r="H13" s="234">
        <v>571</v>
      </c>
      <c r="I13" s="234"/>
      <c r="J13" s="234"/>
      <c r="K13" s="234">
        <v>28</v>
      </c>
      <c r="L13" s="234"/>
      <c r="M13" s="234"/>
      <c r="N13" s="234">
        <v>9</v>
      </c>
      <c r="O13" s="234">
        <v>2</v>
      </c>
      <c r="P13" s="234"/>
      <c r="Q13" s="234"/>
      <c r="R13" s="234">
        <v>3</v>
      </c>
      <c r="S13" s="234">
        <v>869</v>
      </c>
      <c r="T13" s="234"/>
      <c r="U13" s="234"/>
      <c r="V13" s="235">
        <f t="shared" si="0"/>
        <v>869</v>
      </c>
    </row>
    <row r="14" spans="1:22" ht="23.1" customHeight="1" x14ac:dyDescent="0.15">
      <c r="A14" s="648" t="s">
        <v>593</v>
      </c>
      <c r="B14" s="233" t="s">
        <v>583</v>
      </c>
      <c r="C14" s="234"/>
      <c r="D14" s="234"/>
      <c r="E14" s="234"/>
      <c r="F14" s="234"/>
      <c r="G14" s="234"/>
      <c r="H14" s="234">
        <v>10</v>
      </c>
      <c r="I14" s="234">
        <v>70</v>
      </c>
      <c r="J14" s="234">
        <v>20</v>
      </c>
      <c r="K14" s="234">
        <v>20</v>
      </c>
      <c r="L14" s="234"/>
      <c r="M14" s="234"/>
      <c r="N14" s="234"/>
      <c r="O14" s="234"/>
      <c r="P14" s="234"/>
      <c r="Q14" s="234"/>
      <c r="R14" s="234"/>
      <c r="S14" s="234">
        <v>120</v>
      </c>
      <c r="T14" s="234">
        <v>100</v>
      </c>
      <c r="U14" s="234"/>
      <c r="V14" s="235">
        <f t="shared" si="0"/>
        <v>220</v>
      </c>
    </row>
    <row r="15" spans="1:22" ht="23.1" customHeight="1" x14ac:dyDescent="0.15">
      <c r="A15" s="649"/>
      <c r="B15" s="233" t="s">
        <v>594</v>
      </c>
      <c r="C15" s="234"/>
      <c r="D15" s="234"/>
      <c r="E15" s="234">
        <v>100</v>
      </c>
      <c r="F15" s="234">
        <v>80</v>
      </c>
      <c r="G15" s="234"/>
      <c r="H15" s="234">
        <v>120</v>
      </c>
      <c r="I15" s="234">
        <v>30</v>
      </c>
      <c r="J15" s="234">
        <v>20</v>
      </c>
      <c r="K15" s="234">
        <v>50</v>
      </c>
      <c r="L15" s="234"/>
      <c r="M15" s="234"/>
      <c r="N15" s="234">
        <v>10</v>
      </c>
      <c r="O15" s="234"/>
      <c r="P15" s="234"/>
      <c r="Q15" s="234"/>
      <c r="R15" s="234"/>
      <c r="S15" s="234">
        <v>410</v>
      </c>
      <c r="T15" s="234">
        <v>10</v>
      </c>
      <c r="U15" s="234"/>
      <c r="V15" s="235">
        <f t="shared" si="0"/>
        <v>420</v>
      </c>
    </row>
    <row r="16" spans="1:22" ht="23.1" customHeight="1" x14ac:dyDescent="0.15">
      <c r="A16" s="650"/>
      <c r="B16" s="233" t="s">
        <v>593</v>
      </c>
      <c r="C16" s="234"/>
      <c r="D16" s="234">
        <v>20</v>
      </c>
      <c r="E16" s="234">
        <v>80</v>
      </c>
      <c r="F16" s="234">
        <v>80</v>
      </c>
      <c r="G16" s="234"/>
      <c r="H16" s="234">
        <v>1500</v>
      </c>
      <c r="I16" s="234">
        <v>50</v>
      </c>
      <c r="J16" s="234">
        <v>30</v>
      </c>
      <c r="K16" s="234">
        <v>250</v>
      </c>
      <c r="L16" s="234"/>
      <c r="M16" s="234"/>
      <c r="N16" s="234">
        <v>100</v>
      </c>
      <c r="O16" s="234"/>
      <c r="P16" s="234"/>
      <c r="Q16" s="234"/>
      <c r="R16" s="234"/>
      <c r="S16" s="234">
        <v>2110</v>
      </c>
      <c r="T16" s="234">
        <v>20</v>
      </c>
      <c r="U16" s="234"/>
      <c r="V16" s="235">
        <f t="shared" si="0"/>
        <v>2130</v>
      </c>
    </row>
    <row r="17" spans="1:22" ht="23.1" customHeight="1" x14ac:dyDescent="0.15">
      <c r="A17" s="648" t="s">
        <v>595</v>
      </c>
      <c r="B17" s="233" t="s">
        <v>583</v>
      </c>
      <c r="C17" s="234"/>
      <c r="D17" s="234"/>
      <c r="E17" s="234"/>
      <c r="F17" s="234"/>
      <c r="G17" s="234"/>
      <c r="H17" s="234">
        <v>50</v>
      </c>
      <c r="I17" s="234"/>
      <c r="J17" s="234"/>
      <c r="K17" s="234"/>
      <c r="L17" s="234"/>
      <c r="M17" s="234"/>
      <c r="N17" s="234"/>
      <c r="O17" s="234"/>
      <c r="P17" s="234"/>
      <c r="Q17" s="234"/>
      <c r="R17" s="234"/>
      <c r="S17" s="234">
        <v>50</v>
      </c>
      <c r="T17" s="234"/>
      <c r="U17" s="234"/>
      <c r="V17" s="235">
        <f t="shared" si="0"/>
        <v>50</v>
      </c>
    </row>
    <row r="18" spans="1:22" ht="23.1" customHeight="1" x14ac:dyDescent="0.15">
      <c r="A18" s="650"/>
      <c r="B18" s="233" t="s">
        <v>595</v>
      </c>
      <c r="C18" s="234">
        <v>42</v>
      </c>
      <c r="D18" s="234">
        <v>1262</v>
      </c>
      <c r="E18" s="234">
        <v>1180</v>
      </c>
      <c r="F18" s="234">
        <v>1260</v>
      </c>
      <c r="G18" s="234"/>
      <c r="H18" s="234">
        <v>18319</v>
      </c>
      <c r="I18" s="234">
        <v>28</v>
      </c>
      <c r="J18" s="234">
        <v>2</v>
      </c>
      <c r="K18" s="234">
        <v>2126</v>
      </c>
      <c r="L18" s="234"/>
      <c r="M18" s="234"/>
      <c r="N18" s="234">
        <v>310</v>
      </c>
      <c r="O18" s="234">
        <v>9</v>
      </c>
      <c r="P18" s="234"/>
      <c r="Q18" s="234"/>
      <c r="R18" s="234"/>
      <c r="S18" s="234">
        <v>24538</v>
      </c>
      <c r="T18" s="234">
        <v>70</v>
      </c>
      <c r="U18" s="234"/>
      <c r="V18" s="235">
        <f t="shared" si="0"/>
        <v>24608</v>
      </c>
    </row>
    <row r="19" spans="1:22" ht="23.1" customHeight="1" x14ac:dyDescent="0.15">
      <c r="A19" s="648" t="s">
        <v>596</v>
      </c>
      <c r="B19" s="233" t="s">
        <v>583</v>
      </c>
      <c r="C19" s="234"/>
      <c r="D19" s="234"/>
      <c r="E19" s="234"/>
      <c r="F19" s="234"/>
      <c r="G19" s="234"/>
      <c r="H19" s="234">
        <v>100</v>
      </c>
      <c r="I19" s="234">
        <v>10</v>
      </c>
      <c r="J19" s="234"/>
      <c r="K19" s="234">
        <v>20</v>
      </c>
      <c r="L19" s="234"/>
      <c r="M19" s="234"/>
      <c r="N19" s="234"/>
      <c r="O19" s="234"/>
      <c r="P19" s="234"/>
      <c r="Q19" s="234"/>
      <c r="R19" s="234"/>
      <c r="S19" s="234">
        <v>130</v>
      </c>
      <c r="T19" s="234">
        <v>250</v>
      </c>
      <c r="U19" s="234"/>
      <c r="V19" s="235">
        <f t="shared" si="0"/>
        <v>380</v>
      </c>
    </row>
    <row r="20" spans="1:22" ht="23.1" customHeight="1" x14ac:dyDescent="0.15">
      <c r="A20" s="649"/>
      <c r="B20" s="233" t="s">
        <v>597</v>
      </c>
      <c r="C20" s="234">
        <v>20</v>
      </c>
      <c r="D20" s="234">
        <v>50</v>
      </c>
      <c r="E20" s="234">
        <v>50</v>
      </c>
      <c r="F20" s="234">
        <v>20</v>
      </c>
      <c r="G20" s="234"/>
      <c r="H20" s="234">
        <v>30</v>
      </c>
      <c r="I20" s="234"/>
      <c r="J20" s="234"/>
      <c r="K20" s="234">
        <v>10</v>
      </c>
      <c r="L20" s="234"/>
      <c r="M20" s="234"/>
      <c r="N20" s="234">
        <v>20</v>
      </c>
      <c r="O20" s="234"/>
      <c r="P20" s="234"/>
      <c r="Q20" s="234"/>
      <c r="R20" s="234"/>
      <c r="S20" s="234">
        <v>200</v>
      </c>
      <c r="T20" s="234">
        <v>25</v>
      </c>
      <c r="U20" s="234"/>
      <c r="V20" s="235">
        <f t="shared" si="0"/>
        <v>225</v>
      </c>
    </row>
    <row r="21" spans="1:22" ht="23.1" customHeight="1" x14ac:dyDescent="0.15">
      <c r="A21" s="649"/>
      <c r="B21" s="233" t="s">
        <v>598</v>
      </c>
      <c r="C21" s="234">
        <v>25</v>
      </c>
      <c r="D21" s="234"/>
      <c r="E21" s="234">
        <v>40</v>
      </c>
      <c r="F21" s="234">
        <v>40</v>
      </c>
      <c r="G21" s="234"/>
      <c r="H21" s="234">
        <v>150</v>
      </c>
      <c r="I21" s="234"/>
      <c r="J21" s="234"/>
      <c r="K21" s="234">
        <v>10</v>
      </c>
      <c r="L21" s="234"/>
      <c r="M21" s="234"/>
      <c r="N21" s="234">
        <v>20</v>
      </c>
      <c r="O21" s="234"/>
      <c r="P21" s="234"/>
      <c r="Q21" s="234"/>
      <c r="R21" s="234"/>
      <c r="S21" s="234">
        <v>285</v>
      </c>
      <c r="T21" s="234">
        <v>40</v>
      </c>
      <c r="U21" s="234"/>
      <c r="V21" s="235">
        <f t="shared" si="0"/>
        <v>325</v>
      </c>
    </row>
    <row r="22" spans="1:22" ht="23.1" customHeight="1" x14ac:dyDescent="0.15">
      <c r="A22" s="650"/>
      <c r="B22" s="233" t="s">
        <v>599</v>
      </c>
      <c r="C22" s="234">
        <v>10</v>
      </c>
      <c r="D22" s="234"/>
      <c r="E22" s="234">
        <v>50</v>
      </c>
      <c r="F22" s="234">
        <v>30</v>
      </c>
      <c r="G22" s="234"/>
      <c r="H22" s="234">
        <v>50</v>
      </c>
      <c r="I22" s="234"/>
      <c r="J22" s="234"/>
      <c r="K22" s="234">
        <v>10</v>
      </c>
      <c r="L22" s="234"/>
      <c r="M22" s="234"/>
      <c r="N22" s="234">
        <v>20</v>
      </c>
      <c r="O22" s="234"/>
      <c r="P22" s="234"/>
      <c r="Q22" s="234"/>
      <c r="R22" s="234"/>
      <c r="S22" s="234">
        <v>170</v>
      </c>
      <c r="T22" s="234">
        <v>10</v>
      </c>
      <c r="U22" s="234"/>
      <c r="V22" s="235">
        <f t="shared" si="0"/>
        <v>180</v>
      </c>
    </row>
    <row r="23" spans="1:22" ht="23.1" customHeight="1" x14ac:dyDescent="0.15">
      <c r="A23" s="648" t="s">
        <v>600</v>
      </c>
      <c r="B23" s="233" t="s">
        <v>601</v>
      </c>
      <c r="C23" s="234">
        <v>2</v>
      </c>
      <c r="D23" s="234"/>
      <c r="E23" s="234">
        <v>4</v>
      </c>
      <c r="F23" s="234">
        <v>4</v>
      </c>
      <c r="G23" s="234"/>
      <c r="H23" s="234">
        <v>268</v>
      </c>
      <c r="I23" s="234">
        <v>17</v>
      </c>
      <c r="J23" s="234">
        <v>10</v>
      </c>
      <c r="K23" s="234">
        <v>35</v>
      </c>
      <c r="L23" s="234"/>
      <c r="M23" s="234"/>
      <c r="N23" s="234">
        <v>8</v>
      </c>
      <c r="O23" s="234"/>
      <c r="P23" s="234"/>
      <c r="Q23" s="234"/>
      <c r="R23" s="234"/>
      <c r="S23" s="234">
        <v>348</v>
      </c>
      <c r="T23" s="234">
        <v>478</v>
      </c>
      <c r="U23" s="234"/>
      <c r="V23" s="235">
        <f t="shared" si="0"/>
        <v>826</v>
      </c>
    </row>
    <row r="24" spans="1:22" ht="23.1" customHeight="1" x14ac:dyDescent="0.15">
      <c r="A24" s="649"/>
      <c r="B24" s="233" t="s">
        <v>602</v>
      </c>
      <c r="C24" s="234"/>
      <c r="D24" s="234"/>
      <c r="E24" s="234">
        <v>110</v>
      </c>
      <c r="F24" s="234">
        <v>45</v>
      </c>
      <c r="G24" s="234"/>
      <c r="H24" s="234">
        <v>400</v>
      </c>
      <c r="I24" s="234">
        <v>20</v>
      </c>
      <c r="J24" s="234"/>
      <c r="K24" s="234">
        <v>44</v>
      </c>
      <c r="L24" s="234"/>
      <c r="M24" s="234"/>
      <c r="N24" s="234"/>
      <c r="O24" s="234"/>
      <c r="P24" s="234"/>
      <c r="Q24" s="234"/>
      <c r="R24" s="234"/>
      <c r="S24" s="234">
        <v>619</v>
      </c>
      <c r="T24" s="234"/>
      <c r="U24" s="234"/>
      <c r="V24" s="235">
        <f t="shared" si="0"/>
        <v>619</v>
      </c>
    </row>
    <row r="25" spans="1:22" ht="23.1" customHeight="1" x14ac:dyDescent="0.15">
      <c r="A25" s="650"/>
      <c r="B25" s="233" t="s">
        <v>603</v>
      </c>
      <c r="C25" s="234">
        <v>7</v>
      </c>
      <c r="D25" s="234"/>
      <c r="E25" s="234">
        <v>8</v>
      </c>
      <c r="F25" s="234">
        <v>10</v>
      </c>
      <c r="G25" s="234"/>
      <c r="H25" s="234">
        <v>40</v>
      </c>
      <c r="I25" s="234">
        <v>12</v>
      </c>
      <c r="J25" s="234">
        <v>2</v>
      </c>
      <c r="K25" s="234">
        <v>9</v>
      </c>
      <c r="L25" s="234"/>
      <c r="M25" s="234"/>
      <c r="N25" s="234">
        <v>1</v>
      </c>
      <c r="O25" s="234"/>
      <c r="P25" s="234"/>
      <c r="Q25" s="234"/>
      <c r="R25" s="234"/>
      <c r="S25" s="234">
        <v>89</v>
      </c>
      <c r="T25" s="234"/>
      <c r="U25" s="234"/>
      <c r="V25" s="235">
        <f t="shared" si="0"/>
        <v>89</v>
      </c>
    </row>
    <row r="26" spans="1:22" ht="23.1" customHeight="1" x14ac:dyDescent="0.15">
      <c r="A26" s="648" t="s">
        <v>604</v>
      </c>
      <c r="B26" s="233" t="s">
        <v>583</v>
      </c>
      <c r="C26" s="234">
        <v>30</v>
      </c>
      <c r="D26" s="234"/>
      <c r="E26" s="234"/>
      <c r="F26" s="234"/>
      <c r="G26" s="234"/>
      <c r="H26" s="234">
        <v>30</v>
      </c>
      <c r="I26" s="234">
        <v>20</v>
      </c>
      <c r="J26" s="234">
        <v>50</v>
      </c>
      <c r="K26" s="234">
        <v>50</v>
      </c>
      <c r="L26" s="234"/>
      <c r="M26" s="234"/>
      <c r="N26" s="234"/>
      <c r="O26" s="234"/>
      <c r="P26" s="234"/>
      <c r="Q26" s="234"/>
      <c r="R26" s="234">
        <v>50</v>
      </c>
      <c r="S26" s="234">
        <v>230</v>
      </c>
      <c r="T26" s="234"/>
      <c r="U26" s="234">
        <v>700</v>
      </c>
      <c r="V26" s="235">
        <f t="shared" si="0"/>
        <v>930</v>
      </c>
    </row>
    <row r="27" spans="1:22" ht="23.1" customHeight="1" x14ac:dyDescent="0.15">
      <c r="A27" s="649"/>
      <c r="B27" s="233" t="s">
        <v>605</v>
      </c>
      <c r="C27" s="234">
        <v>5</v>
      </c>
      <c r="D27" s="234"/>
      <c r="E27" s="234">
        <v>25</v>
      </c>
      <c r="F27" s="234">
        <v>25</v>
      </c>
      <c r="G27" s="234"/>
      <c r="H27" s="234">
        <v>15</v>
      </c>
      <c r="I27" s="234"/>
      <c r="J27" s="234"/>
      <c r="K27" s="234">
        <v>20</v>
      </c>
      <c r="L27" s="234"/>
      <c r="M27" s="234"/>
      <c r="N27" s="234"/>
      <c r="O27" s="234"/>
      <c r="P27" s="234"/>
      <c r="Q27" s="234"/>
      <c r="R27" s="234">
        <v>20</v>
      </c>
      <c r="S27" s="234">
        <v>110</v>
      </c>
      <c r="T27" s="234"/>
      <c r="U27" s="234">
        <v>90</v>
      </c>
      <c r="V27" s="235">
        <f t="shared" si="0"/>
        <v>200</v>
      </c>
    </row>
    <row r="28" spans="1:22" ht="23.1" customHeight="1" x14ac:dyDescent="0.15">
      <c r="A28" s="650"/>
      <c r="B28" s="233" t="s">
        <v>606</v>
      </c>
      <c r="C28" s="234">
        <v>20</v>
      </c>
      <c r="D28" s="234"/>
      <c r="E28" s="234">
        <v>40</v>
      </c>
      <c r="F28" s="234">
        <v>40</v>
      </c>
      <c r="G28" s="234"/>
      <c r="H28" s="234">
        <v>15</v>
      </c>
      <c r="I28" s="234">
        <v>20</v>
      </c>
      <c r="J28" s="234">
        <v>20</v>
      </c>
      <c r="K28" s="234">
        <v>20</v>
      </c>
      <c r="L28" s="234"/>
      <c r="M28" s="234"/>
      <c r="N28" s="234"/>
      <c r="O28" s="234"/>
      <c r="P28" s="234"/>
      <c r="Q28" s="234"/>
      <c r="R28" s="234"/>
      <c r="S28" s="234">
        <v>175</v>
      </c>
      <c r="T28" s="234"/>
      <c r="U28" s="234">
        <v>300</v>
      </c>
      <c r="V28" s="235">
        <f t="shared" si="0"/>
        <v>475</v>
      </c>
    </row>
    <row r="29" spans="1:22" ht="23.1" customHeight="1" x14ac:dyDescent="0.15">
      <c r="A29" s="236" t="s">
        <v>607</v>
      </c>
      <c r="B29" s="233" t="s">
        <v>583</v>
      </c>
      <c r="C29" s="234">
        <v>50</v>
      </c>
      <c r="D29" s="234"/>
      <c r="E29" s="234"/>
      <c r="F29" s="234"/>
      <c r="G29" s="234"/>
      <c r="H29" s="234"/>
      <c r="I29" s="234"/>
      <c r="J29" s="234"/>
      <c r="K29" s="234"/>
      <c r="L29" s="234"/>
      <c r="M29" s="234">
        <v>65</v>
      </c>
      <c r="N29" s="234"/>
      <c r="O29" s="234"/>
      <c r="P29" s="234"/>
      <c r="Q29" s="234"/>
      <c r="R29" s="234"/>
      <c r="S29" s="234">
        <v>115</v>
      </c>
      <c r="T29" s="234">
        <v>310</v>
      </c>
      <c r="U29" s="234"/>
      <c r="V29" s="235">
        <f t="shared" si="0"/>
        <v>425</v>
      </c>
    </row>
    <row r="30" spans="1:22" ht="23.1" customHeight="1" x14ac:dyDescent="0.15">
      <c r="A30" s="646" t="s">
        <v>608</v>
      </c>
      <c r="B30" s="647"/>
      <c r="C30" s="234">
        <f t="shared" ref="C30:U30" si="1">SUM(C4:C29)</f>
        <v>225</v>
      </c>
      <c r="D30" s="234">
        <f t="shared" si="1"/>
        <v>1607</v>
      </c>
      <c r="E30" s="234">
        <f t="shared" si="1"/>
        <v>2213</v>
      </c>
      <c r="F30" s="234">
        <f t="shared" si="1"/>
        <v>2128</v>
      </c>
      <c r="G30" s="234">
        <f t="shared" si="1"/>
        <v>0</v>
      </c>
      <c r="H30" s="234">
        <f t="shared" si="1"/>
        <v>22383</v>
      </c>
      <c r="I30" s="234">
        <f t="shared" si="1"/>
        <v>488</v>
      </c>
      <c r="J30" s="234">
        <f t="shared" si="1"/>
        <v>432</v>
      </c>
      <c r="K30" s="234">
        <f t="shared" si="1"/>
        <v>3230</v>
      </c>
      <c r="L30" s="234">
        <f t="shared" si="1"/>
        <v>0</v>
      </c>
      <c r="M30" s="234">
        <f t="shared" si="1"/>
        <v>65</v>
      </c>
      <c r="N30" s="234">
        <f t="shared" si="1"/>
        <v>500</v>
      </c>
      <c r="O30" s="234">
        <f t="shared" si="1"/>
        <v>20</v>
      </c>
      <c r="P30" s="234">
        <f t="shared" si="1"/>
        <v>0</v>
      </c>
      <c r="Q30" s="234">
        <f t="shared" si="1"/>
        <v>111</v>
      </c>
      <c r="R30" s="234">
        <f t="shared" si="1"/>
        <v>345</v>
      </c>
      <c r="S30" s="234">
        <f t="shared" si="1"/>
        <v>33747</v>
      </c>
      <c r="T30" s="234">
        <f t="shared" si="1"/>
        <v>1313</v>
      </c>
      <c r="U30" s="234">
        <f t="shared" si="1"/>
        <v>1090</v>
      </c>
      <c r="V30" s="235">
        <f t="shared" si="0"/>
        <v>36150</v>
      </c>
    </row>
    <row r="31" spans="1:22" ht="23.1" customHeight="1" x14ac:dyDescent="0.15">
      <c r="A31" s="236" t="s">
        <v>609</v>
      </c>
      <c r="B31" s="233" t="s">
        <v>609</v>
      </c>
      <c r="C31" s="234">
        <v>1500</v>
      </c>
      <c r="D31" s="234">
        <v>400</v>
      </c>
      <c r="E31" s="234">
        <v>1200</v>
      </c>
      <c r="F31" s="234">
        <v>7000</v>
      </c>
      <c r="G31" s="234">
        <v>50</v>
      </c>
      <c r="H31" s="234"/>
      <c r="I31" s="234"/>
      <c r="J31" s="234">
        <v>750</v>
      </c>
      <c r="K31" s="234">
        <v>1000</v>
      </c>
      <c r="L31" s="234"/>
      <c r="M31" s="234">
        <v>850</v>
      </c>
      <c r="N31" s="234">
        <v>550</v>
      </c>
      <c r="O31" s="234">
        <v>100</v>
      </c>
      <c r="P31" s="234"/>
      <c r="Q31" s="234">
        <v>1000</v>
      </c>
      <c r="R31" s="234">
        <v>10000</v>
      </c>
      <c r="S31" s="234">
        <v>24400</v>
      </c>
      <c r="T31" s="234">
        <v>11000</v>
      </c>
      <c r="U31" s="234"/>
      <c r="V31" s="235">
        <f t="shared" si="0"/>
        <v>35400</v>
      </c>
    </row>
    <row r="32" spans="1:22" ht="23.1" customHeight="1" x14ac:dyDescent="0.15">
      <c r="A32" s="236" t="s">
        <v>610</v>
      </c>
      <c r="B32" s="233" t="s">
        <v>611</v>
      </c>
      <c r="C32" s="234">
        <v>585</v>
      </c>
      <c r="D32" s="234"/>
      <c r="E32" s="234">
        <v>546</v>
      </c>
      <c r="F32" s="234">
        <v>546</v>
      </c>
      <c r="G32" s="234"/>
      <c r="H32" s="234">
        <v>2055</v>
      </c>
      <c r="I32" s="234">
        <v>20</v>
      </c>
      <c r="J32" s="234">
        <v>20</v>
      </c>
      <c r="K32" s="234">
        <v>390</v>
      </c>
      <c r="L32" s="234"/>
      <c r="M32" s="234">
        <v>5</v>
      </c>
      <c r="N32" s="234">
        <v>78</v>
      </c>
      <c r="O32" s="234"/>
      <c r="P32" s="234"/>
      <c r="Q32" s="234"/>
      <c r="R32" s="234"/>
      <c r="S32" s="234">
        <v>4245</v>
      </c>
      <c r="T32" s="234"/>
      <c r="U32" s="234"/>
      <c r="V32" s="235">
        <f t="shared" si="0"/>
        <v>4245</v>
      </c>
    </row>
    <row r="33" spans="1:22" ht="23.1" customHeight="1" x14ac:dyDescent="0.15">
      <c r="A33" s="236" t="s">
        <v>612</v>
      </c>
      <c r="B33" s="233" t="s">
        <v>613</v>
      </c>
      <c r="C33" s="234">
        <v>88</v>
      </c>
      <c r="D33" s="234"/>
      <c r="E33" s="234">
        <v>110</v>
      </c>
      <c r="F33" s="234">
        <v>450</v>
      </c>
      <c r="G33" s="234"/>
      <c r="H33" s="234">
        <v>1500</v>
      </c>
      <c r="I33" s="234"/>
      <c r="J33" s="234"/>
      <c r="K33" s="234">
        <v>100</v>
      </c>
      <c r="L33" s="234"/>
      <c r="M33" s="234">
        <v>12</v>
      </c>
      <c r="N33" s="234">
        <v>120</v>
      </c>
      <c r="O33" s="234"/>
      <c r="P33" s="234"/>
      <c r="Q33" s="234"/>
      <c r="R33" s="234"/>
      <c r="S33" s="234">
        <v>2380</v>
      </c>
      <c r="T33" s="234">
        <v>120</v>
      </c>
      <c r="U33" s="234"/>
      <c r="V33" s="235">
        <f t="shared" si="0"/>
        <v>2500</v>
      </c>
    </row>
    <row r="34" spans="1:22" ht="23.1" customHeight="1" x14ac:dyDescent="0.15">
      <c r="A34" s="648" t="s">
        <v>614</v>
      </c>
      <c r="B34" s="233" t="s">
        <v>615</v>
      </c>
      <c r="C34" s="234">
        <v>33</v>
      </c>
      <c r="D34" s="234"/>
      <c r="E34" s="234">
        <v>300</v>
      </c>
      <c r="F34" s="234">
        <v>340</v>
      </c>
      <c r="G34" s="234"/>
      <c r="H34" s="234">
        <v>700</v>
      </c>
      <c r="I34" s="234"/>
      <c r="J34" s="234"/>
      <c r="K34" s="234">
        <v>10</v>
      </c>
      <c r="L34" s="234"/>
      <c r="M34" s="234"/>
      <c r="N34" s="234">
        <v>11</v>
      </c>
      <c r="O34" s="234"/>
      <c r="P34" s="234"/>
      <c r="Q34" s="234"/>
      <c r="R34" s="234"/>
      <c r="S34" s="234">
        <v>1394</v>
      </c>
      <c r="T34" s="234">
        <v>3</v>
      </c>
      <c r="U34" s="234"/>
      <c r="V34" s="235">
        <f t="shared" si="0"/>
        <v>1397</v>
      </c>
    </row>
    <row r="35" spans="1:22" ht="23.1" customHeight="1" x14ac:dyDescent="0.15">
      <c r="A35" s="649"/>
      <c r="B35" s="233" t="s">
        <v>616</v>
      </c>
      <c r="C35" s="234">
        <v>8</v>
      </c>
      <c r="D35" s="234"/>
      <c r="E35" s="234">
        <v>240</v>
      </c>
      <c r="F35" s="234">
        <v>238</v>
      </c>
      <c r="G35" s="234"/>
      <c r="H35" s="234">
        <v>480</v>
      </c>
      <c r="I35" s="234"/>
      <c r="J35" s="234"/>
      <c r="K35" s="234"/>
      <c r="L35" s="234"/>
      <c r="M35" s="234"/>
      <c r="N35" s="234">
        <v>8</v>
      </c>
      <c r="O35" s="234"/>
      <c r="P35" s="234"/>
      <c r="Q35" s="234"/>
      <c r="R35" s="234"/>
      <c r="S35" s="234">
        <v>974</v>
      </c>
      <c r="T35" s="234">
        <v>8</v>
      </c>
      <c r="U35" s="234"/>
      <c r="V35" s="235">
        <f t="shared" si="0"/>
        <v>982</v>
      </c>
    </row>
    <row r="36" spans="1:22" ht="23.1" customHeight="1" x14ac:dyDescent="0.15">
      <c r="A36" s="650"/>
      <c r="B36" s="233" t="s">
        <v>617</v>
      </c>
      <c r="C36" s="234">
        <v>11</v>
      </c>
      <c r="D36" s="234"/>
      <c r="E36" s="234">
        <v>210</v>
      </c>
      <c r="F36" s="234">
        <v>190</v>
      </c>
      <c r="G36" s="234"/>
      <c r="H36" s="234">
        <v>780</v>
      </c>
      <c r="I36" s="234"/>
      <c r="J36" s="234"/>
      <c r="K36" s="234"/>
      <c r="L36" s="234"/>
      <c r="M36" s="234"/>
      <c r="N36" s="234">
        <v>11</v>
      </c>
      <c r="O36" s="234">
        <v>10</v>
      </c>
      <c r="P36" s="234"/>
      <c r="Q36" s="234"/>
      <c r="R36" s="234"/>
      <c r="S36" s="234">
        <v>1212</v>
      </c>
      <c r="T36" s="234">
        <v>11</v>
      </c>
      <c r="U36" s="234"/>
      <c r="V36" s="235">
        <f t="shared" si="0"/>
        <v>1223</v>
      </c>
    </row>
    <row r="37" spans="1:22" ht="23.1" customHeight="1" x14ac:dyDescent="0.15">
      <c r="A37" s="236" t="s">
        <v>618</v>
      </c>
      <c r="B37" s="233" t="s">
        <v>619</v>
      </c>
      <c r="C37" s="234">
        <v>25</v>
      </c>
      <c r="D37" s="234"/>
      <c r="E37" s="234">
        <v>270</v>
      </c>
      <c r="F37" s="234">
        <v>400</v>
      </c>
      <c r="G37" s="234"/>
      <c r="H37" s="234">
        <v>100</v>
      </c>
      <c r="I37" s="234"/>
      <c r="J37" s="234"/>
      <c r="K37" s="234"/>
      <c r="L37" s="234"/>
      <c r="M37" s="234">
        <v>5</v>
      </c>
      <c r="N37" s="234">
        <v>30</v>
      </c>
      <c r="O37" s="234"/>
      <c r="P37" s="234"/>
      <c r="Q37" s="234"/>
      <c r="R37" s="234"/>
      <c r="S37" s="234">
        <v>830</v>
      </c>
      <c r="T37" s="234">
        <v>2700</v>
      </c>
      <c r="U37" s="234"/>
      <c r="V37" s="235">
        <f t="shared" si="0"/>
        <v>3530</v>
      </c>
    </row>
    <row r="38" spans="1:22" ht="23.1" customHeight="1" x14ac:dyDescent="0.15">
      <c r="A38" s="648" t="s">
        <v>620</v>
      </c>
      <c r="B38" s="233" t="s">
        <v>621</v>
      </c>
      <c r="C38" s="234"/>
      <c r="D38" s="234"/>
      <c r="E38" s="234">
        <v>2500</v>
      </c>
      <c r="F38" s="234">
        <v>1200</v>
      </c>
      <c r="G38" s="234"/>
      <c r="H38" s="234">
        <v>5300</v>
      </c>
      <c r="I38" s="234">
        <v>30</v>
      </c>
      <c r="J38" s="234"/>
      <c r="K38" s="234">
        <v>300</v>
      </c>
      <c r="L38" s="234"/>
      <c r="M38" s="234"/>
      <c r="N38" s="234">
        <v>250</v>
      </c>
      <c r="O38" s="234"/>
      <c r="P38" s="234"/>
      <c r="Q38" s="234"/>
      <c r="R38" s="234"/>
      <c r="S38" s="234">
        <v>9580</v>
      </c>
      <c r="T38" s="234"/>
      <c r="U38" s="234"/>
      <c r="V38" s="235">
        <f t="shared" si="0"/>
        <v>9580</v>
      </c>
    </row>
    <row r="39" spans="1:22" ht="23.1" customHeight="1" x14ac:dyDescent="0.15">
      <c r="A39" s="649"/>
      <c r="B39" s="233" t="s">
        <v>622</v>
      </c>
      <c r="C39" s="234"/>
      <c r="D39" s="234">
        <v>200</v>
      </c>
      <c r="E39" s="234">
        <v>4200</v>
      </c>
      <c r="F39" s="234"/>
      <c r="G39" s="234"/>
      <c r="H39" s="234"/>
      <c r="I39" s="234">
        <v>50</v>
      </c>
      <c r="J39" s="234"/>
      <c r="K39" s="234">
        <v>800</v>
      </c>
      <c r="L39" s="234"/>
      <c r="M39" s="234"/>
      <c r="N39" s="234">
        <v>380</v>
      </c>
      <c r="O39" s="234"/>
      <c r="P39" s="234">
        <v>2100</v>
      </c>
      <c r="Q39" s="234"/>
      <c r="R39" s="234"/>
      <c r="S39" s="234">
        <v>7730</v>
      </c>
      <c r="T39" s="234"/>
      <c r="U39" s="234"/>
      <c r="V39" s="235">
        <f t="shared" si="0"/>
        <v>7730</v>
      </c>
    </row>
    <row r="40" spans="1:22" ht="23.1" customHeight="1" x14ac:dyDescent="0.15">
      <c r="A40" s="650"/>
      <c r="B40" s="233" t="s">
        <v>623</v>
      </c>
      <c r="C40" s="234"/>
      <c r="D40" s="234"/>
      <c r="E40" s="234">
        <v>5300</v>
      </c>
      <c r="F40" s="234">
        <v>1800</v>
      </c>
      <c r="G40" s="234"/>
      <c r="H40" s="234"/>
      <c r="I40" s="234"/>
      <c r="J40" s="234"/>
      <c r="K40" s="234">
        <v>200</v>
      </c>
      <c r="L40" s="234"/>
      <c r="M40" s="234"/>
      <c r="N40" s="234">
        <v>400</v>
      </c>
      <c r="O40" s="234"/>
      <c r="P40" s="234"/>
      <c r="Q40" s="234"/>
      <c r="R40" s="234"/>
      <c r="S40" s="234">
        <v>7700</v>
      </c>
      <c r="T40" s="234"/>
      <c r="U40" s="234"/>
      <c r="V40" s="235">
        <f t="shared" si="0"/>
        <v>7700</v>
      </c>
    </row>
    <row r="41" spans="1:22" ht="23.1" customHeight="1" x14ac:dyDescent="0.15">
      <c r="A41" s="236" t="s">
        <v>624</v>
      </c>
      <c r="B41" s="233" t="s">
        <v>625</v>
      </c>
      <c r="C41" s="234"/>
      <c r="D41" s="234"/>
      <c r="E41" s="234"/>
      <c r="F41" s="234"/>
      <c r="G41" s="234"/>
      <c r="H41" s="234"/>
      <c r="I41" s="234"/>
      <c r="J41" s="234">
        <v>480</v>
      </c>
      <c r="K41" s="234"/>
      <c r="L41" s="234"/>
      <c r="M41" s="234"/>
      <c r="N41" s="234"/>
      <c r="O41" s="234"/>
      <c r="P41" s="234">
        <v>16</v>
      </c>
      <c r="Q41" s="234"/>
      <c r="R41" s="234"/>
      <c r="S41" s="234">
        <v>496</v>
      </c>
      <c r="T41" s="234"/>
      <c r="U41" s="234"/>
      <c r="V41" s="235">
        <f t="shared" si="0"/>
        <v>496</v>
      </c>
    </row>
    <row r="42" spans="1:22" ht="23.1" customHeight="1" x14ac:dyDescent="0.15">
      <c r="A42" s="651" t="s">
        <v>626</v>
      </c>
      <c r="B42" s="651"/>
      <c r="C42" s="237">
        <f t="shared" ref="C42:V42" si="2">SUM(C30:C41)</f>
        <v>2475</v>
      </c>
      <c r="D42" s="237">
        <f t="shared" si="2"/>
        <v>2207</v>
      </c>
      <c r="E42" s="237">
        <f t="shared" si="2"/>
        <v>17089</v>
      </c>
      <c r="F42" s="237">
        <f t="shared" si="2"/>
        <v>14292</v>
      </c>
      <c r="G42" s="237">
        <f t="shared" si="2"/>
        <v>50</v>
      </c>
      <c r="H42" s="237">
        <f t="shared" si="2"/>
        <v>33298</v>
      </c>
      <c r="I42" s="237">
        <f t="shared" si="2"/>
        <v>588</v>
      </c>
      <c r="J42" s="237">
        <f t="shared" si="2"/>
        <v>1682</v>
      </c>
      <c r="K42" s="237">
        <f t="shared" si="2"/>
        <v>6030</v>
      </c>
      <c r="L42" s="237">
        <f t="shared" si="2"/>
        <v>0</v>
      </c>
      <c r="M42" s="237">
        <f t="shared" si="2"/>
        <v>937</v>
      </c>
      <c r="N42" s="237">
        <f t="shared" si="2"/>
        <v>2338</v>
      </c>
      <c r="O42" s="237">
        <f t="shared" si="2"/>
        <v>130</v>
      </c>
      <c r="P42" s="237">
        <f t="shared" si="2"/>
        <v>2116</v>
      </c>
      <c r="Q42" s="237">
        <f t="shared" si="2"/>
        <v>1111</v>
      </c>
      <c r="R42" s="237">
        <f t="shared" si="2"/>
        <v>10345</v>
      </c>
      <c r="S42" s="237">
        <f t="shared" si="2"/>
        <v>94688</v>
      </c>
      <c r="T42" s="237">
        <f t="shared" si="2"/>
        <v>15155</v>
      </c>
      <c r="U42" s="237">
        <f t="shared" si="2"/>
        <v>1090</v>
      </c>
      <c r="V42" s="238">
        <f t="shared" si="2"/>
        <v>110933</v>
      </c>
    </row>
    <row r="43" spans="1:22" ht="21.95" customHeight="1" x14ac:dyDescent="0.15"/>
  </sheetData>
  <sheetProtection selectLockedCells="1" selectUnlockedCells="1"/>
  <mergeCells count="16">
    <mergeCell ref="A9:A11"/>
    <mergeCell ref="A1:D1"/>
    <mergeCell ref="A2:G2"/>
    <mergeCell ref="S2:V2"/>
    <mergeCell ref="A4:A6"/>
    <mergeCell ref="A7:A8"/>
    <mergeCell ref="A30:B30"/>
    <mergeCell ref="A34:A36"/>
    <mergeCell ref="A38:A40"/>
    <mergeCell ref="A42:B42"/>
    <mergeCell ref="A12:A13"/>
    <mergeCell ref="A14:A16"/>
    <mergeCell ref="A17:A18"/>
    <mergeCell ref="A19:A22"/>
    <mergeCell ref="A23:A25"/>
    <mergeCell ref="A26:A28"/>
  </mergeCells>
  <phoneticPr fontId="4"/>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20EB-9D73-43C7-838F-F53DD5DF8F49}">
  <sheetPr>
    <pageSetUpPr fitToPage="1"/>
  </sheetPr>
  <dimension ref="A1:V42"/>
  <sheetViews>
    <sheetView view="pageLayout" zoomScaleNormal="100" workbookViewId="0">
      <selection activeCell="C17" sqref="C17"/>
    </sheetView>
  </sheetViews>
  <sheetFormatPr defaultColWidth="9" defaultRowHeight="14.4" x14ac:dyDescent="0.15"/>
  <cols>
    <col min="1" max="1" width="12.109375" style="225" customWidth="1"/>
    <col min="2" max="2" width="16.77734375" style="225" customWidth="1"/>
    <col min="3" max="22" width="10.44140625" style="225" customWidth="1"/>
    <col min="23" max="16384" width="9" style="225"/>
  </cols>
  <sheetData>
    <row r="1" spans="1:22" ht="20.95" customHeight="1" x14ac:dyDescent="0.15">
      <c r="A1" s="652" t="s">
        <v>627</v>
      </c>
      <c r="B1" s="652"/>
      <c r="C1" s="652"/>
      <c r="D1" s="652"/>
      <c r="E1" s="652"/>
      <c r="F1" s="652"/>
      <c r="G1" s="652"/>
      <c r="T1" s="655" t="s">
        <v>557</v>
      </c>
      <c r="U1" s="655"/>
      <c r="V1" s="655"/>
    </row>
    <row r="2" spans="1:22" ht="32.25" customHeight="1" x14ac:dyDescent="0.15">
      <c r="A2" s="226" t="s">
        <v>628</v>
      </c>
      <c r="B2" s="239" t="s">
        <v>629</v>
      </c>
      <c r="C2" s="228" t="s">
        <v>563</v>
      </c>
      <c r="D2" s="229" t="s">
        <v>564</v>
      </c>
      <c r="E2" s="229" t="s">
        <v>565</v>
      </c>
      <c r="F2" s="229" t="s">
        <v>566</v>
      </c>
      <c r="G2" s="229" t="s">
        <v>567</v>
      </c>
      <c r="H2" s="229" t="s">
        <v>568</v>
      </c>
      <c r="I2" s="229" t="s">
        <v>569</v>
      </c>
      <c r="J2" s="229" t="s">
        <v>570</v>
      </c>
      <c r="K2" s="230" t="s">
        <v>571</v>
      </c>
      <c r="L2" s="229" t="s">
        <v>572</v>
      </c>
      <c r="M2" s="230" t="s">
        <v>573</v>
      </c>
      <c r="N2" s="229" t="s">
        <v>574</v>
      </c>
      <c r="O2" s="229" t="s">
        <v>575</v>
      </c>
      <c r="P2" s="229" t="s">
        <v>576</v>
      </c>
      <c r="Q2" s="229" t="s">
        <v>577</v>
      </c>
      <c r="R2" s="229" t="s">
        <v>578</v>
      </c>
      <c r="S2" s="230" t="s">
        <v>579</v>
      </c>
      <c r="T2" s="230" t="s">
        <v>580</v>
      </c>
      <c r="U2" s="229" t="s">
        <v>578</v>
      </c>
      <c r="V2" s="231" t="s">
        <v>581</v>
      </c>
    </row>
    <row r="3" spans="1:22" ht="24.05" customHeight="1" x14ac:dyDescent="0.15">
      <c r="A3" s="654" t="s">
        <v>582</v>
      </c>
      <c r="B3" s="233" t="s">
        <v>583</v>
      </c>
      <c r="C3" s="240"/>
      <c r="D3" s="240"/>
      <c r="E3" s="240">
        <v>15</v>
      </c>
      <c r="F3" s="240">
        <v>4</v>
      </c>
      <c r="G3" s="240"/>
      <c r="H3" s="240"/>
      <c r="I3" s="240"/>
      <c r="J3" s="240">
        <v>2</v>
      </c>
      <c r="K3" s="240">
        <v>25</v>
      </c>
      <c r="L3" s="240"/>
      <c r="M3" s="240"/>
      <c r="N3" s="240"/>
      <c r="O3" s="240"/>
      <c r="P3" s="240"/>
      <c r="Q3" s="240"/>
      <c r="R3" s="240"/>
      <c r="S3" s="240">
        <v>46</v>
      </c>
      <c r="T3" s="240"/>
      <c r="U3" s="240"/>
      <c r="V3" s="241">
        <f t="shared" ref="V3:V28" si="0">SUM(S3:U3)</f>
        <v>46</v>
      </c>
    </row>
    <row r="4" spans="1:22" ht="23.6" customHeight="1" x14ac:dyDescent="0.15">
      <c r="A4" s="654"/>
      <c r="B4" s="233" t="s">
        <v>584</v>
      </c>
      <c r="C4" s="240"/>
      <c r="D4" s="240"/>
      <c r="E4" s="240">
        <v>75</v>
      </c>
      <c r="F4" s="240">
        <v>15</v>
      </c>
      <c r="G4" s="240"/>
      <c r="H4" s="240">
        <v>25</v>
      </c>
      <c r="I4" s="240"/>
      <c r="J4" s="240">
        <v>7</v>
      </c>
      <c r="K4" s="240">
        <v>200</v>
      </c>
      <c r="L4" s="240"/>
      <c r="M4" s="240"/>
      <c r="N4" s="240"/>
      <c r="O4" s="240"/>
      <c r="P4" s="240"/>
      <c r="Q4" s="240"/>
      <c r="R4" s="240"/>
      <c r="S4" s="240">
        <v>322</v>
      </c>
      <c r="T4" s="240"/>
      <c r="U4" s="240"/>
      <c r="V4" s="241">
        <f t="shared" si="0"/>
        <v>322</v>
      </c>
    </row>
    <row r="5" spans="1:22" ht="24.05" customHeight="1" x14ac:dyDescent="0.15">
      <c r="A5" s="654"/>
      <c r="B5" s="233" t="s">
        <v>585</v>
      </c>
      <c r="C5" s="240"/>
      <c r="D5" s="240">
        <v>150</v>
      </c>
      <c r="E5" s="240">
        <v>275</v>
      </c>
      <c r="F5" s="240">
        <v>200</v>
      </c>
      <c r="G5" s="240"/>
      <c r="H5" s="240">
        <v>450</v>
      </c>
      <c r="I5" s="240"/>
      <c r="J5" s="240"/>
      <c r="K5" s="240">
        <v>250</v>
      </c>
      <c r="L5" s="240"/>
      <c r="M5" s="240"/>
      <c r="N5" s="240"/>
      <c r="O5" s="240"/>
      <c r="P5" s="240"/>
      <c r="Q5" s="240"/>
      <c r="R5" s="240"/>
      <c r="S5" s="240">
        <v>1325</v>
      </c>
      <c r="T5" s="240"/>
      <c r="U5" s="240"/>
      <c r="V5" s="241">
        <f t="shared" si="0"/>
        <v>1325</v>
      </c>
    </row>
    <row r="6" spans="1:22" ht="24.05" customHeight="1" x14ac:dyDescent="0.15">
      <c r="A6" s="654" t="s">
        <v>586</v>
      </c>
      <c r="B6" s="233" t="s">
        <v>583</v>
      </c>
      <c r="C6" s="240"/>
      <c r="D6" s="240"/>
      <c r="E6" s="240">
        <v>109</v>
      </c>
      <c r="F6" s="240">
        <v>130</v>
      </c>
      <c r="G6" s="240"/>
      <c r="H6" s="240">
        <v>188</v>
      </c>
      <c r="I6" s="240"/>
      <c r="J6" s="240">
        <v>64</v>
      </c>
      <c r="K6" s="240">
        <v>132</v>
      </c>
      <c r="L6" s="240"/>
      <c r="M6" s="240"/>
      <c r="N6" s="240"/>
      <c r="O6" s="240"/>
      <c r="P6" s="240"/>
      <c r="Q6" s="240">
        <v>43</v>
      </c>
      <c r="R6" s="240">
        <v>59</v>
      </c>
      <c r="S6" s="240">
        <v>725</v>
      </c>
      <c r="T6" s="240"/>
      <c r="U6" s="240"/>
      <c r="V6" s="241">
        <f t="shared" si="0"/>
        <v>725</v>
      </c>
    </row>
    <row r="7" spans="1:22" ht="24.05" customHeight="1" x14ac:dyDescent="0.15">
      <c r="A7" s="654"/>
      <c r="B7" s="233" t="s">
        <v>587</v>
      </c>
      <c r="C7" s="240"/>
      <c r="D7" s="240">
        <v>30</v>
      </c>
      <c r="E7" s="240">
        <v>292</v>
      </c>
      <c r="F7" s="240">
        <v>354</v>
      </c>
      <c r="G7" s="240"/>
      <c r="H7" s="240">
        <v>28</v>
      </c>
      <c r="I7" s="240">
        <v>58</v>
      </c>
      <c r="J7" s="240">
        <v>34</v>
      </c>
      <c r="K7" s="240">
        <v>164</v>
      </c>
      <c r="L7" s="240"/>
      <c r="M7" s="240"/>
      <c r="N7" s="240"/>
      <c r="O7" s="240"/>
      <c r="P7" s="240"/>
      <c r="Q7" s="240">
        <v>5</v>
      </c>
      <c r="R7" s="240">
        <v>1</v>
      </c>
      <c r="S7" s="240">
        <v>966</v>
      </c>
      <c r="T7" s="240"/>
      <c r="U7" s="240"/>
      <c r="V7" s="241">
        <f t="shared" si="0"/>
        <v>966</v>
      </c>
    </row>
    <row r="8" spans="1:22" ht="24.05" customHeight="1" x14ac:dyDescent="0.15">
      <c r="A8" s="654" t="s">
        <v>588</v>
      </c>
      <c r="B8" s="233" t="s">
        <v>583</v>
      </c>
      <c r="C8" s="240"/>
      <c r="D8" s="240"/>
      <c r="E8" s="240">
        <v>6</v>
      </c>
      <c r="F8" s="240">
        <v>6</v>
      </c>
      <c r="G8" s="240"/>
      <c r="H8" s="240">
        <v>764</v>
      </c>
      <c r="I8" s="240"/>
      <c r="J8" s="240">
        <v>6</v>
      </c>
      <c r="K8" s="240">
        <v>61</v>
      </c>
      <c r="L8" s="240"/>
      <c r="M8" s="240"/>
      <c r="N8" s="240"/>
      <c r="O8" s="240"/>
      <c r="P8" s="240"/>
      <c r="Q8" s="240"/>
      <c r="R8" s="240"/>
      <c r="S8" s="240">
        <v>843</v>
      </c>
      <c r="T8" s="240"/>
      <c r="U8" s="240"/>
      <c r="V8" s="241">
        <f t="shared" si="0"/>
        <v>843</v>
      </c>
    </row>
    <row r="9" spans="1:22" ht="24.05" customHeight="1" x14ac:dyDescent="0.15">
      <c r="A9" s="654"/>
      <c r="B9" s="233" t="s">
        <v>589</v>
      </c>
      <c r="C9" s="240">
        <v>12</v>
      </c>
      <c r="D9" s="240">
        <v>1</v>
      </c>
      <c r="E9" s="240">
        <v>93</v>
      </c>
      <c r="F9" s="240">
        <v>87</v>
      </c>
      <c r="G9" s="240"/>
      <c r="H9" s="240">
        <v>208</v>
      </c>
      <c r="I9" s="240"/>
      <c r="J9" s="240"/>
      <c r="K9" s="240">
        <v>5</v>
      </c>
      <c r="L9" s="240"/>
      <c r="M9" s="240"/>
      <c r="N9" s="240"/>
      <c r="O9" s="240"/>
      <c r="P9" s="240"/>
      <c r="Q9" s="240"/>
      <c r="R9" s="240"/>
      <c r="S9" s="240">
        <v>406</v>
      </c>
      <c r="T9" s="240"/>
      <c r="U9" s="240"/>
      <c r="V9" s="241">
        <f t="shared" si="0"/>
        <v>406</v>
      </c>
    </row>
    <row r="10" spans="1:22" ht="24.05" customHeight="1" x14ac:dyDescent="0.15">
      <c r="A10" s="654"/>
      <c r="B10" s="233" t="s">
        <v>590</v>
      </c>
      <c r="C10" s="240">
        <v>8</v>
      </c>
      <c r="D10" s="240">
        <v>1</v>
      </c>
      <c r="E10" s="240">
        <v>84</v>
      </c>
      <c r="F10" s="240">
        <v>84</v>
      </c>
      <c r="G10" s="240"/>
      <c r="H10" s="240">
        <v>684</v>
      </c>
      <c r="I10" s="240"/>
      <c r="J10" s="240"/>
      <c r="K10" s="240">
        <v>16</v>
      </c>
      <c r="L10" s="240"/>
      <c r="M10" s="240"/>
      <c r="N10" s="240">
        <v>30</v>
      </c>
      <c r="O10" s="240"/>
      <c r="P10" s="240"/>
      <c r="Q10" s="240"/>
      <c r="R10" s="240"/>
      <c r="S10" s="240">
        <v>907</v>
      </c>
      <c r="T10" s="240"/>
      <c r="U10" s="240"/>
      <c r="V10" s="241">
        <f t="shared" si="0"/>
        <v>907</v>
      </c>
    </row>
    <row r="11" spans="1:22" ht="24.05" customHeight="1" x14ac:dyDescent="0.15">
      <c r="A11" s="654" t="s">
        <v>591</v>
      </c>
      <c r="B11" s="233" t="s">
        <v>583</v>
      </c>
      <c r="C11" s="240"/>
      <c r="D11" s="240">
        <v>16</v>
      </c>
      <c r="E11" s="240"/>
      <c r="F11" s="240">
        <v>9</v>
      </c>
      <c r="G11" s="240"/>
      <c r="H11" s="240">
        <v>228</v>
      </c>
      <c r="I11" s="240">
        <v>67</v>
      </c>
      <c r="J11" s="240">
        <v>67</v>
      </c>
      <c r="K11" s="240">
        <v>76</v>
      </c>
      <c r="L11" s="240"/>
      <c r="M11" s="240"/>
      <c r="N11" s="240"/>
      <c r="O11" s="240">
        <v>18</v>
      </c>
      <c r="P11" s="240"/>
      <c r="Q11" s="240"/>
      <c r="R11" s="240">
        <v>10</v>
      </c>
      <c r="S11" s="240">
        <v>491</v>
      </c>
      <c r="T11" s="240"/>
      <c r="U11" s="240"/>
      <c r="V11" s="241">
        <f t="shared" si="0"/>
        <v>491</v>
      </c>
    </row>
    <row r="12" spans="1:22" ht="24.05" customHeight="1" x14ac:dyDescent="0.15">
      <c r="A12" s="654"/>
      <c r="B12" s="233" t="s">
        <v>592</v>
      </c>
      <c r="C12" s="240">
        <v>11</v>
      </c>
      <c r="D12" s="240">
        <v>106</v>
      </c>
      <c r="E12" s="240">
        <v>46</v>
      </c>
      <c r="F12" s="240">
        <v>46</v>
      </c>
      <c r="G12" s="240"/>
      <c r="H12" s="240">
        <v>2284</v>
      </c>
      <c r="I12" s="240"/>
      <c r="J12" s="240"/>
      <c r="K12" s="240">
        <v>22</v>
      </c>
      <c r="L12" s="240"/>
      <c r="M12" s="240"/>
      <c r="N12" s="240">
        <v>18</v>
      </c>
      <c r="O12" s="240">
        <v>4</v>
      </c>
      <c r="P12" s="240"/>
      <c r="Q12" s="240"/>
      <c r="R12" s="240">
        <v>2</v>
      </c>
      <c r="S12" s="240">
        <v>2539</v>
      </c>
      <c r="T12" s="240"/>
      <c r="U12" s="240"/>
      <c r="V12" s="241">
        <f t="shared" si="0"/>
        <v>2539</v>
      </c>
    </row>
    <row r="13" spans="1:22" ht="24.05" customHeight="1" x14ac:dyDescent="0.15">
      <c r="A13" s="654" t="s">
        <v>593</v>
      </c>
      <c r="B13" s="233" t="s">
        <v>583</v>
      </c>
      <c r="C13" s="240"/>
      <c r="D13" s="240"/>
      <c r="E13" s="240"/>
      <c r="F13" s="240"/>
      <c r="G13" s="240"/>
      <c r="H13" s="240">
        <v>25</v>
      </c>
      <c r="I13" s="240">
        <v>35</v>
      </c>
      <c r="J13" s="240">
        <v>10</v>
      </c>
      <c r="K13" s="240">
        <v>40</v>
      </c>
      <c r="L13" s="240"/>
      <c r="M13" s="240"/>
      <c r="N13" s="240"/>
      <c r="O13" s="240"/>
      <c r="P13" s="240"/>
      <c r="Q13" s="240"/>
      <c r="R13" s="240"/>
      <c r="S13" s="240">
        <v>110</v>
      </c>
      <c r="T13" s="240">
        <v>100</v>
      </c>
      <c r="U13" s="240"/>
      <c r="V13" s="241">
        <f t="shared" si="0"/>
        <v>210</v>
      </c>
    </row>
    <row r="14" spans="1:22" ht="24.05" customHeight="1" x14ac:dyDescent="0.15">
      <c r="A14" s="654"/>
      <c r="B14" s="233" t="s">
        <v>594</v>
      </c>
      <c r="C14" s="240"/>
      <c r="D14" s="240"/>
      <c r="E14" s="240">
        <v>130</v>
      </c>
      <c r="F14" s="240">
        <v>120</v>
      </c>
      <c r="G14" s="240"/>
      <c r="H14" s="240">
        <v>300</v>
      </c>
      <c r="I14" s="240">
        <v>15</v>
      </c>
      <c r="J14" s="240">
        <v>10</v>
      </c>
      <c r="K14" s="240">
        <v>100</v>
      </c>
      <c r="L14" s="240"/>
      <c r="M14" s="240"/>
      <c r="N14" s="240">
        <v>75</v>
      </c>
      <c r="O14" s="240"/>
      <c r="P14" s="240"/>
      <c r="Q14" s="240"/>
      <c r="R14" s="240"/>
      <c r="S14" s="240">
        <v>750</v>
      </c>
      <c r="T14" s="240">
        <v>10</v>
      </c>
      <c r="U14" s="240"/>
      <c r="V14" s="241">
        <f t="shared" si="0"/>
        <v>760</v>
      </c>
    </row>
    <row r="15" spans="1:22" ht="24.05" customHeight="1" x14ac:dyDescent="0.15">
      <c r="A15" s="654"/>
      <c r="B15" s="233" t="s">
        <v>593</v>
      </c>
      <c r="C15" s="240"/>
      <c r="D15" s="240">
        <v>20</v>
      </c>
      <c r="E15" s="240">
        <v>104</v>
      </c>
      <c r="F15" s="240">
        <v>120</v>
      </c>
      <c r="G15" s="240"/>
      <c r="H15" s="240">
        <v>3750</v>
      </c>
      <c r="I15" s="240">
        <v>25</v>
      </c>
      <c r="J15" s="240">
        <v>15</v>
      </c>
      <c r="K15" s="240">
        <v>500</v>
      </c>
      <c r="L15" s="240"/>
      <c r="M15" s="240"/>
      <c r="N15" s="240">
        <v>750</v>
      </c>
      <c r="O15" s="240"/>
      <c r="P15" s="240"/>
      <c r="Q15" s="240"/>
      <c r="R15" s="240"/>
      <c r="S15" s="240">
        <v>5284</v>
      </c>
      <c r="T15" s="240">
        <v>20</v>
      </c>
      <c r="U15" s="240"/>
      <c r="V15" s="241">
        <f t="shared" si="0"/>
        <v>5304</v>
      </c>
    </row>
    <row r="16" spans="1:22" ht="24.05" customHeight="1" x14ac:dyDescent="0.15">
      <c r="A16" s="654" t="s">
        <v>595</v>
      </c>
      <c r="B16" s="233" t="s">
        <v>583</v>
      </c>
      <c r="C16" s="240"/>
      <c r="D16" s="240"/>
      <c r="E16" s="240"/>
      <c r="F16" s="240"/>
      <c r="G16" s="240"/>
      <c r="H16" s="240">
        <v>200</v>
      </c>
      <c r="I16" s="240"/>
      <c r="J16" s="240"/>
      <c r="K16" s="240"/>
      <c r="L16" s="240"/>
      <c r="M16" s="240"/>
      <c r="N16" s="240"/>
      <c r="O16" s="240"/>
      <c r="P16" s="240"/>
      <c r="Q16" s="240"/>
      <c r="R16" s="240"/>
      <c r="S16" s="240">
        <v>200</v>
      </c>
      <c r="T16" s="240"/>
      <c r="U16" s="240"/>
      <c r="V16" s="241">
        <f t="shared" si="0"/>
        <v>200</v>
      </c>
    </row>
    <row r="17" spans="1:22" ht="24.05" customHeight="1" x14ac:dyDescent="0.15">
      <c r="A17" s="654"/>
      <c r="B17" s="233" t="s">
        <v>595</v>
      </c>
      <c r="C17" s="240">
        <v>168</v>
      </c>
      <c r="D17" s="240">
        <v>883</v>
      </c>
      <c r="E17" s="240">
        <v>2124</v>
      </c>
      <c r="F17" s="240">
        <v>2520</v>
      </c>
      <c r="G17" s="240"/>
      <c r="H17" s="240">
        <v>73276</v>
      </c>
      <c r="I17" s="240">
        <v>17</v>
      </c>
      <c r="J17" s="240">
        <v>1</v>
      </c>
      <c r="K17" s="240">
        <v>2126</v>
      </c>
      <c r="L17" s="240"/>
      <c r="M17" s="240"/>
      <c r="N17" s="240">
        <v>1550</v>
      </c>
      <c r="O17" s="240">
        <v>9</v>
      </c>
      <c r="P17" s="240"/>
      <c r="Q17" s="240"/>
      <c r="R17" s="240"/>
      <c r="S17" s="240">
        <v>82674</v>
      </c>
      <c r="T17" s="240">
        <v>56</v>
      </c>
      <c r="U17" s="240"/>
      <c r="V17" s="241">
        <f t="shared" si="0"/>
        <v>82730</v>
      </c>
    </row>
    <row r="18" spans="1:22" ht="24.05" customHeight="1" x14ac:dyDescent="0.15">
      <c r="A18" s="654" t="s">
        <v>596</v>
      </c>
      <c r="B18" s="233" t="s">
        <v>583</v>
      </c>
      <c r="C18" s="240"/>
      <c r="D18" s="240"/>
      <c r="E18" s="240"/>
      <c r="F18" s="240"/>
      <c r="G18" s="240"/>
      <c r="H18" s="240">
        <v>250</v>
      </c>
      <c r="I18" s="240">
        <v>7</v>
      </c>
      <c r="J18" s="240"/>
      <c r="K18" s="240">
        <v>14</v>
      </c>
      <c r="L18" s="240"/>
      <c r="M18" s="240"/>
      <c r="N18" s="240"/>
      <c r="O18" s="240"/>
      <c r="P18" s="240"/>
      <c r="Q18" s="240"/>
      <c r="R18" s="240"/>
      <c r="S18" s="240">
        <v>271</v>
      </c>
      <c r="T18" s="240">
        <v>500</v>
      </c>
      <c r="U18" s="240"/>
      <c r="V18" s="241">
        <f t="shared" si="0"/>
        <v>771</v>
      </c>
    </row>
    <row r="19" spans="1:22" ht="24.05" customHeight="1" x14ac:dyDescent="0.15">
      <c r="A19" s="654"/>
      <c r="B19" s="233" t="s">
        <v>597</v>
      </c>
      <c r="C19" s="240">
        <v>60</v>
      </c>
      <c r="D19" s="240">
        <v>60</v>
      </c>
      <c r="E19" s="240">
        <v>60</v>
      </c>
      <c r="F19" s="240">
        <v>24</v>
      </c>
      <c r="G19" s="240"/>
      <c r="H19" s="240">
        <v>75</v>
      </c>
      <c r="I19" s="240"/>
      <c r="J19" s="240"/>
      <c r="K19" s="240">
        <v>7</v>
      </c>
      <c r="L19" s="240"/>
      <c r="M19" s="240"/>
      <c r="N19" s="240">
        <v>30</v>
      </c>
      <c r="O19" s="240"/>
      <c r="P19" s="240"/>
      <c r="Q19" s="240"/>
      <c r="R19" s="240"/>
      <c r="S19" s="240">
        <v>316</v>
      </c>
      <c r="T19" s="240">
        <v>50</v>
      </c>
      <c r="U19" s="240"/>
      <c r="V19" s="241">
        <f t="shared" si="0"/>
        <v>366</v>
      </c>
    </row>
    <row r="20" spans="1:22" ht="24.05" customHeight="1" x14ac:dyDescent="0.15">
      <c r="A20" s="654"/>
      <c r="B20" s="233" t="s">
        <v>598</v>
      </c>
      <c r="C20" s="240">
        <v>75</v>
      </c>
      <c r="D20" s="240"/>
      <c r="E20" s="240">
        <v>48</v>
      </c>
      <c r="F20" s="240">
        <v>48</v>
      </c>
      <c r="G20" s="240"/>
      <c r="H20" s="240">
        <v>375</v>
      </c>
      <c r="I20" s="240"/>
      <c r="J20" s="240"/>
      <c r="K20" s="240">
        <v>7</v>
      </c>
      <c r="L20" s="240"/>
      <c r="M20" s="240"/>
      <c r="N20" s="240">
        <v>30</v>
      </c>
      <c r="O20" s="240"/>
      <c r="P20" s="240"/>
      <c r="Q20" s="240"/>
      <c r="R20" s="240"/>
      <c r="S20" s="240">
        <v>583</v>
      </c>
      <c r="T20" s="240">
        <v>80</v>
      </c>
      <c r="U20" s="240"/>
      <c r="V20" s="241">
        <f t="shared" si="0"/>
        <v>663</v>
      </c>
    </row>
    <row r="21" spans="1:22" ht="24.05" customHeight="1" x14ac:dyDescent="0.15">
      <c r="A21" s="654"/>
      <c r="B21" s="233" t="s">
        <v>599</v>
      </c>
      <c r="C21" s="240">
        <v>30</v>
      </c>
      <c r="D21" s="240"/>
      <c r="E21" s="240">
        <v>60</v>
      </c>
      <c r="F21" s="240">
        <v>36</v>
      </c>
      <c r="G21" s="240"/>
      <c r="H21" s="240">
        <v>125</v>
      </c>
      <c r="I21" s="240"/>
      <c r="J21" s="240"/>
      <c r="K21" s="240">
        <v>7</v>
      </c>
      <c r="L21" s="240"/>
      <c r="M21" s="240"/>
      <c r="N21" s="240">
        <v>30</v>
      </c>
      <c r="O21" s="240"/>
      <c r="P21" s="240"/>
      <c r="Q21" s="240"/>
      <c r="R21" s="240"/>
      <c r="S21" s="240">
        <v>288</v>
      </c>
      <c r="T21" s="240">
        <v>20</v>
      </c>
      <c r="U21" s="240"/>
      <c r="V21" s="241">
        <f t="shared" si="0"/>
        <v>308</v>
      </c>
    </row>
    <row r="22" spans="1:22" ht="24.05" customHeight="1" x14ac:dyDescent="0.15">
      <c r="A22" s="654" t="s">
        <v>600</v>
      </c>
      <c r="B22" s="233" t="s">
        <v>601</v>
      </c>
      <c r="C22" s="240">
        <v>8</v>
      </c>
      <c r="D22" s="240"/>
      <c r="E22" s="240">
        <v>5</v>
      </c>
      <c r="F22" s="240">
        <v>6</v>
      </c>
      <c r="G22" s="240"/>
      <c r="H22" s="240">
        <v>669</v>
      </c>
      <c r="I22" s="240">
        <v>10</v>
      </c>
      <c r="J22" s="240">
        <v>5</v>
      </c>
      <c r="K22" s="240">
        <v>35</v>
      </c>
      <c r="L22" s="240"/>
      <c r="M22" s="240"/>
      <c r="N22" s="240">
        <v>40</v>
      </c>
      <c r="O22" s="240"/>
      <c r="P22" s="240"/>
      <c r="Q22" s="240"/>
      <c r="R22" s="240"/>
      <c r="S22" s="240">
        <v>778</v>
      </c>
      <c r="T22" s="240">
        <v>334</v>
      </c>
      <c r="U22" s="240"/>
      <c r="V22" s="241">
        <f t="shared" si="0"/>
        <v>1112</v>
      </c>
    </row>
    <row r="23" spans="1:22" ht="24.05" customHeight="1" x14ac:dyDescent="0.15">
      <c r="A23" s="654"/>
      <c r="B23" s="233" t="s">
        <v>602</v>
      </c>
      <c r="C23" s="240"/>
      <c r="D23" s="240"/>
      <c r="E23" s="240">
        <v>143</v>
      </c>
      <c r="F23" s="240">
        <v>68</v>
      </c>
      <c r="G23" s="240"/>
      <c r="H23" s="240">
        <v>1000</v>
      </c>
      <c r="I23" s="240">
        <v>12</v>
      </c>
      <c r="J23" s="240"/>
      <c r="K23" s="240">
        <v>44</v>
      </c>
      <c r="L23" s="240"/>
      <c r="M23" s="240"/>
      <c r="N23" s="240"/>
      <c r="O23" s="240"/>
      <c r="P23" s="240"/>
      <c r="Q23" s="240"/>
      <c r="R23" s="240"/>
      <c r="S23" s="240">
        <v>1267</v>
      </c>
      <c r="T23" s="240"/>
      <c r="U23" s="240"/>
      <c r="V23" s="241">
        <f t="shared" si="0"/>
        <v>1267</v>
      </c>
    </row>
    <row r="24" spans="1:22" ht="24.05" customHeight="1" x14ac:dyDescent="0.15">
      <c r="A24" s="654"/>
      <c r="B24" s="233" t="s">
        <v>603</v>
      </c>
      <c r="C24" s="240">
        <v>28</v>
      </c>
      <c r="D24" s="240"/>
      <c r="E24" s="240">
        <v>10</v>
      </c>
      <c r="F24" s="240">
        <v>15</v>
      </c>
      <c r="G24" s="240"/>
      <c r="H24" s="240">
        <v>100</v>
      </c>
      <c r="I24" s="240">
        <v>7</v>
      </c>
      <c r="J24" s="240">
        <v>1</v>
      </c>
      <c r="K24" s="240">
        <v>9</v>
      </c>
      <c r="L24" s="240"/>
      <c r="M24" s="240"/>
      <c r="N24" s="240">
        <v>5</v>
      </c>
      <c r="O24" s="240"/>
      <c r="P24" s="240"/>
      <c r="Q24" s="240"/>
      <c r="R24" s="240"/>
      <c r="S24" s="240">
        <v>175</v>
      </c>
      <c r="T24" s="240"/>
      <c r="U24" s="240"/>
      <c r="V24" s="241">
        <f t="shared" si="0"/>
        <v>175</v>
      </c>
    </row>
    <row r="25" spans="1:22" ht="24.05" customHeight="1" x14ac:dyDescent="0.15">
      <c r="A25" s="654" t="s">
        <v>604</v>
      </c>
      <c r="B25" s="233" t="s">
        <v>583</v>
      </c>
      <c r="C25" s="240">
        <v>124</v>
      </c>
      <c r="D25" s="240"/>
      <c r="E25" s="240"/>
      <c r="F25" s="240"/>
      <c r="G25" s="240"/>
      <c r="H25" s="240">
        <v>93</v>
      </c>
      <c r="I25" s="240">
        <v>14</v>
      </c>
      <c r="J25" s="240">
        <v>21</v>
      </c>
      <c r="K25" s="240">
        <v>26</v>
      </c>
      <c r="L25" s="240"/>
      <c r="M25" s="240"/>
      <c r="N25" s="240"/>
      <c r="O25" s="240"/>
      <c r="P25" s="240"/>
      <c r="Q25" s="240"/>
      <c r="R25" s="240">
        <v>26</v>
      </c>
      <c r="S25" s="240">
        <v>304</v>
      </c>
      <c r="T25" s="240"/>
      <c r="U25" s="240">
        <v>1442</v>
      </c>
      <c r="V25" s="241">
        <f t="shared" si="0"/>
        <v>1746</v>
      </c>
    </row>
    <row r="26" spans="1:22" ht="24.05" customHeight="1" x14ac:dyDescent="0.15">
      <c r="A26" s="654"/>
      <c r="B26" s="233" t="s">
        <v>605</v>
      </c>
      <c r="C26" s="240">
        <v>21</v>
      </c>
      <c r="D26" s="240"/>
      <c r="E26" s="240">
        <v>39</v>
      </c>
      <c r="F26" s="240">
        <v>26</v>
      </c>
      <c r="G26" s="240"/>
      <c r="H26" s="240">
        <v>46</v>
      </c>
      <c r="I26" s="240"/>
      <c r="J26" s="240"/>
      <c r="K26" s="240">
        <v>10</v>
      </c>
      <c r="L26" s="240"/>
      <c r="M26" s="240"/>
      <c r="N26" s="240"/>
      <c r="O26" s="240"/>
      <c r="P26" s="240"/>
      <c r="Q26" s="240"/>
      <c r="R26" s="240">
        <v>10</v>
      </c>
      <c r="S26" s="240">
        <v>152</v>
      </c>
      <c r="T26" s="240"/>
      <c r="U26" s="240">
        <v>185</v>
      </c>
      <c r="V26" s="241">
        <f t="shared" si="0"/>
        <v>337</v>
      </c>
    </row>
    <row r="27" spans="1:22" ht="24.05" customHeight="1" x14ac:dyDescent="0.15">
      <c r="A27" s="654"/>
      <c r="B27" s="233" t="s">
        <v>606</v>
      </c>
      <c r="C27" s="240">
        <v>82</v>
      </c>
      <c r="D27" s="240"/>
      <c r="E27" s="240">
        <v>62</v>
      </c>
      <c r="F27" s="240">
        <v>41</v>
      </c>
      <c r="G27" s="240"/>
      <c r="H27" s="240">
        <v>46</v>
      </c>
      <c r="I27" s="240">
        <v>14</v>
      </c>
      <c r="J27" s="240">
        <v>8</v>
      </c>
      <c r="K27" s="240">
        <v>10</v>
      </c>
      <c r="L27" s="240"/>
      <c r="M27" s="240"/>
      <c r="N27" s="240"/>
      <c r="O27" s="240"/>
      <c r="P27" s="240"/>
      <c r="Q27" s="240"/>
      <c r="R27" s="240"/>
      <c r="S27" s="240">
        <v>263</v>
      </c>
      <c r="T27" s="240"/>
      <c r="U27" s="240">
        <v>618</v>
      </c>
      <c r="V27" s="241">
        <f t="shared" si="0"/>
        <v>881</v>
      </c>
    </row>
    <row r="28" spans="1:22" ht="24.05" customHeight="1" x14ac:dyDescent="0.15">
      <c r="A28" s="236" t="s">
        <v>607</v>
      </c>
      <c r="B28" s="233" t="s">
        <v>583</v>
      </c>
      <c r="C28" s="240">
        <v>100</v>
      </c>
      <c r="D28" s="240"/>
      <c r="E28" s="240"/>
      <c r="F28" s="240"/>
      <c r="G28" s="240"/>
      <c r="H28" s="240"/>
      <c r="I28" s="240"/>
      <c r="J28" s="240"/>
      <c r="K28" s="240"/>
      <c r="L28" s="240"/>
      <c r="M28" s="240">
        <v>163</v>
      </c>
      <c r="N28" s="240"/>
      <c r="O28" s="240"/>
      <c r="P28" s="240"/>
      <c r="Q28" s="240"/>
      <c r="R28" s="240"/>
      <c r="S28" s="240">
        <v>263</v>
      </c>
      <c r="T28" s="240">
        <v>884</v>
      </c>
      <c r="U28" s="240"/>
      <c r="V28" s="241">
        <f t="shared" si="0"/>
        <v>1147</v>
      </c>
    </row>
    <row r="29" spans="1:22" ht="24.05" customHeight="1" x14ac:dyDescent="0.15">
      <c r="A29" s="654" t="s">
        <v>608</v>
      </c>
      <c r="B29" s="654"/>
      <c r="C29" s="240">
        <f t="shared" ref="C29:V29" si="1">SUM(C3:C28)</f>
        <v>727</v>
      </c>
      <c r="D29" s="240">
        <f t="shared" si="1"/>
        <v>1267</v>
      </c>
      <c r="E29" s="240">
        <f t="shared" si="1"/>
        <v>3780</v>
      </c>
      <c r="F29" s="240">
        <f t="shared" si="1"/>
        <v>3959</v>
      </c>
      <c r="G29" s="240">
        <f t="shared" si="1"/>
        <v>0</v>
      </c>
      <c r="H29" s="240">
        <f t="shared" si="1"/>
        <v>85189</v>
      </c>
      <c r="I29" s="240">
        <f t="shared" si="1"/>
        <v>281</v>
      </c>
      <c r="J29" s="240">
        <f t="shared" si="1"/>
        <v>251</v>
      </c>
      <c r="K29" s="240">
        <f t="shared" si="1"/>
        <v>3886</v>
      </c>
      <c r="L29" s="240">
        <f t="shared" si="1"/>
        <v>0</v>
      </c>
      <c r="M29" s="240">
        <f t="shared" si="1"/>
        <v>163</v>
      </c>
      <c r="N29" s="240">
        <f t="shared" si="1"/>
        <v>2558</v>
      </c>
      <c r="O29" s="240">
        <f t="shared" si="1"/>
        <v>31</v>
      </c>
      <c r="P29" s="240">
        <f t="shared" si="1"/>
        <v>0</v>
      </c>
      <c r="Q29" s="240">
        <f t="shared" si="1"/>
        <v>48</v>
      </c>
      <c r="R29" s="240">
        <f t="shared" si="1"/>
        <v>108</v>
      </c>
      <c r="S29" s="240">
        <f t="shared" si="1"/>
        <v>102248</v>
      </c>
      <c r="T29" s="240">
        <f t="shared" si="1"/>
        <v>2054</v>
      </c>
      <c r="U29" s="240">
        <f t="shared" si="1"/>
        <v>2245</v>
      </c>
      <c r="V29" s="241">
        <f t="shared" si="1"/>
        <v>106547</v>
      </c>
    </row>
    <row r="30" spans="1:22" ht="24.05" customHeight="1" x14ac:dyDescent="0.15">
      <c r="A30" s="236" t="s">
        <v>609</v>
      </c>
      <c r="B30" s="233" t="s">
        <v>609</v>
      </c>
      <c r="C30" s="240">
        <v>7500</v>
      </c>
      <c r="D30" s="240">
        <v>320</v>
      </c>
      <c r="E30" s="240">
        <v>1440</v>
      </c>
      <c r="F30" s="240">
        <v>8400</v>
      </c>
      <c r="G30" s="240">
        <v>75</v>
      </c>
      <c r="H30" s="240"/>
      <c r="I30" s="240"/>
      <c r="J30" s="240">
        <v>450</v>
      </c>
      <c r="K30" s="240">
        <v>400</v>
      </c>
      <c r="L30" s="240"/>
      <c r="M30" s="240">
        <v>1700</v>
      </c>
      <c r="N30" s="240">
        <v>1650</v>
      </c>
      <c r="O30" s="240">
        <v>300</v>
      </c>
      <c r="P30" s="240"/>
      <c r="Q30" s="240">
        <v>500</v>
      </c>
      <c r="R30" s="240">
        <v>4000</v>
      </c>
      <c r="S30" s="240">
        <v>26735</v>
      </c>
      <c r="T30" s="240">
        <v>33000</v>
      </c>
      <c r="U30" s="240"/>
      <c r="V30" s="241">
        <f t="shared" ref="V30:V40" si="2">SUM(S30:U30)</f>
        <v>59735</v>
      </c>
    </row>
    <row r="31" spans="1:22" ht="24.05" customHeight="1" x14ac:dyDescent="0.15">
      <c r="A31" s="236" t="s">
        <v>610</v>
      </c>
      <c r="B31" s="233" t="s">
        <v>611</v>
      </c>
      <c r="C31" s="240">
        <v>1170</v>
      </c>
      <c r="D31" s="240"/>
      <c r="E31" s="240">
        <v>382</v>
      </c>
      <c r="F31" s="240">
        <v>273</v>
      </c>
      <c r="G31" s="240"/>
      <c r="H31" s="240">
        <v>8220</v>
      </c>
      <c r="I31" s="240">
        <v>2</v>
      </c>
      <c r="J31" s="240">
        <v>1</v>
      </c>
      <c r="K31" s="240">
        <v>176</v>
      </c>
      <c r="L31" s="240"/>
      <c r="M31" s="240">
        <v>2</v>
      </c>
      <c r="N31" s="240">
        <v>4</v>
      </c>
      <c r="O31" s="240"/>
      <c r="P31" s="240"/>
      <c r="Q31" s="240"/>
      <c r="R31" s="240"/>
      <c r="S31" s="240">
        <v>10230</v>
      </c>
      <c r="T31" s="240"/>
      <c r="U31" s="240"/>
      <c r="V31" s="241">
        <f t="shared" si="2"/>
        <v>10230</v>
      </c>
    </row>
    <row r="32" spans="1:22" ht="24.05" customHeight="1" x14ac:dyDescent="0.15">
      <c r="A32" s="236" t="s">
        <v>612</v>
      </c>
      <c r="B32" s="233" t="s">
        <v>613</v>
      </c>
      <c r="C32" s="240">
        <v>220</v>
      </c>
      <c r="D32" s="240"/>
      <c r="E32" s="240">
        <v>66</v>
      </c>
      <c r="F32" s="240">
        <v>225</v>
      </c>
      <c r="G32" s="240"/>
      <c r="H32" s="240">
        <v>3000</v>
      </c>
      <c r="I32" s="240"/>
      <c r="J32" s="240"/>
      <c r="K32" s="240">
        <v>20</v>
      </c>
      <c r="L32" s="240"/>
      <c r="M32" s="240">
        <v>12</v>
      </c>
      <c r="N32" s="240">
        <v>360</v>
      </c>
      <c r="O32" s="240"/>
      <c r="P32" s="240"/>
      <c r="Q32" s="240"/>
      <c r="R32" s="240"/>
      <c r="S32" s="240">
        <v>3903</v>
      </c>
      <c r="T32" s="240">
        <v>180</v>
      </c>
      <c r="U32" s="240"/>
      <c r="V32" s="241">
        <f t="shared" si="2"/>
        <v>4083</v>
      </c>
    </row>
    <row r="33" spans="1:22" ht="24.05" customHeight="1" x14ac:dyDescent="0.15">
      <c r="A33" s="654" t="s">
        <v>614</v>
      </c>
      <c r="B33" s="233" t="s">
        <v>615</v>
      </c>
      <c r="C33" s="240">
        <v>33</v>
      </c>
      <c r="D33" s="240"/>
      <c r="E33" s="240">
        <v>60</v>
      </c>
      <c r="F33" s="240">
        <v>272</v>
      </c>
      <c r="G33" s="240"/>
      <c r="H33" s="240">
        <v>700</v>
      </c>
      <c r="I33" s="240"/>
      <c r="J33" s="240"/>
      <c r="K33" s="240">
        <v>1</v>
      </c>
      <c r="L33" s="240"/>
      <c r="M33" s="240"/>
      <c r="N33" s="240">
        <v>1</v>
      </c>
      <c r="O33" s="240"/>
      <c r="P33" s="240"/>
      <c r="Q33" s="240"/>
      <c r="R33" s="240"/>
      <c r="S33" s="240">
        <v>1067</v>
      </c>
      <c r="T33" s="240"/>
      <c r="U33" s="240"/>
      <c r="V33" s="241">
        <f t="shared" si="2"/>
        <v>1067</v>
      </c>
    </row>
    <row r="34" spans="1:22" ht="24.05" customHeight="1" x14ac:dyDescent="0.15">
      <c r="A34" s="654"/>
      <c r="B34" s="233" t="s">
        <v>616</v>
      </c>
      <c r="C34" s="240">
        <v>8</v>
      </c>
      <c r="D34" s="240"/>
      <c r="E34" s="240">
        <v>48</v>
      </c>
      <c r="F34" s="240">
        <v>190</v>
      </c>
      <c r="G34" s="240"/>
      <c r="H34" s="240">
        <v>480</v>
      </c>
      <c r="I34" s="240"/>
      <c r="J34" s="240"/>
      <c r="K34" s="240"/>
      <c r="L34" s="240"/>
      <c r="M34" s="240"/>
      <c r="N34" s="240">
        <v>1</v>
      </c>
      <c r="O34" s="240"/>
      <c r="P34" s="240"/>
      <c r="Q34" s="240"/>
      <c r="R34" s="240"/>
      <c r="S34" s="240">
        <v>727</v>
      </c>
      <c r="T34" s="240">
        <v>1</v>
      </c>
      <c r="U34" s="240"/>
      <c r="V34" s="241">
        <f t="shared" si="2"/>
        <v>728</v>
      </c>
    </row>
    <row r="35" spans="1:22" ht="24.05" customHeight="1" x14ac:dyDescent="0.15">
      <c r="A35" s="654"/>
      <c r="B35" s="233" t="s">
        <v>617</v>
      </c>
      <c r="C35" s="240">
        <v>11</v>
      </c>
      <c r="D35" s="240"/>
      <c r="E35" s="240">
        <v>42</v>
      </c>
      <c r="F35" s="240">
        <v>152</v>
      </c>
      <c r="G35" s="240"/>
      <c r="H35" s="240">
        <v>780</v>
      </c>
      <c r="I35" s="240"/>
      <c r="J35" s="240"/>
      <c r="K35" s="240"/>
      <c r="L35" s="240"/>
      <c r="M35" s="240"/>
      <c r="N35" s="240">
        <v>1</v>
      </c>
      <c r="O35" s="240"/>
      <c r="P35" s="240"/>
      <c r="Q35" s="240"/>
      <c r="R35" s="240"/>
      <c r="S35" s="240">
        <v>986</v>
      </c>
      <c r="T35" s="240">
        <v>1</v>
      </c>
      <c r="U35" s="240"/>
      <c r="V35" s="241">
        <f t="shared" si="2"/>
        <v>987</v>
      </c>
    </row>
    <row r="36" spans="1:22" ht="24.05" customHeight="1" x14ac:dyDescent="0.15">
      <c r="A36" s="236" t="s">
        <v>618</v>
      </c>
      <c r="B36" s="233" t="s">
        <v>619</v>
      </c>
      <c r="C36" s="240">
        <v>75</v>
      </c>
      <c r="D36" s="240"/>
      <c r="E36" s="240">
        <v>405</v>
      </c>
      <c r="F36" s="240">
        <v>800</v>
      </c>
      <c r="G36" s="240"/>
      <c r="H36" s="240">
        <v>250</v>
      </c>
      <c r="I36" s="240"/>
      <c r="J36" s="240"/>
      <c r="K36" s="240"/>
      <c r="L36" s="240"/>
      <c r="M36" s="240">
        <v>10</v>
      </c>
      <c r="N36" s="240">
        <v>60</v>
      </c>
      <c r="O36" s="240"/>
      <c r="P36" s="240"/>
      <c r="Q36" s="240"/>
      <c r="R36" s="240"/>
      <c r="S36" s="240">
        <v>1600</v>
      </c>
      <c r="T36" s="240">
        <v>2700</v>
      </c>
      <c r="U36" s="240"/>
      <c r="V36" s="241">
        <f t="shared" si="2"/>
        <v>4300</v>
      </c>
    </row>
    <row r="37" spans="1:22" ht="24.05" customHeight="1" x14ac:dyDescent="0.15">
      <c r="A37" s="654" t="s">
        <v>620</v>
      </c>
      <c r="B37" s="233" t="s">
        <v>621</v>
      </c>
      <c r="C37" s="240"/>
      <c r="D37" s="240"/>
      <c r="E37" s="240">
        <v>4250</v>
      </c>
      <c r="F37" s="240">
        <v>2040</v>
      </c>
      <c r="G37" s="240"/>
      <c r="H37" s="240">
        <v>20140</v>
      </c>
      <c r="I37" s="240">
        <v>27</v>
      </c>
      <c r="J37" s="240"/>
      <c r="K37" s="240">
        <v>150</v>
      </c>
      <c r="L37" s="240"/>
      <c r="M37" s="240"/>
      <c r="N37" s="240">
        <v>2000</v>
      </c>
      <c r="O37" s="240"/>
      <c r="P37" s="240"/>
      <c r="Q37" s="240"/>
      <c r="R37" s="240"/>
      <c r="S37" s="240">
        <v>28607</v>
      </c>
      <c r="T37" s="240"/>
      <c r="U37" s="240"/>
      <c r="V37" s="241">
        <f t="shared" si="2"/>
        <v>28607</v>
      </c>
    </row>
    <row r="38" spans="1:22" ht="24.05" customHeight="1" x14ac:dyDescent="0.15">
      <c r="A38" s="654"/>
      <c r="B38" s="233" t="s">
        <v>622</v>
      </c>
      <c r="C38" s="240"/>
      <c r="D38" s="240">
        <v>200</v>
      </c>
      <c r="E38" s="240">
        <v>7140</v>
      </c>
      <c r="F38" s="240"/>
      <c r="G38" s="240"/>
      <c r="H38" s="240"/>
      <c r="I38" s="240">
        <v>45</v>
      </c>
      <c r="J38" s="240"/>
      <c r="K38" s="240">
        <v>560</v>
      </c>
      <c r="L38" s="240"/>
      <c r="M38" s="240"/>
      <c r="N38" s="240">
        <v>3040</v>
      </c>
      <c r="O38" s="240"/>
      <c r="P38" s="240">
        <v>2100</v>
      </c>
      <c r="Q38" s="240"/>
      <c r="R38" s="240"/>
      <c r="S38" s="240">
        <v>13085</v>
      </c>
      <c r="T38" s="240"/>
      <c r="U38" s="240"/>
      <c r="V38" s="241">
        <f t="shared" si="2"/>
        <v>13085</v>
      </c>
    </row>
    <row r="39" spans="1:22" ht="24.05" customHeight="1" x14ac:dyDescent="0.15">
      <c r="A39" s="654"/>
      <c r="B39" s="233" t="s">
        <v>623</v>
      </c>
      <c r="C39" s="240"/>
      <c r="D39" s="240"/>
      <c r="E39" s="240">
        <v>9010</v>
      </c>
      <c r="F39" s="240">
        <v>3060</v>
      </c>
      <c r="G39" s="240"/>
      <c r="H39" s="240"/>
      <c r="I39" s="240"/>
      <c r="J39" s="240"/>
      <c r="K39" s="240">
        <v>140</v>
      </c>
      <c r="L39" s="240"/>
      <c r="M39" s="240"/>
      <c r="N39" s="240">
        <v>3200</v>
      </c>
      <c r="O39" s="240"/>
      <c r="P39" s="240"/>
      <c r="Q39" s="240"/>
      <c r="R39" s="240"/>
      <c r="S39" s="240">
        <v>15410</v>
      </c>
      <c r="T39" s="240"/>
      <c r="U39" s="240"/>
      <c r="V39" s="241">
        <f t="shared" si="2"/>
        <v>15410</v>
      </c>
    </row>
    <row r="40" spans="1:22" ht="24.05" customHeight="1" x14ac:dyDescent="0.15">
      <c r="A40" s="236" t="s">
        <v>624</v>
      </c>
      <c r="B40" s="233" t="s">
        <v>625</v>
      </c>
      <c r="C40" s="240"/>
      <c r="D40" s="240"/>
      <c r="E40" s="240"/>
      <c r="F40" s="240"/>
      <c r="G40" s="240"/>
      <c r="H40" s="240"/>
      <c r="I40" s="240"/>
      <c r="J40" s="240">
        <v>519</v>
      </c>
      <c r="K40" s="240"/>
      <c r="L40" s="240"/>
      <c r="M40" s="240"/>
      <c r="N40" s="240"/>
      <c r="O40" s="240"/>
      <c r="P40" s="240">
        <v>125</v>
      </c>
      <c r="Q40" s="240"/>
      <c r="R40" s="240"/>
      <c r="S40" s="240">
        <v>644</v>
      </c>
      <c r="T40" s="240"/>
      <c r="U40" s="240"/>
      <c r="V40" s="241">
        <f t="shared" si="2"/>
        <v>644</v>
      </c>
    </row>
    <row r="41" spans="1:22" ht="22.6" customHeight="1" x14ac:dyDescent="0.15">
      <c r="A41" s="651" t="s">
        <v>626</v>
      </c>
      <c r="B41" s="651"/>
      <c r="C41" s="242">
        <f t="shared" ref="C41:V41" si="3">SUM(C29:C40)</f>
        <v>9744</v>
      </c>
      <c r="D41" s="242">
        <f t="shared" si="3"/>
        <v>1787</v>
      </c>
      <c r="E41" s="242">
        <f t="shared" si="3"/>
        <v>26623</v>
      </c>
      <c r="F41" s="242">
        <f t="shared" si="3"/>
        <v>19371</v>
      </c>
      <c r="G41" s="242">
        <f t="shared" si="3"/>
        <v>75</v>
      </c>
      <c r="H41" s="242">
        <f t="shared" si="3"/>
        <v>118759</v>
      </c>
      <c r="I41" s="242">
        <f t="shared" si="3"/>
        <v>355</v>
      </c>
      <c r="J41" s="242">
        <f t="shared" si="3"/>
        <v>1221</v>
      </c>
      <c r="K41" s="242">
        <f t="shared" si="3"/>
        <v>5333</v>
      </c>
      <c r="L41" s="242">
        <f t="shared" si="3"/>
        <v>0</v>
      </c>
      <c r="M41" s="242">
        <f t="shared" si="3"/>
        <v>1887</v>
      </c>
      <c r="N41" s="242">
        <f t="shared" si="3"/>
        <v>12875</v>
      </c>
      <c r="O41" s="242">
        <f t="shared" si="3"/>
        <v>331</v>
      </c>
      <c r="P41" s="242">
        <f t="shared" si="3"/>
        <v>2225</v>
      </c>
      <c r="Q41" s="242">
        <f t="shared" si="3"/>
        <v>548</v>
      </c>
      <c r="R41" s="242">
        <f t="shared" si="3"/>
        <v>4108</v>
      </c>
      <c r="S41" s="242">
        <f t="shared" si="3"/>
        <v>205242</v>
      </c>
      <c r="T41" s="242">
        <f t="shared" si="3"/>
        <v>37936</v>
      </c>
      <c r="U41" s="242">
        <f t="shared" si="3"/>
        <v>2245</v>
      </c>
      <c r="V41" s="243">
        <f t="shared" si="3"/>
        <v>245423</v>
      </c>
    </row>
    <row r="42" spans="1:22" ht="21.95" customHeight="1" x14ac:dyDescent="0.15"/>
  </sheetData>
  <sheetProtection selectLockedCells="1" selectUnlockedCells="1"/>
  <autoFilter ref="A2:V41" xr:uid="{00000000-0009-0000-0000-000000000000}"/>
  <mergeCells count="15">
    <mergeCell ref="A11:A12"/>
    <mergeCell ref="A1:G1"/>
    <mergeCell ref="T1:V1"/>
    <mergeCell ref="A3:A5"/>
    <mergeCell ref="A6:A7"/>
    <mergeCell ref="A8:A10"/>
    <mergeCell ref="A33:A35"/>
    <mergeCell ref="A37:A39"/>
    <mergeCell ref="A41:B41"/>
    <mergeCell ref="A13:A15"/>
    <mergeCell ref="A16:A17"/>
    <mergeCell ref="A18:A21"/>
    <mergeCell ref="A22:A24"/>
    <mergeCell ref="A25:A27"/>
    <mergeCell ref="A29:B29"/>
  </mergeCells>
  <phoneticPr fontId="4"/>
  <pageMargins left="0.78740157480314965" right="0.39370078740157483" top="0.39370078740157483" bottom="0.39370078740157483" header="0" footer="0"/>
  <pageSetup paperSize="9" scale="57" firstPageNumber="0" orientation="landscape" horizontalDpi="4294967294"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D4CC-8B66-421A-ADD0-C7F0D6597094}">
  <sheetPr>
    <pageSetUpPr fitToPage="1"/>
  </sheetPr>
  <dimension ref="A1:T34"/>
  <sheetViews>
    <sheetView view="pageLayout" zoomScaleNormal="100" workbookViewId="0">
      <selection activeCell="L23" sqref="L23"/>
    </sheetView>
  </sheetViews>
  <sheetFormatPr defaultColWidth="9" defaultRowHeight="12.45" x14ac:dyDescent="0.15"/>
  <cols>
    <col min="1" max="1" width="22.21875" style="246" customWidth="1"/>
    <col min="2" max="2" width="7.77734375" style="245" customWidth="1"/>
    <col min="3" max="3" width="2.44140625" style="245" customWidth="1"/>
    <col min="4" max="4" width="7.77734375" style="245" customWidth="1"/>
    <col min="5" max="5" width="6.77734375" style="245" customWidth="1"/>
    <col min="6" max="6" width="3.6640625" style="245" customWidth="1"/>
    <col min="7" max="7" width="7.77734375" style="246" customWidth="1"/>
    <col min="8" max="14" width="5.6640625" style="246" customWidth="1"/>
    <col min="15" max="15" width="6.109375" style="246" customWidth="1"/>
    <col min="16" max="16" width="5.6640625" style="246" customWidth="1"/>
    <col min="17" max="20" width="5" style="246" customWidth="1"/>
    <col min="21" max="24" width="9" style="246"/>
    <col min="25" max="26" width="18.109375" style="246" customWidth="1"/>
    <col min="27" max="16384" width="9" style="246"/>
  </cols>
  <sheetData>
    <row r="1" spans="1:20" ht="15.75" customHeight="1" x14ac:dyDescent="0.15">
      <c r="A1" s="244" t="s">
        <v>630</v>
      </c>
    </row>
    <row r="2" spans="1:20" ht="15.75" customHeight="1" x14ac:dyDescent="0.15"/>
    <row r="3" spans="1:20" ht="15.75" customHeight="1" x14ac:dyDescent="0.15">
      <c r="A3" s="247" t="s">
        <v>631</v>
      </c>
      <c r="B3" s="248"/>
      <c r="C3" s="248"/>
      <c r="D3" s="248"/>
      <c r="E3" s="248"/>
      <c r="F3" s="248"/>
      <c r="G3" s="247"/>
      <c r="H3" s="247"/>
      <c r="I3" s="247"/>
      <c r="J3" s="247"/>
      <c r="K3" s="247"/>
      <c r="L3" s="247"/>
      <c r="M3" s="247"/>
      <c r="N3" s="247"/>
      <c r="O3" s="247"/>
      <c r="P3" s="247"/>
      <c r="Q3" s="247"/>
      <c r="R3" s="247"/>
      <c r="S3" s="247"/>
    </row>
    <row r="4" spans="1:20" ht="15.75" customHeight="1" x14ac:dyDescent="0.15">
      <c r="A4" s="246" t="s">
        <v>632</v>
      </c>
    </row>
    <row r="5" spans="1:20" ht="15.75" customHeight="1" x14ac:dyDescent="0.15">
      <c r="A5" s="246" t="s">
        <v>1866</v>
      </c>
      <c r="R5" s="249"/>
      <c r="T5" s="249" t="s">
        <v>633</v>
      </c>
    </row>
    <row r="6" spans="1:20" ht="15.75" customHeight="1" x14ac:dyDescent="0.15">
      <c r="A6" s="250" t="s">
        <v>634</v>
      </c>
      <c r="B6" s="683" t="s">
        <v>635</v>
      </c>
      <c r="C6" s="683"/>
      <c r="D6" s="683"/>
      <c r="E6" s="683"/>
      <c r="F6" s="683"/>
      <c r="G6" s="683"/>
      <c r="H6" s="683"/>
      <c r="I6" s="683"/>
      <c r="J6" s="683" t="s">
        <v>636</v>
      </c>
      <c r="K6" s="683"/>
      <c r="L6" s="683"/>
      <c r="M6" s="683"/>
      <c r="N6" s="683"/>
      <c r="O6" s="683"/>
      <c r="P6" s="683"/>
      <c r="Q6" s="683"/>
      <c r="R6" s="683"/>
      <c r="S6" s="683"/>
      <c r="T6" s="683"/>
    </row>
    <row r="7" spans="1:20" ht="15.75" customHeight="1" x14ac:dyDescent="0.15">
      <c r="A7" s="684" t="s">
        <v>637</v>
      </c>
      <c r="B7" s="683" t="s">
        <v>638</v>
      </c>
      <c r="C7" s="683"/>
      <c r="D7" s="683"/>
      <c r="E7" s="683"/>
      <c r="F7" s="683"/>
      <c r="G7" s="683"/>
      <c r="H7" s="687" t="s">
        <v>639</v>
      </c>
      <c r="I7" s="687"/>
      <c r="J7" s="687" t="s">
        <v>640</v>
      </c>
      <c r="K7" s="687"/>
      <c r="L7" s="687"/>
      <c r="M7" s="251"/>
      <c r="N7" s="688" t="s">
        <v>641</v>
      </c>
      <c r="O7" s="688"/>
      <c r="P7" s="688"/>
      <c r="Q7" s="688"/>
      <c r="R7" s="688"/>
      <c r="S7" s="688"/>
      <c r="T7" s="252"/>
    </row>
    <row r="8" spans="1:20" ht="15.75" customHeight="1" x14ac:dyDescent="0.15">
      <c r="A8" s="685"/>
      <c r="B8" s="689" t="s">
        <v>642</v>
      </c>
      <c r="C8" s="689"/>
      <c r="D8" s="689"/>
      <c r="E8" s="690" t="s">
        <v>643</v>
      </c>
      <c r="F8" s="691"/>
      <c r="G8" s="692"/>
      <c r="H8" s="687"/>
      <c r="I8" s="687"/>
      <c r="J8" s="687" t="s">
        <v>644</v>
      </c>
      <c r="K8" s="687"/>
      <c r="L8" s="687"/>
      <c r="M8" s="696"/>
      <c r="N8" s="691" t="s">
        <v>645</v>
      </c>
      <c r="O8" s="691"/>
      <c r="P8" s="691"/>
      <c r="Q8" s="691"/>
      <c r="R8" s="691"/>
      <c r="S8" s="691"/>
      <c r="T8" s="698"/>
    </row>
    <row r="9" spans="1:20" ht="15.75" customHeight="1" x14ac:dyDescent="0.15">
      <c r="A9" s="686"/>
      <c r="B9" s="700" t="s">
        <v>646</v>
      </c>
      <c r="C9" s="700"/>
      <c r="D9" s="700"/>
      <c r="E9" s="693"/>
      <c r="F9" s="694"/>
      <c r="G9" s="695"/>
      <c r="H9" s="687"/>
      <c r="I9" s="687"/>
      <c r="J9" s="687"/>
      <c r="K9" s="687"/>
      <c r="L9" s="687"/>
      <c r="M9" s="697"/>
      <c r="N9" s="694"/>
      <c r="O9" s="694"/>
      <c r="P9" s="694"/>
      <c r="Q9" s="694"/>
      <c r="R9" s="694"/>
      <c r="S9" s="694"/>
      <c r="T9" s="699"/>
    </row>
    <row r="10" spans="1:20" ht="15.75" customHeight="1" x14ac:dyDescent="0.15">
      <c r="A10" s="250" t="s">
        <v>647</v>
      </c>
      <c r="B10" s="683" t="s">
        <v>0</v>
      </c>
      <c r="C10" s="683"/>
      <c r="D10" s="683"/>
      <c r="E10" s="676" t="s">
        <v>0</v>
      </c>
      <c r="F10" s="677"/>
      <c r="G10" s="678"/>
      <c r="H10" s="683" t="s">
        <v>648</v>
      </c>
      <c r="I10" s="683"/>
      <c r="J10" s="683" t="s">
        <v>0</v>
      </c>
      <c r="K10" s="683"/>
      <c r="L10" s="683"/>
      <c r="M10" s="676" t="s">
        <v>649</v>
      </c>
      <c r="N10" s="678"/>
      <c r="O10" s="676" t="s">
        <v>650</v>
      </c>
      <c r="P10" s="677"/>
      <c r="Q10" s="678"/>
      <c r="R10" s="676" t="s">
        <v>651</v>
      </c>
      <c r="S10" s="677"/>
      <c r="T10" s="678"/>
    </row>
    <row r="11" spans="1:20" ht="15.75" customHeight="1" x14ac:dyDescent="0.15">
      <c r="A11" s="250" t="s">
        <v>652</v>
      </c>
      <c r="B11" s="679">
        <v>4</v>
      </c>
      <c r="C11" s="679"/>
      <c r="D11" s="679"/>
      <c r="E11" s="680">
        <v>3</v>
      </c>
      <c r="F11" s="681"/>
      <c r="G11" s="682"/>
      <c r="H11" s="679">
        <v>2</v>
      </c>
      <c r="I11" s="679"/>
      <c r="J11" s="679">
        <v>28</v>
      </c>
      <c r="K11" s="679"/>
      <c r="L11" s="679"/>
      <c r="M11" s="680">
        <v>5</v>
      </c>
      <c r="N11" s="682"/>
      <c r="O11" s="680">
        <v>1</v>
      </c>
      <c r="P11" s="681"/>
      <c r="Q11" s="682"/>
      <c r="R11" s="680">
        <v>1</v>
      </c>
      <c r="S11" s="681"/>
      <c r="T11" s="682"/>
    </row>
    <row r="12" spans="1:20" ht="15.75" customHeight="1" x14ac:dyDescent="0.15"/>
    <row r="13" spans="1:20" ht="15.75" customHeight="1" x14ac:dyDescent="0.15">
      <c r="A13" s="246" t="s">
        <v>1943</v>
      </c>
      <c r="T13" s="249" t="s">
        <v>633</v>
      </c>
    </row>
    <row r="14" spans="1:20" ht="15.75" customHeight="1" x14ac:dyDescent="0.15">
      <c r="A14" s="658" t="s">
        <v>653</v>
      </c>
      <c r="B14" s="660" t="s">
        <v>654</v>
      </c>
      <c r="C14" s="661"/>
      <c r="D14" s="662"/>
      <c r="E14" s="660" t="s">
        <v>655</v>
      </c>
      <c r="F14" s="661"/>
      <c r="G14" s="662"/>
      <c r="H14" s="253"/>
      <c r="I14" s="666" t="s">
        <v>656</v>
      </c>
      <c r="J14" s="666"/>
      <c r="K14" s="666"/>
      <c r="L14" s="666"/>
      <c r="M14" s="666"/>
      <c r="N14" s="666"/>
      <c r="O14" s="254"/>
      <c r="P14" s="667" t="s">
        <v>657</v>
      </c>
      <c r="Q14" s="669"/>
      <c r="R14" s="661" t="s">
        <v>658</v>
      </c>
      <c r="S14" s="661"/>
      <c r="T14" s="671"/>
    </row>
    <row r="15" spans="1:20" ht="15.75" customHeight="1" x14ac:dyDescent="0.15">
      <c r="A15" s="659"/>
      <c r="B15" s="663"/>
      <c r="C15" s="664"/>
      <c r="D15" s="665"/>
      <c r="E15" s="663"/>
      <c r="F15" s="664"/>
      <c r="G15" s="665"/>
      <c r="H15" s="255" t="s">
        <v>659</v>
      </c>
      <c r="I15" s="255" t="s">
        <v>660</v>
      </c>
      <c r="J15" s="255" t="s">
        <v>661</v>
      </c>
      <c r="K15" s="255" t="s">
        <v>662</v>
      </c>
      <c r="L15" s="255" t="s">
        <v>663</v>
      </c>
      <c r="M15" s="255" t="s">
        <v>664</v>
      </c>
      <c r="N15" s="255" t="s">
        <v>665</v>
      </c>
      <c r="O15" s="256" t="s">
        <v>666</v>
      </c>
      <c r="P15" s="668"/>
      <c r="Q15" s="670"/>
      <c r="R15" s="664"/>
      <c r="S15" s="664"/>
      <c r="T15" s="672"/>
    </row>
    <row r="16" spans="1:20" ht="15.75" customHeight="1" x14ac:dyDescent="0.15">
      <c r="A16" s="255" t="s">
        <v>667</v>
      </c>
      <c r="B16" s="257" t="s">
        <v>668</v>
      </c>
      <c r="C16" s="258" t="s">
        <v>669</v>
      </c>
      <c r="D16" s="259" t="s">
        <v>670</v>
      </c>
      <c r="E16" s="260">
        <v>9.1</v>
      </c>
      <c r="F16" s="258" t="s">
        <v>669</v>
      </c>
      <c r="G16" s="259" t="s">
        <v>671</v>
      </c>
      <c r="H16" s="261">
        <v>1</v>
      </c>
      <c r="I16" s="261">
        <v>2</v>
      </c>
      <c r="J16" s="261"/>
      <c r="K16" s="261">
        <v>1</v>
      </c>
      <c r="L16" s="261">
        <v>5</v>
      </c>
      <c r="M16" s="261">
        <v>3</v>
      </c>
      <c r="N16" s="261"/>
      <c r="O16" s="261">
        <v>12</v>
      </c>
      <c r="P16" s="261">
        <v>24</v>
      </c>
      <c r="Q16" s="656" t="s">
        <v>672</v>
      </c>
      <c r="R16" s="656"/>
      <c r="S16" s="656"/>
      <c r="T16" s="656"/>
    </row>
    <row r="17" spans="1:20" ht="15.75" customHeight="1" x14ac:dyDescent="0.15">
      <c r="A17" s="255" t="s">
        <v>673</v>
      </c>
      <c r="B17" s="673" t="s">
        <v>673</v>
      </c>
      <c r="C17" s="674"/>
      <c r="D17" s="675"/>
      <c r="E17" s="262" t="s">
        <v>674</v>
      </c>
      <c r="F17" s="263"/>
      <c r="G17" s="264"/>
      <c r="H17" s="261">
        <v>1</v>
      </c>
      <c r="I17" s="261">
        <v>1</v>
      </c>
      <c r="J17" s="261">
        <v>9</v>
      </c>
      <c r="K17" s="261">
        <v>3</v>
      </c>
      <c r="L17" s="261">
        <v>7</v>
      </c>
      <c r="M17" s="261">
        <v>2</v>
      </c>
      <c r="N17" s="261">
        <v>1</v>
      </c>
      <c r="O17" s="261">
        <v>3</v>
      </c>
      <c r="P17" s="261">
        <v>27</v>
      </c>
      <c r="Q17" s="656" t="s">
        <v>675</v>
      </c>
      <c r="R17" s="656"/>
      <c r="S17" s="656"/>
      <c r="T17" s="656"/>
    </row>
    <row r="18" spans="1:20" ht="15.75" customHeight="1" x14ac:dyDescent="0.15">
      <c r="A18" s="255" t="s">
        <v>676</v>
      </c>
      <c r="B18" s="257" t="s">
        <v>677</v>
      </c>
      <c r="C18" s="258" t="s">
        <v>669</v>
      </c>
      <c r="D18" s="259" t="s">
        <v>678</v>
      </c>
      <c r="E18" s="260">
        <v>4.0999999999999996</v>
      </c>
      <c r="F18" s="258" t="s">
        <v>669</v>
      </c>
      <c r="G18" s="259">
        <v>12.31</v>
      </c>
      <c r="H18" s="261"/>
      <c r="I18" s="261">
        <v>7</v>
      </c>
      <c r="J18" s="261">
        <v>26</v>
      </c>
      <c r="K18" s="261"/>
      <c r="L18" s="261"/>
      <c r="M18" s="261"/>
      <c r="N18" s="261"/>
      <c r="O18" s="261"/>
      <c r="P18" s="261">
        <v>33</v>
      </c>
      <c r="Q18" s="656" t="s">
        <v>679</v>
      </c>
      <c r="R18" s="656"/>
      <c r="S18" s="656"/>
      <c r="T18" s="656"/>
    </row>
    <row r="19" spans="1:20" ht="15.75" customHeight="1" x14ac:dyDescent="0.15">
      <c r="A19" s="255" t="s">
        <v>680</v>
      </c>
      <c r="B19" s="257" t="s">
        <v>668</v>
      </c>
      <c r="C19" s="258" t="s">
        <v>669</v>
      </c>
      <c r="D19" s="259" t="s">
        <v>670</v>
      </c>
      <c r="E19" s="260">
        <v>2.15</v>
      </c>
      <c r="F19" s="258" t="s">
        <v>669</v>
      </c>
      <c r="G19" s="259">
        <v>4.3</v>
      </c>
      <c r="H19" s="261"/>
      <c r="I19" s="261">
        <v>1</v>
      </c>
      <c r="J19" s="261">
        <v>11</v>
      </c>
      <c r="K19" s="261">
        <v>2</v>
      </c>
      <c r="L19" s="261">
        <v>2</v>
      </c>
      <c r="M19" s="261">
        <v>3</v>
      </c>
      <c r="N19" s="261">
        <v>3</v>
      </c>
      <c r="O19" s="261">
        <v>2</v>
      </c>
      <c r="P19" s="261">
        <v>24</v>
      </c>
      <c r="Q19" s="656" t="s">
        <v>681</v>
      </c>
      <c r="R19" s="656"/>
      <c r="S19" s="656"/>
      <c r="T19" s="656"/>
    </row>
    <row r="20" spans="1:20" ht="15.75" customHeight="1" x14ac:dyDescent="0.15">
      <c r="A20" s="255" t="s">
        <v>673</v>
      </c>
      <c r="B20" s="257" t="s">
        <v>682</v>
      </c>
      <c r="C20" s="258" t="s">
        <v>669</v>
      </c>
      <c r="D20" s="259" t="s">
        <v>683</v>
      </c>
      <c r="E20" s="260">
        <v>5.0999999999999996</v>
      </c>
      <c r="F20" s="258" t="s">
        <v>669</v>
      </c>
      <c r="G20" s="259" t="s">
        <v>684</v>
      </c>
      <c r="H20" s="261"/>
      <c r="I20" s="261"/>
      <c r="J20" s="261">
        <v>2</v>
      </c>
      <c r="K20" s="261">
        <v>2</v>
      </c>
      <c r="L20" s="261">
        <v>2</v>
      </c>
      <c r="M20" s="261">
        <v>6</v>
      </c>
      <c r="N20" s="261">
        <v>8</v>
      </c>
      <c r="O20" s="261">
        <v>4</v>
      </c>
      <c r="P20" s="261">
        <v>24</v>
      </c>
      <c r="Q20" s="656" t="s">
        <v>685</v>
      </c>
      <c r="R20" s="656"/>
      <c r="S20" s="656"/>
      <c r="T20" s="656"/>
    </row>
    <row r="21" spans="1:20" ht="15.75" customHeight="1" x14ac:dyDescent="0.15">
      <c r="A21" s="255" t="s">
        <v>686</v>
      </c>
      <c r="B21" s="257" t="s">
        <v>687</v>
      </c>
      <c r="C21" s="258" t="s">
        <v>669</v>
      </c>
      <c r="D21" s="259" t="s">
        <v>688</v>
      </c>
      <c r="E21" s="260">
        <v>5.15</v>
      </c>
      <c r="F21" s="258" t="s">
        <v>669</v>
      </c>
      <c r="G21" s="259" t="s">
        <v>689</v>
      </c>
      <c r="H21" s="261"/>
      <c r="I21" s="261"/>
      <c r="J21" s="261">
        <v>4</v>
      </c>
      <c r="K21" s="261">
        <v>2</v>
      </c>
      <c r="L21" s="261">
        <v>1</v>
      </c>
      <c r="M21" s="261">
        <v>2</v>
      </c>
      <c r="N21" s="261">
        <v>1</v>
      </c>
      <c r="O21" s="261">
        <v>1</v>
      </c>
      <c r="P21" s="261">
        <v>11</v>
      </c>
      <c r="Q21" s="656"/>
      <c r="R21" s="656"/>
      <c r="S21" s="656"/>
      <c r="T21" s="656"/>
    </row>
    <row r="22" spans="1:20" ht="15.75" customHeight="1" x14ac:dyDescent="0.15">
      <c r="A22" s="255" t="s">
        <v>690</v>
      </c>
      <c r="B22" s="257" t="s">
        <v>691</v>
      </c>
      <c r="C22" s="258" t="s">
        <v>669</v>
      </c>
      <c r="D22" s="259" t="s">
        <v>692</v>
      </c>
      <c r="E22" s="260">
        <v>4.0999999999999996</v>
      </c>
      <c r="F22" s="258" t="s">
        <v>669</v>
      </c>
      <c r="G22" s="259">
        <v>12.31</v>
      </c>
      <c r="H22" s="261"/>
      <c r="I22" s="261">
        <v>1</v>
      </c>
      <c r="J22" s="261">
        <v>7</v>
      </c>
      <c r="K22" s="261">
        <v>3</v>
      </c>
      <c r="L22" s="261">
        <v>2</v>
      </c>
      <c r="M22" s="261"/>
      <c r="N22" s="261"/>
      <c r="O22" s="261"/>
      <c r="P22" s="261">
        <v>13</v>
      </c>
      <c r="Q22" s="656"/>
      <c r="R22" s="656"/>
      <c r="S22" s="656"/>
      <c r="T22" s="656"/>
    </row>
    <row r="23" spans="1:20" ht="15.75" customHeight="1" x14ac:dyDescent="0.15">
      <c r="A23" s="255" t="s">
        <v>693</v>
      </c>
      <c r="B23" s="257" t="s">
        <v>694</v>
      </c>
      <c r="C23" s="258" t="s">
        <v>669</v>
      </c>
      <c r="D23" s="259" t="s">
        <v>695</v>
      </c>
      <c r="E23" s="260">
        <v>7.1</v>
      </c>
      <c r="F23" s="258" t="s">
        <v>669</v>
      </c>
      <c r="G23" s="259">
        <v>10.31</v>
      </c>
      <c r="H23" s="261"/>
      <c r="I23" s="261"/>
      <c r="J23" s="261">
        <v>4</v>
      </c>
      <c r="K23" s="261"/>
      <c r="L23" s="261">
        <v>1</v>
      </c>
      <c r="M23" s="261">
        <v>3</v>
      </c>
      <c r="N23" s="261"/>
      <c r="O23" s="261">
        <v>1</v>
      </c>
      <c r="P23" s="261">
        <v>9</v>
      </c>
      <c r="Q23" s="656"/>
      <c r="R23" s="656"/>
      <c r="S23" s="656"/>
      <c r="T23" s="656"/>
    </row>
    <row r="24" spans="1:20" ht="15.75" customHeight="1" x14ac:dyDescent="0.15">
      <c r="A24" s="255" t="s">
        <v>696</v>
      </c>
      <c r="B24" s="257" t="s">
        <v>677</v>
      </c>
      <c r="C24" s="258" t="s">
        <v>669</v>
      </c>
      <c r="D24" s="259" t="s">
        <v>678</v>
      </c>
      <c r="E24" s="260">
        <v>4.0999999999999996</v>
      </c>
      <c r="F24" s="258" t="s">
        <v>669</v>
      </c>
      <c r="G24" s="259" t="s">
        <v>697</v>
      </c>
      <c r="H24" s="261"/>
      <c r="I24" s="261"/>
      <c r="J24" s="261"/>
      <c r="K24" s="261"/>
      <c r="L24" s="261"/>
      <c r="M24" s="261"/>
      <c r="N24" s="261">
        <v>2</v>
      </c>
      <c r="O24" s="261">
        <v>3</v>
      </c>
      <c r="P24" s="261">
        <v>5</v>
      </c>
      <c r="Q24" s="656"/>
      <c r="R24" s="656"/>
      <c r="S24" s="656"/>
      <c r="T24" s="656"/>
    </row>
    <row r="25" spans="1:20" ht="15.75" customHeight="1" x14ac:dyDescent="0.15">
      <c r="A25" s="255" t="s">
        <v>698</v>
      </c>
      <c r="B25" s="257" t="s">
        <v>699</v>
      </c>
      <c r="C25" s="258" t="s">
        <v>669</v>
      </c>
      <c r="D25" s="259" t="s">
        <v>700</v>
      </c>
      <c r="E25" s="260">
        <v>12.1</v>
      </c>
      <c r="F25" s="258" t="s">
        <v>669</v>
      </c>
      <c r="G25" s="259" t="s">
        <v>684</v>
      </c>
      <c r="H25" s="261"/>
      <c r="I25" s="261"/>
      <c r="J25" s="261">
        <v>2</v>
      </c>
      <c r="K25" s="261"/>
      <c r="L25" s="261"/>
      <c r="M25" s="261"/>
      <c r="N25" s="261"/>
      <c r="O25" s="261"/>
      <c r="P25" s="261">
        <v>2</v>
      </c>
      <c r="Q25" s="656"/>
      <c r="R25" s="656"/>
      <c r="S25" s="656"/>
      <c r="T25" s="656"/>
    </row>
    <row r="26" spans="1:20" ht="15.75" customHeight="1" x14ac:dyDescent="0.15">
      <c r="A26" s="255" t="s">
        <v>701</v>
      </c>
      <c r="B26" s="257" t="s">
        <v>702</v>
      </c>
      <c r="C26" s="258" t="s">
        <v>669</v>
      </c>
      <c r="D26" s="259" t="s">
        <v>703</v>
      </c>
      <c r="E26" s="260">
        <v>6.1</v>
      </c>
      <c r="F26" s="258" t="s">
        <v>669</v>
      </c>
      <c r="G26" s="259">
        <v>8.31</v>
      </c>
      <c r="H26" s="261"/>
      <c r="I26" s="261"/>
      <c r="J26" s="261"/>
      <c r="K26" s="261"/>
      <c r="L26" s="261"/>
      <c r="M26" s="261"/>
      <c r="N26" s="261"/>
      <c r="O26" s="261">
        <v>3</v>
      </c>
      <c r="P26" s="261">
        <v>3</v>
      </c>
      <c r="Q26" s="656"/>
      <c r="R26" s="656"/>
      <c r="S26" s="656"/>
      <c r="T26" s="656"/>
    </row>
    <row r="27" spans="1:20" ht="15.75" customHeight="1" x14ac:dyDescent="0.15">
      <c r="A27" s="255" t="s">
        <v>704</v>
      </c>
      <c r="B27" s="257" t="s">
        <v>705</v>
      </c>
      <c r="C27" s="258" t="s">
        <v>669</v>
      </c>
      <c r="D27" s="259" t="s">
        <v>706</v>
      </c>
      <c r="E27" s="260">
        <v>4.0999999999999996</v>
      </c>
      <c r="F27" s="258" t="s">
        <v>669</v>
      </c>
      <c r="G27" s="259" t="s">
        <v>707</v>
      </c>
      <c r="H27" s="261"/>
      <c r="I27" s="261"/>
      <c r="J27" s="261"/>
      <c r="K27" s="261">
        <v>1</v>
      </c>
      <c r="L27" s="261"/>
      <c r="M27" s="261"/>
      <c r="N27" s="261"/>
      <c r="O27" s="261"/>
      <c r="P27" s="261">
        <v>1</v>
      </c>
      <c r="Q27" s="656"/>
      <c r="R27" s="656"/>
      <c r="S27" s="656"/>
      <c r="T27" s="656"/>
    </row>
    <row r="28" spans="1:20" ht="15.75" customHeight="1" x14ac:dyDescent="0.15">
      <c r="A28" s="255" t="s">
        <v>708</v>
      </c>
      <c r="B28" s="257" t="s">
        <v>709</v>
      </c>
      <c r="C28" s="258" t="s">
        <v>669</v>
      </c>
      <c r="D28" s="259" t="s">
        <v>710</v>
      </c>
      <c r="E28" s="260">
        <v>3.1</v>
      </c>
      <c r="F28" s="258" t="s">
        <v>669</v>
      </c>
      <c r="G28" s="259" t="s">
        <v>697</v>
      </c>
      <c r="H28" s="261"/>
      <c r="I28" s="261">
        <v>5</v>
      </c>
      <c r="J28" s="261">
        <v>11</v>
      </c>
      <c r="K28" s="261">
        <v>9</v>
      </c>
      <c r="L28" s="261">
        <v>5</v>
      </c>
      <c r="M28" s="261">
        <v>3</v>
      </c>
      <c r="N28" s="261"/>
      <c r="O28" s="261">
        <v>4</v>
      </c>
      <c r="P28" s="261">
        <v>37</v>
      </c>
      <c r="Q28" s="656"/>
      <c r="R28" s="656"/>
      <c r="S28" s="656"/>
      <c r="T28" s="656"/>
    </row>
    <row r="29" spans="1:20" ht="15.75" customHeight="1" x14ac:dyDescent="0.15">
      <c r="A29" s="255" t="s">
        <v>711</v>
      </c>
      <c r="B29" s="257" t="s">
        <v>712</v>
      </c>
      <c r="C29" s="258" t="s">
        <v>669</v>
      </c>
      <c r="D29" s="259" t="s">
        <v>713</v>
      </c>
      <c r="E29" s="260" t="s">
        <v>714</v>
      </c>
      <c r="F29" s="258" t="s">
        <v>669</v>
      </c>
      <c r="G29" s="259" t="s">
        <v>684</v>
      </c>
      <c r="H29" s="261">
        <v>4</v>
      </c>
      <c r="I29" s="261"/>
      <c r="J29" s="261"/>
      <c r="K29" s="261"/>
      <c r="L29" s="261"/>
      <c r="M29" s="261"/>
      <c r="N29" s="261"/>
      <c r="O29" s="261"/>
      <c r="P29" s="261">
        <v>4</v>
      </c>
      <c r="Q29" s="656"/>
      <c r="R29" s="656"/>
      <c r="S29" s="656"/>
      <c r="T29" s="656"/>
    </row>
    <row r="30" spans="1:20" ht="15.75" customHeight="1" x14ac:dyDescent="0.15">
      <c r="A30" s="255" t="s">
        <v>715</v>
      </c>
      <c r="B30" s="257" t="s">
        <v>716</v>
      </c>
      <c r="C30" s="258" t="s">
        <v>669</v>
      </c>
      <c r="D30" s="259" t="s">
        <v>717</v>
      </c>
      <c r="E30" s="260" t="s">
        <v>718</v>
      </c>
      <c r="F30" s="258" t="s">
        <v>669</v>
      </c>
      <c r="G30" s="259">
        <v>4.1500000000000004</v>
      </c>
      <c r="H30" s="261">
        <v>4</v>
      </c>
      <c r="I30" s="261"/>
      <c r="J30" s="261"/>
      <c r="K30" s="261"/>
      <c r="L30" s="261"/>
      <c r="M30" s="261"/>
      <c r="N30" s="261"/>
      <c r="O30" s="261"/>
      <c r="P30" s="261">
        <v>4</v>
      </c>
      <c r="Q30" s="656"/>
      <c r="R30" s="656"/>
      <c r="S30" s="656"/>
      <c r="T30" s="656"/>
    </row>
    <row r="31" spans="1:20" ht="15.75" customHeight="1" x14ac:dyDescent="0.15">
      <c r="A31" s="255" t="s">
        <v>719</v>
      </c>
      <c r="B31" s="257" t="s">
        <v>682</v>
      </c>
      <c r="C31" s="258" t="s">
        <v>669</v>
      </c>
      <c r="D31" s="259" t="s">
        <v>720</v>
      </c>
      <c r="E31" s="260">
        <v>5.0999999999999996</v>
      </c>
      <c r="F31" s="258" t="s">
        <v>669</v>
      </c>
      <c r="G31" s="259" t="s">
        <v>721</v>
      </c>
      <c r="H31" s="261">
        <v>1</v>
      </c>
      <c r="I31" s="261"/>
      <c r="J31" s="261">
        <v>2</v>
      </c>
      <c r="K31" s="261"/>
      <c r="L31" s="261">
        <v>1</v>
      </c>
      <c r="M31" s="261"/>
      <c r="N31" s="261"/>
      <c r="O31" s="261"/>
      <c r="P31" s="261">
        <v>4</v>
      </c>
      <c r="Q31" s="656"/>
      <c r="R31" s="656"/>
      <c r="S31" s="656"/>
      <c r="T31" s="656"/>
    </row>
    <row r="32" spans="1:20" ht="15.75" customHeight="1" x14ac:dyDescent="0.15">
      <c r="A32" s="255" t="s">
        <v>722</v>
      </c>
      <c r="B32" s="257" t="s">
        <v>723</v>
      </c>
      <c r="C32" s="258" t="s">
        <v>669</v>
      </c>
      <c r="D32" s="259" t="s">
        <v>700</v>
      </c>
      <c r="E32" s="260">
        <v>12.1</v>
      </c>
      <c r="F32" s="258" t="s">
        <v>669</v>
      </c>
      <c r="G32" s="259" t="s">
        <v>724</v>
      </c>
      <c r="H32" s="261"/>
      <c r="I32" s="261">
        <v>1</v>
      </c>
      <c r="J32" s="261"/>
      <c r="K32" s="261"/>
      <c r="L32" s="261"/>
      <c r="M32" s="261">
        <v>1</v>
      </c>
      <c r="N32" s="261"/>
      <c r="O32" s="261"/>
      <c r="P32" s="261">
        <v>2</v>
      </c>
      <c r="Q32" s="656"/>
      <c r="R32" s="656"/>
      <c r="S32" s="656"/>
      <c r="T32" s="656"/>
    </row>
    <row r="33" spans="1:20" ht="15.75" customHeight="1" x14ac:dyDescent="0.15">
      <c r="A33" s="255" t="s">
        <v>725</v>
      </c>
      <c r="B33" s="257" t="s">
        <v>691</v>
      </c>
      <c r="C33" s="258" t="s">
        <v>669</v>
      </c>
      <c r="D33" s="259" t="s">
        <v>692</v>
      </c>
      <c r="E33" s="260">
        <v>9.1</v>
      </c>
      <c r="F33" s="258" t="s">
        <v>669</v>
      </c>
      <c r="G33" s="259" t="s">
        <v>726</v>
      </c>
      <c r="H33" s="261">
        <v>14</v>
      </c>
      <c r="I33" s="261"/>
      <c r="J33" s="261"/>
      <c r="K33" s="261"/>
      <c r="L33" s="261"/>
      <c r="M33" s="261"/>
      <c r="N33" s="261"/>
      <c r="O33" s="261"/>
      <c r="P33" s="261">
        <v>14</v>
      </c>
      <c r="Q33" s="656"/>
      <c r="R33" s="656"/>
      <c r="S33" s="656"/>
      <c r="T33" s="656"/>
    </row>
    <row r="34" spans="1:20" ht="15.75" customHeight="1" x14ac:dyDescent="0.15">
      <c r="A34" s="256" t="s">
        <v>657</v>
      </c>
      <c r="B34" s="657"/>
      <c r="C34" s="657"/>
      <c r="D34" s="657"/>
      <c r="E34" s="265"/>
      <c r="F34" s="266"/>
      <c r="G34" s="267"/>
      <c r="H34" s="261">
        <v>25</v>
      </c>
      <c r="I34" s="261">
        <v>18</v>
      </c>
      <c r="J34" s="261">
        <v>78</v>
      </c>
      <c r="K34" s="261">
        <v>23</v>
      </c>
      <c r="L34" s="261">
        <v>26</v>
      </c>
      <c r="M34" s="261">
        <v>23</v>
      </c>
      <c r="N34" s="261">
        <v>15</v>
      </c>
      <c r="O34" s="261">
        <v>33</v>
      </c>
      <c r="P34" s="261">
        <v>241</v>
      </c>
      <c r="Q34" s="656"/>
      <c r="R34" s="656"/>
      <c r="S34" s="656"/>
      <c r="T34" s="656"/>
    </row>
  </sheetData>
  <mergeCells count="57">
    <mergeCell ref="B6:I6"/>
    <mergeCell ref="J6:T6"/>
    <mergeCell ref="A7:A9"/>
    <mergeCell ref="B7:G7"/>
    <mergeCell ref="H7:I9"/>
    <mergeCell ref="J7:L7"/>
    <mergeCell ref="N7:S7"/>
    <mergeCell ref="B8:D8"/>
    <mergeCell ref="E8:G9"/>
    <mergeCell ref="J8:L9"/>
    <mergeCell ref="M8:M9"/>
    <mergeCell ref="N8:S9"/>
    <mergeCell ref="T8:T9"/>
    <mergeCell ref="B9:D9"/>
    <mergeCell ref="O10:Q10"/>
    <mergeCell ref="R10:T10"/>
    <mergeCell ref="B11:D11"/>
    <mergeCell ref="E11:G11"/>
    <mergeCell ref="H11:I11"/>
    <mergeCell ref="J11:L11"/>
    <mergeCell ref="M11:N11"/>
    <mergeCell ref="O11:Q11"/>
    <mergeCell ref="R11:T11"/>
    <mergeCell ref="B10:D10"/>
    <mergeCell ref="E10:G10"/>
    <mergeCell ref="H10:I10"/>
    <mergeCell ref="J10:L10"/>
    <mergeCell ref="M10:N10"/>
    <mergeCell ref="Q18:T18"/>
    <mergeCell ref="A14:A15"/>
    <mergeCell ref="B14:D15"/>
    <mergeCell ref="E14:G15"/>
    <mergeCell ref="I14:N14"/>
    <mergeCell ref="P14:P15"/>
    <mergeCell ref="Q14:Q15"/>
    <mergeCell ref="R14:S15"/>
    <mergeCell ref="T14:T15"/>
    <mergeCell ref="Q16:T16"/>
    <mergeCell ref="B17:D17"/>
    <mergeCell ref="Q17:T17"/>
    <mergeCell ref="Q30:T30"/>
    <mergeCell ref="Q19:T19"/>
    <mergeCell ref="Q20:T20"/>
    <mergeCell ref="Q21:T21"/>
    <mergeCell ref="Q22:T22"/>
    <mergeCell ref="Q23:T23"/>
    <mergeCell ref="Q24:T24"/>
    <mergeCell ref="Q25:T25"/>
    <mergeCell ref="Q26:T26"/>
    <mergeCell ref="Q27:T27"/>
    <mergeCell ref="Q28:T28"/>
    <mergeCell ref="Q29:T29"/>
    <mergeCell ref="Q31:T31"/>
    <mergeCell ref="Q32:T32"/>
    <mergeCell ref="Q33:T33"/>
    <mergeCell ref="B34:D34"/>
    <mergeCell ref="Q34:T34"/>
  </mergeCells>
  <phoneticPr fontId="4"/>
  <pageMargins left="0.78740157480314965" right="0.39370078740157483" top="0.39370078740157483" bottom="0.39370078740157483" header="0" footer="0"/>
  <pageSetup paperSize="9" orientation="landscape"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FD9E-5A98-4533-AFE1-619A9716D7E7}">
  <sheetPr>
    <pageSetUpPr fitToPage="1"/>
  </sheetPr>
  <dimension ref="A1:BH28"/>
  <sheetViews>
    <sheetView view="pageLayout" zoomScaleNormal="100" workbookViewId="0">
      <selection activeCell="AD10" sqref="AD10"/>
    </sheetView>
  </sheetViews>
  <sheetFormatPr defaultColWidth="9" defaultRowHeight="14.4" x14ac:dyDescent="0.25"/>
  <cols>
    <col min="1" max="2" width="2.44140625" style="278" customWidth="1"/>
    <col min="3" max="314" width="2.44140625" style="270" customWidth="1"/>
    <col min="315" max="16384" width="9" style="270"/>
  </cols>
  <sheetData>
    <row r="1" spans="1:60" ht="20.95" customHeight="1" x14ac:dyDescent="0.25">
      <c r="A1" s="268" t="s">
        <v>1867</v>
      </c>
      <c r="B1" s="269"/>
      <c r="C1" s="269"/>
      <c r="D1" s="269"/>
      <c r="E1" s="269"/>
      <c r="AY1" s="706" t="s">
        <v>727</v>
      </c>
      <c r="AZ1" s="706"/>
      <c r="BA1" s="706"/>
      <c r="BB1" s="706"/>
      <c r="BC1" s="706"/>
      <c r="BD1" s="706"/>
      <c r="BE1" s="706"/>
      <c r="BF1" s="706"/>
      <c r="BG1" s="706"/>
      <c r="BH1" s="706"/>
    </row>
    <row r="2" spans="1:60" ht="20.95" customHeight="1" x14ac:dyDescent="0.25">
      <c r="A2" s="710" t="s">
        <v>728</v>
      </c>
      <c r="B2" s="711"/>
      <c r="C2" s="711"/>
      <c r="D2" s="711"/>
      <c r="E2" s="711"/>
      <c r="F2" s="710" t="s">
        <v>729</v>
      </c>
      <c r="G2" s="711"/>
      <c r="H2" s="711"/>
      <c r="I2" s="711"/>
      <c r="J2" s="711"/>
      <c r="K2" s="711"/>
      <c r="L2" s="711"/>
      <c r="M2" s="711"/>
      <c r="N2" s="711"/>
      <c r="O2" s="711"/>
      <c r="P2" s="712"/>
      <c r="Q2" s="710" t="s">
        <v>730</v>
      </c>
      <c r="R2" s="711"/>
      <c r="S2" s="711"/>
      <c r="T2" s="711"/>
      <c r="U2" s="711"/>
      <c r="V2" s="711"/>
      <c r="W2" s="711"/>
      <c r="X2" s="711"/>
      <c r="Y2" s="711"/>
      <c r="Z2" s="711"/>
      <c r="AA2" s="712"/>
      <c r="AB2" s="710" t="s">
        <v>731</v>
      </c>
      <c r="AC2" s="711"/>
      <c r="AD2" s="711"/>
      <c r="AE2" s="711"/>
      <c r="AF2" s="711"/>
      <c r="AG2" s="711"/>
      <c r="AH2" s="711"/>
      <c r="AI2" s="711"/>
      <c r="AJ2" s="711"/>
      <c r="AK2" s="711"/>
      <c r="AL2" s="711"/>
      <c r="AM2" s="711"/>
      <c r="AN2" s="711"/>
      <c r="AO2" s="711"/>
      <c r="AP2" s="712"/>
      <c r="AQ2" s="710" t="s">
        <v>732</v>
      </c>
      <c r="AR2" s="711"/>
      <c r="AS2" s="711"/>
      <c r="AT2" s="711"/>
      <c r="AU2" s="711"/>
      <c r="AV2" s="711"/>
      <c r="AW2" s="711"/>
      <c r="AX2" s="711"/>
      <c r="AY2" s="711"/>
      <c r="AZ2" s="711"/>
      <c r="BA2" s="711"/>
      <c r="BB2" s="711"/>
      <c r="BC2" s="711"/>
      <c r="BD2" s="711"/>
      <c r="BE2" s="711"/>
      <c r="BF2" s="711"/>
      <c r="BG2" s="711"/>
      <c r="BH2" s="712"/>
    </row>
    <row r="3" spans="1:60" ht="20.95" customHeight="1" x14ac:dyDescent="0.25">
      <c r="A3" s="710" t="s">
        <v>733</v>
      </c>
      <c r="B3" s="711"/>
      <c r="C3" s="711"/>
      <c r="D3" s="711"/>
      <c r="E3" s="711"/>
      <c r="F3" s="271"/>
      <c r="G3" s="707" t="s">
        <v>734</v>
      </c>
      <c r="H3" s="707"/>
      <c r="I3" s="707"/>
      <c r="J3" s="707"/>
      <c r="K3" s="707"/>
      <c r="L3" s="707"/>
      <c r="M3" s="707"/>
      <c r="N3" s="707"/>
      <c r="O3" s="707"/>
      <c r="P3" s="272"/>
      <c r="Q3" s="271"/>
      <c r="R3" s="707" t="s">
        <v>735</v>
      </c>
      <c r="S3" s="707"/>
      <c r="T3" s="707"/>
      <c r="U3" s="707"/>
      <c r="V3" s="707"/>
      <c r="W3" s="707"/>
      <c r="X3" s="707"/>
      <c r="Y3" s="707"/>
      <c r="Z3" s="707"/>
      <c r="AA3" s="272"/>
      <c r="AB3" s="271"/>
      <c r="AC3" s="707" t="s">
        <v>736</v>
      </c>
      <c r="AD3" s="707"/>
      <c r="AE3" s="707"/>
      <c r="AF3" s="707"/>
      <c r="AG3" s="707"/>
      <c r="AH3" s="707"/>
      <c r="AI3" s="707"/>
      <c r="AJ3" s="707"/>
      <c r="AK3" s="707"/>
      <c r="AL3" s="707"/>
      <c r="AM3" s="707"/>
      <c r="AN3" s="707"/>
      <c r="AO3" s="707"/>
      <c r="AP3" s="272"/>
      <c r="AQ3" s="271"/>
      <c r="AR3" s="707" t="s">
        <v>737</v>
      </c>
      <c r="AS3" s="707"/>
      <c r="AT3" s="707"/>
      <c r="AU3" s="707"/>
      <c r="AV3" s="707"/>
      <c r="AW3" s="707"/>
      <c r="AX3" s="708" t="s">
        <v>738</v>
      </c>
      <c r="AY3" s="709"/>
      <c r="AZ3" s="271"/>
      <c r="BA3" s="707" t="s">
        <v>739</v>
      </c>
      <c r="BB3" s="707"/>
      <c r="BC3" s="707"/>
      <c r="BD3" s="707"/>
      <c r="BE3" s="707"/>
      <c r="BF3" s="707"/>
      <c r="BG3" s="708" t="s">
        <v>740</v>
      </c>
      <c r="BH3" s="709"/>
    </row>
    <row r="4" spans="1:60" ht="20.95" customHeight="1" x14ac:dyDescent="0.25">
      <c r="A4" s="720" t="s">
        <v>741</v>
      </c>
      <c r="B4" s="721"/>
      <c r="C4" s="721"/>
      <c r="D4" s="721"/>
      <c r="E4" s="721"/>
      <c r="F4" s="273"/>
      <c r="G4" s="719" t="s">
        <v>742</v>
      </c>
      <c r="H4" s="719"/>
      <c r="I4" s="719"/>
      <c r="J4" s="719"/>
      <c r="K4" s="719"/>
      <c r="L4" s="719"/>
      <c r="M4" s="719"/>
      <c r="N4" s="719"/>
      <c r="O4" s="719"/>
      <c r="P4" s="274"/>
      <c r="Q4" s="273"/>
      <c r="R4" s="719" t="s">
        <v>742</v>
      </c>
      <c r="S4" s="719"/>
      <c r="T4" s="719"/>
      <c r="U4" s="719"/>
      <c r="V4" s="719"/>
      <c r="W4" s="719"/>
      <c r="X4" s="719"/>
      <c r="Y4" s="719"/>
      <c r="Z4" s="719"/>
      <c r="AA4" s="274"/>
      <c r="AB4" s="273"/>
      <c r="AC4" s="719" t="s">
        <v>1868</v>
      </c>
      <c r="AD4" s="719"/>
      <c r="AE4" s="719"/>
      <c r="AF4" s="719"/>
      <c r="AG4" s="719"/>
      <c r="AH4" s="719"/>
      <c r="AI4" s="719"/>
      <c r="AJ4" s="719"/>
      <c r="AK4" s="719"/>
      <c r="AL4" s="719"/>
      <c r="AM4" s="719"/>
      <c r="AN4" s="719"/>
      <c r="AO4" s="719"/>
      <c r="AP4" s="274"/>
      <c r="AQ4" s="273"/>
      <c r="AR4" s="707" t="s">
        <v>737</v>
      </c>
      <c r="AS4" s="707"/>
      <c r="AT4" s="707"/>
      <c r="AU4" s="707"/>
      <c r="AV4" s="707"/>
      <c r="AW4" s="707"/>
      <c r="AX4" s="708" t="s">
        <v>743</v>
      </c>
      <c r="AY4" s="709"/>
      <c r="AZ4" s="273"/>
      <c r="BA4" s="707" t="s">
        <v>739</v>
      </c>
      <c r="BB4" s="707"/>
      <c r="BC4" s="707"/>
      <c r="BD4" s="707"/>
      <c r="BE4" s="707"/>
      <c r="BF4" s="707"/>
      <c r="BG4" s="708" t="s">
        <v>740</v>
      </c>
      <c r="BH4" s="709"/>
    </row>
    <row r="5" spans="1:60" ht="20.95" customHeight="1" x14ac:dyDescent="0.25">
      <c r="A5" s="710" t="s">
        <v>741</v>
      </c>
      <c r="B5" s="711"/>
      <c r="C5" s="711"/>
      <c r="D5" s="711"/>
      <c r="E5" s="711"/>
      <c r="F5" s="271"/>
      <c r="G5" s="707" t="s">
        <v>742</v>
      </c>
      <c r="H5" s="707"/>
      <c r="I5" s="707"/>
      <c r="J5" s="707"/>
      <c r="K5" s="707"/>
      <c r="L5" s="707"/>
      <c r="M5" s="707"/>
      <c r="N5" s="707"/>
      <c r="O5" s="707"/>
      <c r="P5" s="272"/>
      <c r="Q5" s="271"/>
      <c r="R5" s="707" t="s">
        <v>742</v>
      </c>
      <c r="S5" s="707"/>
      <c r="T5" s="707"/>
      <c r="U5" s="707"/>
      <c r="V5" s="707"/>
      <c r="W5" s="707"/>
      <c r="X5" s="707"/>
      <c r="Y5" s="707"/>
      <c r="Z5" s="707"/>
      <c r="AA5" s="272"/>
      <c r="AB5" s="271"/>
      <c r="AC5" s="707" t="s">
        <v>1869</v>
      </c>
      <c r="AD5" s="707"/>
      <c r="AE5" s="707"/>
      <c r="AF5" s="707"/>
      <c r="AG5" s="707"/>
      <c r="AH5" s="707"/>
      <c r="AI5" s="707"/>
      <c r="AJ5" s="707"/>
      <c r="AK5" s="707"/>
      <c r="AL5" s="707"/>
      <c r="AM5" s="707"/>
      <c r="AN5" s="707"/>
      <c r="AO5" s="707"/>
      <c r="AP5" s="272"/>
      <c r="AQ5" s="271"/>
      <c r="AR5" s="707" t="s">
        <v>737</v>
      </c>
      <c r="AS5" s="707"/>
      <c r="AT5" s="707"/>
      <c r="AU5" s="707"/>
      <c r="AV5" s="707"/>
      <c r="AW5" s="707"/>
      <c r="AX5" s="708" t="s">
        <v>744</v>
      </c>
      <c r="AY5" s="709"/>
      <c r="AZ5" s="271"/>
      <c r="BA5" s="707" t="s">
        <v>739</v>
      </c>
      <c r="BB5" s="707"/>
      <c r="BC5" s="707"/>
      <c r="BD5" s="707"/>
      <c r="BE5" s="707"/>
      <c r="BF5" s="707"/>
      <c r="BG5" s="708" t="s">
        <v>745</v>
      </c>
      <c r="BH5" s="709"/>
    </row>
    <row r="6" spans="1:60" ht="20.95" customHeight="1" x14ac:dyDescent="0.25">
      <c r="A6" s="717" t="s">
        <v>746</v>
      </c>
      <c r="B6" s="718"/>
      <c r="C6" s="718"/>
      <c r="D6" s="718"/>
      <c r="E6" s="718"/>
      <c r="F6" s="273"/>
      <c r="G6" s="719" t="s">
        <v>747</v>
      </c>
      <c r="H6" s="719"/>
      <c r="I6" s="719"/>
      <c r="J6" s="719"/>
      <c r="K6" s="719"/>
      <c r="L6" s="719"/>
      <c r="M6" s="719"/>
      <c r="N6" s="719"/>
      <c r="O6" s="719"/>
      <c r="P6" s="274"/>
      <c r="Q6" s="273"/>
      <c r="R6" s="719" t="s">
        <v>748</v>
      </c>
      <c r="S6" s="719"/>
      <c r="T6" s="719"/>
      <c r="U6" s="719"/>
      <c r="V6" s="719"/>
      <c r="W6" s="719"/>
      <c r="X6" s="719"/>
      <c r="Y6" s="719"/>
      <c r="Z6" s="719"/>
      <c r="AA6" s="274"/>
      <c r="AB6" s="273"/>
      <c r="AC6" s="719" t="s">
        <v>736</v>
      </c>
      <c r="AD6" s="719"/>
      <c r="AE6" s="719"/>
      <c r="AF6" s="719"/>
      <c r="AG6" s="719"/>
      <c r="AH6" s="719"/>
      <c r="AI6" s="719"/>
      <c r="AJ6" s="719"/>
      <c r="AK6" s="719"/>
      <c r="AL6" s="719"/>
      <c r="AM6" s="719"/>
      <c r="AN6" s="719"/>
      <c r="AO6" s="719"/>
      <c r="AP6" s="274"/>
      <c r="AQ6" s="273"/>
      <c r="AR6" s="707" t="s">
        <v>737</v>
      </c>
      <c r="AS6" s="707"/>
      <c r="AT6" s="707"/>
      <c r="AU6" s="707"/>
      <c r="AV6" s="707"/>
      <c r="AW6" s="707"/>
      <c r="AX6" s="708" t="s">
        <v>749</v>
      </c>
      <c r="AY6" s="709"/>
      <c r="AZ6" s="273"/>
      <c r="BA6" s="707" t="s">
        <v>739</v>
      </c>
      <c r="BB6" s="707"/>
      <c r="BC6" s="707"/>
      <c r="BD6" s="707"/>
      <c r="BE6" s="707"/>
      <c r="BF6" s="707"/>
      <c r="BG6" s="708" t="s">
        <v>750</v>
      </c>
      <c r="BH6" s="709"/>
    </row>
    <row r="7" spans="1:60" ht="20.95" customHeight="1" x14ac:dyDescent="0.25">
      <c r="A7" s="715" t="s">
        <v>751</v>
      </c>
      <c r="B7" s="716"/>
      <c r="C7" s="716"/>
      <c r="D7" s="716"/>
      <c r="E7" s="716"/>
      <c r="F7" s="271"/>
      <c r="G7" s="707" t="s">
        <v>1944</v>
      </c>
      <c r="H7" s="707"/>
      <c r="I7" s="707"/>
      <c r="J7" s="707"/>
      <c r="K7" s="707"/>
      <c r="L7" s="707"/>
      <c r="M7" s="707"/>
      <c r="N7" s="707"/>
      <c r="O7" s="707"/>
      <c r="P7" s="272"/>
      <c r="Q7" s="271"/>
      <c r="R7" s="707" t="s">
        <v>752</v>
      </c>
      <c r="S7" s="707"/>
      <c r="T7" s="707"/>
      <c r="U7" s="707"/>
      <c r="V7" s="707"/>
      <c r="W7" s="707"/>
      <c r="X7" s="707"/>
      <c r="Y7" s="707"/>
      <c r="Z7" s="707"/>
      <c r="AA7" s="272"/>
      <c r="AB7" s="271"/>
      <c r="AC7" s="707" t="s">
        <v>753</v>
      </c>
      <c r="AD7" s="707"/>
      <c r="AE7" s="707"/>
      <c r="AF7" s="707"/>
      <c r="AG7" s="707"/>
      <c r="AH7" s="707"/>
      <c r="AI7" s="707"/>
      <c r="AJ7" s="707"/>
      <c r="AK7" s="707"/>
      <c r="AL7" s="707"/>
      <c r="AM7" s="707"/>
      <c r="AN7" s="707"/>
      <c r="AO7" s="707"/>
      <c r="AP7" s="272"/>
      <c r="AQ7" s="271"/>
      <c r="AR7" s="707" t="s">
        <v>754</v>
      </c>
      <c r="AS7" s="707"/>
      <c r="AT7" s="707"/>
      <c r="AU7" s="707"/>
      <c r="AV7" s="707"/>
      <c r="AW7" s="707"/>
      <c r="AX7" s="708" t="s">
        <v>745</v>
      </c>
      <c r="AY7" s="709"/>
      <c r="AZ7" s="271"/>
      <c r="BA7" s="707" t="s">
        <v>739</v>
      </c>
      <c r="BB7" s="707"/>
      <c r="BC7" s="707"/>
      <c r="BD7" s="707"/>
      <c r="BE7" s="707"/>
      <c r="BF7" s="707"/>
      <c r="BG7" s="708" t="s">
        <v>745</v>
      </c>
      <c r="BH7" s="709"/>
    </row>
    <row r="8" spans="1:60" ht="20.95" customHeight="1" x14ac:dyDescent="0.25">
      <c r="A8" s="710" t="s">
        <v>61</v>
      </c>
      <c r="B8" s="711"/>
      <c r="C8" s="711"/>
      <c r="D8" s="711"/>
      <c r="E8" s="712"/>
      <c r="F8" s="275"/>
      <c r="G8" s="713"/>
      <c r="H8" s="713"/>
      <c r="I8" s="713"/>
      <c r="J8" s="713"/>
      <c r="K8" s="713"/>
      <c r="L8" s="713"/>
      <c r="M8" s="713"/>
      <c r="N8" s="713"/>
      <c r="O8" s="713"/>
      <c r="P8" s="276"/>
      <c r="Q8" s="275"/>
      <c r="R8" s="714"/>
      <c r="S8" s="714"/>
      <c r="T8" s="714"/>
      <c r="U8" s="714"/>
      <c r="V8" s="714"/>
      <c r="W8" s="714"/>
      <c r="X8" s="714"/>
      <c r="Y8" s="714"/>
      <c r="Z8" s="714"/>
      <c r="AA8" s="276"/>
      <c r="AB8" s="275"/>
      <c r="AC8" s="713"/>
      <c r="AD8" s="713"/>
      <c r="AE8" s="713"/>
      <c r="AF8" s="713"/>
      <c r="AG8" s="713"/>
      <c r="AH8" s="713"/>
      <c r="AI8" s="713"/>
      <c r="AJ8" s="713"/>
      <c r="AK8" s="713"/>
      <c r="AL8" s="713"/>
      <c r="AM8" s="713"/>
      <c r="AN8" s="713"/>
      <c r="AO8" s="713"/>
      <c r="AP8" s="276"/>
      <c r="AQ8" s="702">
        <v>25</v>
      </c>
      <c r="AR8" s="703"/>
      <c r="AS8" s="703"/>
      <c r="AT8" s="703"/>
      <c r="AU8" s="703"/>
      <c r="AV8" s="703"/>
      <c r="AW8" s="703"/>
      <c r="AX8" s="703"/>
      <c r="AY8" s="704"/>
      <c r="AZ8" s="702">
        <v>24</v>
      </c>
      <c r="BA8" s="703"/>
      <c r="BB8" s="703"/>
      <c r="BC8" s="703"/>
      <c r="BD8" s="703"/>
      <c r="BE8" s="703"/>
      <c r="BF8" s="703"/>
      <c r="BG8" s="703"/>
      <c r="BH8" s="704"/>
    </row>
    <row r="9" spans="1:60" ht="20.95" customHeight="1" x14ac:dyDescent="0.25">
      <c r="A9" s="277" t="s">
        <v>1870</v>
      </c>
    </row>
    <row r="10" spans="1:60" ht="20.95" customHeight="1" x14ac:dyDescent="0.25">
      <c r="A10" s="277"/>
    </row>
    <row r="11" spans="1:60" ht="20.95" customHeight="1" x14ac:dyDescent="0.25">
      <c r="A11" s="268" t="s">
        <v>1871</v>
      </c>
      <c r="AW11" s="279"/>
      <c r="AX11" s="706" t="s">
        <v>727</v>
      </c>
      <c r="AY11" s="706"/>
      <c r="AZ11" s="706"/>
      <c r="BA11" s="706"/>
      <c r="BB11" s="706"/>
      <c r="BC11" s="706"/>
      <c r="BD11" s="706"/>
      <c r="BE11" s="706"/>
      <c r="BF11" s="706"/>
      <c r="BG11" s="706"/>
      <c r="BH11" s="706"/>
    </row>
    <row r="12" spans="1:60" ht="20.95" customHeight="1" x14ac:dyDescent="0.25">
      <c r="A12" s="701" t="s">
        <v>755</v>
      </c>
      <c r="B12" s="701"/>
      <c r="C12" s="701"/>
      <c r="D12" s="701"/>
      <c r="E12" s="701"/>
      <c r="F12" s="701" t="s">
        <v>756</v>
      </c>
      <c r="G12" s="701"/>
      <c r="H12" s="701"/>
      <c r="I12" s="701"/>
      <c r="J12" s="701"/>
      <c r="K12" s="701"/>
      <c r="L12" s="701"/>
      <c r="M12" s="701"/>
      <c r="N12" s="701"/>
      <c r="O12" s="701"/>
      <c r="P12" s="701"/>
      <c r="Q12" s="701" t="s">
        <v>757</v>
      </c>
      <c r="R12" s="701"/>
      <c r="S12" s="701"/>
      <c r="T12" s="701"/>
      <c r="U12" s="701"/>
      <c r="V12" s="701"/>
      <c r="W12" s="701"/>
      <c r="X12" s="701"/>
      <c r="Y12" s="701"/>
      <c r="Z12" s="701"/>
      <c r="AA12" s="701"/>
      <c r="AB12" s="701" t="s">
        <v>758</v>
      </c>
      <c r="AC12" s="701"/>
      <c r="AD12" s="701"/>
      <c r="AE12" s="701"/>
      <c r="AF12" s="701"/>
      <c r="AG12" s="701"/>
      <c r="AH12" s="701"/>
      <c r="AI12" s="701"/>
      <c r="AJ12" s="701"/>
      <c r="AK12" s="701"/>
      <c r="AL12" s="701"/>
      <c r="AM12" s="701" t="s">
        <v>759</v>
      </c>
      <c r="AN12" s="701"/>
      <c r="AO12" s="701"/>
      <c r="AP12" s="701"/>
      <c r="AQ12" s="701"/>
      <c r="AR12" s="701"/>
      <c r="AS12" s="701"/>
      <c r="AT12" s="701"/>
      <c r="AU12" s="701"/>
      <c r="AV12" s="701"/>
      <c r="AW12" s="701"/>
      <c r="AX12" s="701" t="s">
        <v>760</v>
      </c>
      <c r="AY12" s="701"/>
      <c r="AZ12" s="701"/>
      <c r="BA12" s="701"/>
      <c r="BB12" s="701"/>
      <c r="BC12" s="701"/>
      <c r="BD12" s="701"/>
      <c r="BE12" s="701"/>
      <c r="BF12" s="701"/>
      <c r="BG12" s="701"/>
      <c r="BH12" s="701"/>
    </row>
    <row r="13" spans="1:60" ht="20.95" customHeight="1" x14ac:dyDescent="0.25">
      <c r="A13" s="701" t="s">
        <v>761</v>
      </c>
      <c r="B13" s="701"/>
      <c r="C13" s="701"/>
      <c r="D13" s="701"/>
      <c r="E13" s="701"/>
      <c r="F13" s="702" t="s">
        <v>762</v>
      </c>
      <c r="G13" s="703"/>
      <c r="H13" s="703"/>
      <c r="I13" s="703"/>
      <c r="J13" s="703"/>
      <c r="K13" s="703"/>
      <c r="L13" s="703"/>
      <c r="M13" s="703"/>
      <c r="N13" s="703"/>
      <c r="O13" s="703"/>
      <c r="P13" s="704"/>
      <c r="Q13" s="705" t="s">
        <v>763</v>
      </c>
      <c r="R13" s="705"/>
      <c r="S13" s="705"/>
      <c r="T13" s="705"/>
      <c r="U13" s="705"/>
      <c r="V13" s="705"/>
      <c r="W13" s="705"/>
      <c r="X13" s="705"/>
      <c r="Y13" s="705"/>
      <c r="Z13" s="705"/>
      <c r="AA13" s="705"/>
      <c r="AB13" s="705" t="s">
        <v>764</v>
      </c>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5" t="s">
        <v>765</v>
      </c>
      <c r="AY13" s="705"/>
      <c r="AZ13" s="705"/>
      <c r="BA13" s="705"/>
      <c r="BB13" s="705"/>
      <c r="BC13" s="705"/>
      <c r="BD13" s="705"/>
      <c r="BE13" s="705"/>
      <c r="BF13" s="705"/>
      <c r="BG13" s="705"/>
      <c r="BH13" s="705"/>
    </row>
    <row r="14" spans="1:60" ht="20.95" customHeight="1" x14ac:dyDescent="0.25">
      <c r="A14" s="701" t="s">
        <v>766</v>
      </c>
      <c r="B14" s="701"/>
      <c r="C14" s="701"/>
      <c r="D14" s="701"/>
      <c r="E14" s="701"/>
      <c r="F14" s="702" t="s">
        <v>767</v>
      </c>
      <c r="G14" s="703"/>
      <c r="H14" s="703"/>
      <c r="I14" s="703"/>
      <c r="J14" s="703"/>
      <c r="K14" s="703"/>
      <c r="L14" s="703"/>
      <c r="M14" s="703"/>
      <c r="N14" s="703"/>
      <c r="O14" s="703"/>
      <c r="P14" s="704"/>
      <c r="Q14" s="705" t="s">
        <v>768</v>
      </c>
      <c r="R14" s="705"/>
      <c r="S14" s="705"/>
      <c r="T14" s="705"/>
      <c r="U14" s="705"/>
      <c r="V14" s="705"/>
      <c r="W14" s="705"/>
      <c r="X14" s="705"/>
      <c r="Y14" s="705"/>
      <c r="Z14" s="705"/>
      <c r="AA14" s="705"/>
      <c r="AB14" s="705" t="s">
        <v>769</v>
      </c>
      <c r="AC14" s="705"/>
      <c r="AD14" s="705"/>
      <c r="AE14" s="705"/>
      <c r="AF14" s="705"/>
      <c r="AG14" s="705"/>
      <c r="AH14" s="705"/>
      <c r="AI14" s="705"/>
      <c r="AJ14" s="705"/>
      <c r="AK14" s="705"/>
      <c r="AL14" s="705"/>
      <c r="AM14" s="705" t="s">
        <v>770</v>
      </c>
      <c r="AN14" s="705"/>
      <c r="AO14" s="705"/>
      <c r="AP14" s="705"/>
      <c r="AQ14" s="705"/>
      <c r="AR14" s="705"/>
      <c r="AS14" s="705"/>
      <c r="AT14" s="705"/>
      <c r="AU14" s="705"/>
      <c r="AV14" s="705"/>
      <c r="AW14" s="705"/>
      <c r="AX14" s="705" t="s">
        <v>771</v>
      </c>
      <c r="AY14" s="705"/>
      <c r="AZ14" s="705"/>
      <c r="BA14" s="705"/>
      <c r="BB14" s="705"/>
      <c r="BC14" s="705"/>
      <c r="BD14" s="705"/>
      <c r="BE14" s="705"/>
      <c r="BF14" s="705"/>
      <c r="BG14" s="705"/>
      <c r="BH14" s="705"/>
    </row>
    <row r="15" spans="1:60" ht="20.95" customHeight="1" x14ac:dyDescent="0.25">
      <c r="A15" s="701" t="s">
        <v>772</v>
      </c>
      <c r="B15" s="701"/>
      <c r="C15" s="701"/>
      <c r="D15" s="701"/>
      <c r="E15" s="701"/>
      <c r="F15" s="702" t="s">
        <v>770</v>
      </c>
      <c r="G15" s="703"/>
      <c r="H15" s="703"/>
      <c r="I15" s="703"/>
      <c r="J15" s="703"/>
      <c r="K15" s="703"/>
      <c r="L15" s="703"/>
      <c r="M15" s="703"/>
      <c r="N15" s="703"/>
      <c r="O15" s="703"/>
      <c r="P15" s="704"/>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5" t="s">
        <v>770</v>
      </c>
      <c r="AY15" s="705"/>
      <c r="AZ15" s="705"/>
      <c r="BA15" s="705"/>
      <c r="BB15" s="705"/>
      <c r="BC15" s="705"/>
      <c r="BD15" s="705"/>
      <c r="BE15" s="705"/>
      <c r="BF15" s="705"/>
      <c r="BG15" s="705"/>
      <c r="BH15" s="705"/>
    </row>
    <row r="16" spans="1:60" ht="20.95" customHeight="1" x14ac:dyDescent="0.25">
      <c r="A16" s="701" t="s">
        <v>773</v>
      </c>
      <c r="B16" s="701"/>
      <c r="C16" s="701"/>
      <c r="D16" s="701"/>
      <c r="E16" s="701"/>
      <c r="F16" s="702" t="s">
        <v>774</v>
      </c>
      <c r="G16" s="703"/>
      <c r="H16" s="703"/>
      <c r="I16" s="703"/>
      <c r="J16" s="703"/>
      <c r="K16" s="703"/>
      <c r="L16" s="703"/>
      <c r="M16" s="703"/>
      <c r="N16" s="703"/>
      <c r="O16" s="703"/>
      <c r="P16" s="704"/>
      <c r="Q16" s="705"/>
      <c r="R16" s="705"/>
      <c r="S16" s="705"/>
      <c r="T16" s="705"/>
      <c r="U16" s="705"/>
      <c r="V16" s="705"/>
      <c r="W16" s="705"/>
      <c r="X16" s="705"/>
      <c r="Y16" s="705"/>
      <c r="Z16" s="705"/>
      <c r="AA16" s="705"/>
      <c r="AB16" s="705" t="s">
        <v>774</v>
      </c>
      <c r="AC16" s="705"/>
      <c r="AD16" s="705"/>
      <c r="AE16" s="705"/>
      <c r="AF16" s="705"/>
      <c r="AG16" s="705"/>
      <c r="AH16" s="705"/>
      <c r="AI16" s="705"/>
      <c r="AJ16" s="705"/>
      <c r="AK16" s="705"/>
      <c r="AL16" s="705"/>
      <c r="AM16" s="705"/>
      <c r="AN16" s="705"/>
      <c r="AO16" s="705"/>
      <c r="AP16" s="705"/>
      <c r="AQ16" s="705"/>
      <c r="AR16" s="705"/>
      <c r="AS16" s="705"/>
      <c r="AT16" s="705"/>
      <c r="AU16" s="705"/>
      <c r="AV16" s="705"/>
      <c r="AW16" s="705"/>
      <c r="AX16" s="705" t="s">
        <v>740</v>
      </c>
      <c r="AY16" s="705"/>
      <c r="AZ16" s="705"/>
      <c r="BA16" s="705"/>
      <c r="BB16" s="705"/>
      <c r="BC16" s="705"/>
      <c r="BD16" s="705"/>
      <c r="BE16" s="705"/>
      <c r="BF16" s="705"/>
      <c r="BG16" s="705"/>
      <c r="BH16" s="705"/>
    </row>
    <row r="17" spans="1:60" ht="20.95" customHeight="1" x14ac:dyDescent="0.25">
      <c r="A17" s="701" t="s">
        <v>775</v>
      </c>
      <c r="B17" s="701"/>
      <c r="C17" s="701"/>
      <c r="D17" s="701"/>
      <c r="E17" s="701"/>
      <c r="F17" s="702"/>
      <c r="G17" s="703"/>
      <c r="H17" s="703"/>
      <c r="I17" s="703"/>
      <c r="J17" s="703"/>
      <c r="K17" s="703"/>
      <c r="L17" s="703"/>
      <c r="M17" s="703"/>
      <c r="N17" s="703"/>
      <c r="O17" s="703"/>
      <c r="P17" s="704"/>
      <c r="Q17" s="705"/>
      <c r="R17" s="705"/>
      <c r="S17" s="705"/>
      <c r="T17" s="705"/>
      <c r="U17" s="705"/>
      <c r="V17" s="705"/>
      <c r="W17" s="705"/>
      <c r="X17" s="705"/>
      <c r="Y17" s="705"/>
      <c r="Z17" s="705"/>
      <c r="AA17" s="705"/>
      <c r="AB17" s="705" t="s">
        <v>770</v>
      </c>
      <c r="AC17" s="705"/>
      <c r="AD17" s="705"/>
      <c r="AE17" s="705"/>
      <c r="AF17" s="705"/>
      <c r="AG17" s="705"/>
      <c r="AH17" s="705"/>
      <c r="AI17" s="705"/>
      <c r="AJ17" s="705"/>
      <c r="AK17" s="705"/>
      <c r="AL17" s="705"/>
      <c r="AM17" s="705"/>
      <c r="AN17" s="705"/>
      <c r="AO17" s="705"/>
      <c r="AP17" s="705"/>
      <c r="AQ17" s="705"/>
      <c r="AR17" s="705"/>
      <c r="AS17" s="705"/>
      <c r="AT17" s="705"/>
      <c r="AU17" s="705"/>
      <c r="AV17" s="705"/>
      <c r="AW17" s="705"/>
      <c r="AX17" s="705" t="s">
        <v>770</v>
      </c>
      <c r="AY17" s="705"/>
      <c r="AZ17" s="705"/>
      <c r="BA17" s="705"/>
      <c r="BB17" s="705"/>
      <c r="BC17" s="705"/>
      <c r="BD17" s="705"/>
      <c r="BE17" s="705"/>
      <c r="BF17" s="705"/>
      <c r="BG17" s="705"/>
      <c r="BH17" s="705"/>
    </row>
    <row r="18" spans="1:60" ht="20.95" customHeight="1" x14ac:dyDescent="0.25">
      <c r="A18" s="701" t="s">
        <v>776</v>
      </c>
      <c r="B18" s="701"/>
      <c r="C18" s="701"/>
      <c r="D18" s="701"/>
      <c r="E18" s="701"/>
      <c r="F18" s="702" t="s">
        <v>1872</v>
      </c>
      <c r="G18" s="703"/>
      <c r="H18" s="703"/>
      <c r="I18" s="703"/>
      <c r="J18" s="703"/>
      <c r="K18" s="703"/>
      <c r="L18" s="703"/>
      <c r="M18" s="703"/>
      <c r="N18" s="703"/>
      <c r="O18" s="703"/>
      <c r="P18" s="704"/>
      <c r="Q18" s="705" t="s">
        <v>1873</v>
      </c>
      <c r="R18" s="705"/>
      <c r="S18" s="705"/>
      <c r="T18" s="705"/>
      <c r="U18" s="705"/>
      <c r="V18" s="705"/>
      <c r="W18" s="705"/>
      <c r="X18" s="705"/>
      <c r="Y18" s="705"/>
      <c r="Z18" s="705"/>
      <c r="AA18" s="705"/>
      <c r="AB18" s="705" t="s">
        <v>1874</v>
      </c>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t="s">
        <v>1875</v>
      </c>
      <c r="AY18" s="705"/>
      <c r="AZ18" s="705"/>
      <c r="BA18" s="705"/>
      <c r="BB18" s="705"/>
      <c r="BC18" s="705"/>
      <c r="BD18" s="705"/>
      <c r="BE18" s="705"/>
      <c r="BF18" s="705"/>
      <c r="BG18" s="705"/>
      <c r="BH18" s="705"/>
    </row>
    <row r="19" spans="1:60" ht="20.95" customHeight="1" x14ac:dyDescent="0.25">
      <c r="A19" s="701" t="s">
        <v>777</v>
      </c>
      <c r="B19" s="701"/>
      <c r="C19" s="701"/>
      <c r="D19" s="701"/>
      <c r="E19" s="701"/>
      <c r="F19" s="702"/>
      <c r="G19" s="703"/>
      <c r="H19" s="703"/>
      <c r="I19" s="703"/>
      <c r="J19" s="703"/>
      <c r="K19" s="703"/>
      <c r="L19" s="703"/>
      <c r="M19" s="703"/>
      <c r="N19" s="703"/>
      <c r="O19" s="703"/>
      <c r="P19" s="704"/>
      <c r="Q19" s="705"/>
      <c r="R19" s="705"/>
      <c r="S19" s="705"/>
      <c r="T19" s="705"/>
      <c r="U19" s="705"/>
      <c r="V19" s="705"/>
      <c r="W19" s="705"/>
      <c r="X19" s="705"/>
      <c r="Y19" s="705"/>
      <c r="Z19" s="705"/>
      <c r="AA19" s="705"/>
      <c r="AB19" s="705" t="s">
        <v>770</v>
      </c>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t="s">
        <v>770</v>
      </c>
      <c r="AY19" s="705"/>
      <c r="AZ19" s="705"/>
      <c r="BA19" s="705"/>
      <c r="BB19" s="705"/>
      <c r="BC19" s="705"/>
      <c r="BD19" s="705"/>
      <c r="BE19" s="705"/>
      <c r="BF19" s="705"/>
      <c r="BG19" s="705"/>
      <c r="BH19" s="705"/>
    </row>
    <row r="20" spans="1:60" ht="20.95" customHeight="1" x14ac:dyDescent="0.25">
      <c r="A20" s="701" t="s">
        <v>778</v>
      </c>
      <c r="B20" s="701"/>
      <c r="C20" s="701"/>
      <c r="D20" s="701"/>
      <c r="E20" s="701"/>
      <c r="F20" s="702"/>
      <c r="G20" s="703"/>
      <c r="H20" s="703"/>
      <c r="I20" s="703"/>
      <c r="J20" s="703"/>
      <c r="K20" s="703"/>
      <c r="L20" s="703"/>
      <c r="M20" s="703"/>
      <c r="N20" s="703"/>
      <c r="O20" s="703"/>
      <c r="P20" s="704"/>
      <c r="Q20" s="705"/>
      <c r="R20" s="705"/>
      <c r="S20" s="705"/>
      <c r="T20" s="705"/>
      <c r="U20" s="705"/>
      <c r="V20" s="705"/>
      <c r="W20" s="705"/>
      <c r="X20" s="705"/>
      <c r="Y20" s="705"/>
      <c r="Z20" s="705"/>
      <c r="AA20" s="705"/>
      <c r="AB20" s="705" t="s">
        <v>779</v>
      </c>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t="s">
        <v>779</v>
      </c>
      <c r="AY20" s="705"/>
      <c r="AZ20" s="705"/>
      <c r="BA20" s="705"/>
      <c r="BB20" s="705"/>
      <c r="BC20" s="705"/>
      <c r="BD20" s="705"/>
      <c r="BE20" s="705"/>
      <c r="BF20" s="705"/>
      <c r="BG20" s="705"/>
      <c r="BH20" s="705"/>
    </row>
    <row r="21" spans="1:60" ht="20.95" customHeight="1" x14ac:dyDescent="0.25">
      <c r="A21" s="701" t="s">
        <v>780</v>
      </c>
      <c r="B21" s="701"/>
      <c r="C21" s="701"/>
      <c r="D21" s="701"/>
      <c r="E21" s="701"/>
      <c r="F21" s="702"/>
      <c r="G21" s="703"/>
      <c r="H21" s="703"/>
      <c r="I21" s="703"/>
      <c r="J21" s="703"/>
      <c r="K21" s="703"/>
      <c r="L21" s="703"/>
      <c r="M21" s="703"/>
      <c r="N21" s="703"/>
      <c r="O21" s="703"/>
      <c r="P21" s="704"/>
      <c r="Q21" s="705" t="s">
        <v>781</v>
      </c>
      <c r="R21" s="705"/>
      <c r="S21" s="705"/>
      <c r="T21" s="705"/>
      <c r="U21" s="705"/>
      <c r="V21" s="705"/>
      <c r="W21" s="705"/>
      <c r="X21" s="705"/>
      <c r="Y21" s="705"/>
      <c r="Z21" s="705"/>
      <c r="AA21" s="705"/>
      <c r="AB21" s="705" t="s">
        <v>782</v>
      </c>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t="s">
        <v>743</v>
      </c>
      <c r="AY21" s="705"/>
      <c r="AZ21" s="705"/>
      <c r="BA21" s="705"/>
      <c r="BB21" s="705"/>
      <c r="BC21" s="705"/>
      <c r="BD21" s="705"/>
      <c r="BE21" s="705"/>
      <c r="BF21" s="705"/>
      <c r="BG21" s="705"/>
      <c r="BH21" s="705"/>
    </row>
    <row r="22" spans="1:60" ht="20.95" customHeight="1" x14ac:dyDescent="0.25">
      <c r="A22" s="701" t="s">
        <v>783</v>
      </c>
      <c r="B22" s="701"/>
      <c r="C22" s="701"/>
      <c r="D22" s="701"/>
      <c r="E22" s="701"/>
      <c r="F22" s="702"/>
      <c r="G22" s="703"/>
      <c r="H22" s="703"/>
      <c r="I22" s="703"/>
      <c r="J22" s="703"/>
      <c r="K22" s="703"/>
      <c r="L22" s="703"/>
      <c r="M22" s="703"/>
      <c r="N22" s="703"/>
      <c r="O22" s="703"/>
      <c r="P22" s="704"/>
      <c r="Q22" s="705"/>
      <c r="R22" s="705"/>
      <c r="S22" s="705"/>
      <c r="T22" s="705"/>
      <c r="U22" s="705"/>
      <c r="V22" s="705"/>
      <c r="W22" s="705"/>
      <c r="X22" s="705"/>
      <c r="Y22" s="705"/>
      <c r="Z22" s="705"/>
      <c r="AA22" s="705"/>
      <c r="AB22" s="705" t="s">
        <v>779</v>
      </c>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t="s">
        <v>779</v>
      </c>
      <c r="AY22" s="705"/>
      <c r="AZ22" s="705"/>
      <c r="BA22" s="705"/>
      <c r="BB22" s="705"/>
      <c r="BC22" s="705"/>
      <c r="BD22" s="705"/>
      <c r="BE22" s="705"/>
      <c r="BF22" s="705"/>
      <c r="BG22" s="705"/>
      <c r="BH22" s="705"/>
    </row>
    <row r="23" spans="1:60" ht="20.95" customHeight="1" x14ac:dyDescent="0.25">
      <c r="A23" s="701" t="s">
        <v>784</v>
      </c>
      <c r="B23" s="701"/>
      <c r="C23" s="701"/>
      <c r="D23" s="701"/>
      <c r="E23" s="701"/>
      <c r="F23" s="702"/>
      <c r="G23" s="703"/>
      <c r="H23" s="703"/>
      <c r="I23" s="703"/>
      <c r="J23" s="703"/>
      <c r="K23" s="703"/>
      <c r="L23" s="703"/>
      <c r="M23" s="703"/>
      <c r="N23" s="703"/>
      <c r="O23" s="703"/>
      <c r="P23" s="704"/>
      <c r="Q23" s="705" t="s">
        <v>770</v>
      </c>
      <c r="R23" s="705"/>
      <c r="S23" s="705"/>
      <c r="T23" s="705"/>
      <c r="U23" s="705"/>
      <c r="V23" s="705"/>
      <c r="W23" s="705"/>
      <c r="X23" s="705"/>
      <c r="Y23" s="705"/>
      <c r="Z23" s="705"/>
      <c r="AA23" s="705"/>
      <c r="AB23" s="705" t="s">
        <v>785</v>
      </c>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t="s">
        <v>782</v>
      </c>
      <c r="AY23" s="705"/>
      <c r="AZ23" s="705"/>
      <c r="BA23" s="705"/>
      <c r="BB23" s="705"/>
      <c r="BC23" s="705"/>
      <c r="BD23" s="705"/>
      <c r="BE23" s="705"/>
      <c r="BF23" s="705"/>
      <c r="BG23" s="705"/>
      <c r="BH23" s="705"/>
    </row>
    <row r="24" spans="1:60" ht="20.95" customHeight="1" x14ac:dyDescent="0.25">
      <c r="A24" s="701" t="s">
        <v>786</v>
      </c>
      <c r="B24" s="701"/>
      <c r="C24" s="701"/>
      <c r="D24" s="701"/>
      <c r="E24" s="701"/>
      <c r="F24" s="702"/>
      <c r="G24" s="703"/>
      <c r="H24" s="703"/>
      <c r="I24" s="703"/>
      <c r="J24" s="703"/>
      <c r="K24" s="703"/>
      <c r="L24" s="703"/>
      <c r="M24" s="703"/>
      <c r="N24" s="703"/>
      <c r="O24" s="703"/>
      <c r="P24" s="704"/>
      <c r="Q24" s="705"/>
      <c r="R24" s="705"/>
      <c r="S24" s="705"/>
      <c r="T24" s="705"/>
      <c r="U24" s="705"/>
      <c r="V24" s="705"/>
      <c r="W24" s="705"/>
      <c r="X24" s="705"/>
      <c r="Y24" s="705"/>
      <c r="Z24" s="705"/>
      <c r="AA24" s="705"/>
      <c r="AB24" s="705" t="s">
        <v>781</v>
      </c>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t="s">
        <v>781</v>
      </c>
      <c r="AY24" s="705"/>
      <c r="AZ24" s="705"/>
      <c r="BA24" s="705"/>
      <c r="BB24" s="705"/>
      <c r="BC24" s="705"/>
      <c r="BD24" s="705"/>
      <c r="BE24" s="705"/>
      <c r="BF24" s="705"/>
      <c r="BG24" s="705"/>
      <c r="BH24" s="705"/>
    </row>
    <row r="25" spans="1:60" ht="20.95" customHeight="1" x14ac:dyDescent="0.25">
      <c r="A25" s="701" t="s">
        <v>787</v>
      </c>
      <c r="B25" s="701"/>
      <c r="C25" s="701"/>
      <c r="D25" s="701"/>
      <c r="E25" s="701"/>
      <c r="F25" s="702"/>
      <c r="G25" s="703"/>
      <c r="H25" s="703"/>
      <c r="I25" s="703"/>
      <c r="J25" s="703"/>
      <c r="K25" s="703"/>
      <c r="L25" s="703"/>
      <c r="M25" s="703"/>
      <c r="N25" s="703"/>
      <c r="O25" s="703"/>
      <c r="P25" s="704"/>
      <c r="Q25" s="705" t="s">
        <v>770</v>
      </c>
      <c r="R25" s="705"/>
      <c r="S25" s="705"/>
      <c r="T25" s="705"/>
      <c r="U25" s="705"/>
      <c r="V25" s="705"/>
      <c r="W25" s="705"/>
      <c r="X25" s="705"/>
      <c r="Y25" s="705"/>
      <c r="Z25" s="705"/>
      <c r="AA25" s="705"/>
      <c r="AB25" s="705" t="s">
        <v>781</v>
      </c>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5" t="s">
        <v>779</v>
      </c>
      <c r="AY25" s="705"/>
      <c r="AZ25" s="705"/>
      <c r="BA25" s="705"/>
      <c r="BB25" s="705"/>
      <c r="BC25" s="705"/>
      <c r="BD25" s="705"/>
      <c r="BE25" s="705"/>
      <c r="BF25" s="705"/>
      <c r="BG25" s="705"/>
      <c r="BH25" s="705"/>
    </row>
    <row r="26" spans="1:60" ht="20.95" customHeight="1" x14ac:dyDescent="0.25">
      <c r="A26" s="701" t="s">
        <v>788</v>
      </c>
      <c r="B26" s="701"/>
      <c r="C26" s="701"/>
      <c r="D26" s="701"/>
      <c r="E26" s="701"/>
      <c r="F26" s="702" t="s">
        <v>1876</v>
      </c>
      <c r="G26" s="703"/>
      <c r="H26" s="703"/>
      <c r="I26" s="703"/>
      <c r="J26" s="703"/>
      <c r="K26" s="703"/>
      <c r="L26" s="703"/>
      <c r="M26" s="703"/>
      <c r="N26" s="703"/>
      <c r="O26" s="703"/>
      <c r="P26" s="704"/>
      <c r="Q26" s="705" t="s">
        <v>1877</v>
      </c>
      <c r="R26" s="705"/>
      <c r="S26" s="705"/>
      <c r="T26" s="705"/>
      <c r="U26" s="705"/>
      <c r="V26" s="705"/>
      <c r="W26" s="705"/>
      <c r="X26" s="705"/>
      <c r="Y26" s="705"/>
      <c r="Z26" s="705"/>
      <c r="AA26" s="705"/>
      <c r="AB26" s="705" t="s">
        <v>1878</v>
      </c>
      <c r="AC26" s="705"/>
      <c r="AD26" s="705"/>
      <c r="AE26" s="705"/>
      <c r="AF26" s="705"/>
      <c r="AG26" s="705"/>
      <c r="AH26" s="705"/>
      <c r="AI26" s="705"/>
      <c r="AJ26" s="705"/>
      <c r="AK26" s="705"/>
      <c r="AL26" s="705"/>
      <c r="AM26" s="705" t="s">
        <v>770</v>
      </c>
      <c r="AN26" s="705"/>
      <c r="AO26" s="705"/>
      <c r="AP26" s="705"/>
      <c r="AQ26" s="705"/>
      <c r="AR26" s="705"/>
      <c r="AS26" s="705"/>
      <c r="AT26" s="705"/>
      <c r="AU26" s="705"/>
      <c r="AV26" s="705"/>
      <c r="AW26" s="705"/>
      <c r="AX26" s="705" t="s">
        <v>1879</v>
      </c>
      <c r="AY26" s="705"/>
      <c r="AZ26" s="705"/>
      <c r="BA26" s="705"/>
      <c r="BB26" s="705"/>
      <c r="BC26" s="705"/>
      <c r="BD26" s="705"/>
      <c r="BE26" s="705"/>
      <c r="BF26" s="705"/>
      <c r="BG26" s="705"/>
      <c r="BH26" s="705"/>
    </row>
    <row r="27" spans="1:60" x14ac:dyDescent="0.25">
      <c r="A27" s="280" t="s">
        <v>1880</v>
      </c>
    </row>
    <row r="28" spans="1:60" x14ac:dyDescent="0.25">
      <c r="A28" s="280"/>
    </row>
  </sheetData>
  <mergeCells count="143">
    <mergeCell ref="AY1:BH1"/>
    <mergeCell ref="A2:E2"/>
    <mergeCell ref="F2:P2"/>
    <mergeCell ref="Q2:AA2"/>
    <mergeCell ref="AB2:AP2"/>
    <mergeCell ref="AQ2:BH2"/>
    <mergeCell ref="BA3:BF3"/>
    <mergeCell ref="BG3:BH3"/>
    <mergeCell ref="A4:E4"/>
    <mergeCell ref="G4:O4"/>
    <mergeCell ref="R4:Z4"/>
    <mergeCell ref="AC4:AO4"/>
    <mergeCell ref="AR4:AW4"/>
    <mergeCell ref="AX4:AY4"/>
    <mergeCell ref="BA4:BF4"/>
    <mergeCell ref="BG4:BH4"/>
    <mergeCell ref="A3:E3"/>
    <mergeCell ref="G3:O3"/>
    <mergeCell ref="R3:Z3"/>
    <mergeCell ref="AC3:AO3"/>
    <mergeCell ref="AR3:AW3"/>
    <mergeCell ref="AX3:AY3"/>
    <mergeCell ref="BA5:BF5"/>
    <mergeCell ref="BG5:BH5"/>
    <mergeCell ref="A6:E6"/>
    <mergeCell ref="G6:O6"/>
    <mergeCell ref="R6:Z6"/>
    <mergeCell ref="AC6:AO6"/>
    <mergeCell ref="AR6:AW6"/>
    <mergeCell ref="AX6:AY6"/>
    <mergeCell ref="BA6:BF6"/>
    <mergeCell ref="BG6:BH6"/>
    <mergeCell ref="A5:E5"/>
    <mergeCell ref="G5:O5"/>
    <mergeCell ref="R5:Z5"/>
    <mergeCell ref="AC5:AO5"/>
    <mergeCell ref="AR5:AW5"/>
    <mergeCell ref="AX5:AY5"/>
    <mergeCell ref="AX11:BH11"/>
    <mergeCell ref="A12:E12"/>
    <mergeCell ref="F12:P12"/>
    <mergeCell ref="Q12:AA12"/>
    <mergeCell ref="AB12:AL12"/>
    <mergeCell ref="AM12:AW12"/>
    <mergeCell ref="AX12:BH12"/>
    <mergeCell ref="BA7:BF7"/>
    <mergeCell ref="BG7:BH7"/>
    <mergeCell ref="A8:E8"/>
    <mergeCell ref="G8:O8"/>
    <mergeCell ref="R8:Z8"/>
    <mergeCell ref="AC8:AO8"/>
    <mergeCell ref="AQ8:AY8"/>
    <mergeCell ref="AZ8:BH8"/>
    <mergeCell ref="A7:E7"/>
    <mergeCell ref="G7:O7"/>
    <mergeCell ref="R7:Z7"/>
    <mergeCell ref="AC7:AO7"/>
    <mergeCell ref="AR7:AW7"/>
    <mergeCell ref="AX7:AY7"/>
    <mergeCell ref="A14:E14"/>
    <mergeCell ref="F14:P14"/>
    <mergeCell ref="Q14:AA14"/>
    <mergeCell ref="AB14:AL14"/>
    <mergeCell ref="AM14:AW14"/>
    <mergeCell ref="AX14:BH14"/>
    <mergeCell ref="A13:E13"/>
    <mergeCell ref="F13:P13"/>
    <mergeCell ref="Q13:AA13"/>
    <mergeCell ref="AB13:AL13"/>
    <mergeCell ref="AM13:AW13"/>
    <mergeCell ref="AX13:BH13"/>
    <mergeCell ref="A16:E16"/>
    <mergeCell ref="F16:P16"/>
    <mergeCell ref="Q16:AA16"/>
    <mergeCell ref="AB16:AL16"/>
    <mergeCell ref="AM16:AW16"/>
    <mergeCell ref="AX16:BH16"/>
    <mergeCell ref="A15:E15"/>
    <mergeCell ref="F15:P15"/>
    <mergeCell ref="Q15:AA15"/>
    <mergeCell ref="AB15:AL15"/>
    <mergeCell ref="AM15:AW15"/>
    <mergeCell ref="AX15:BH15"/>
    <mergeCell ref="A18:E18"/>
    <mergeCell ref="F18:P18"/>
    <mergeCell ref="Q18:AA18"/>
    <mergeCell ref="AB18:AL18"/>
    <mergeCell ref="AM18:AW18"/>
    <mergeCell ref="AX18:BH18"/>
    <mergeCell ref="A17:E17"/>
    <mergeCell ref="F17:P17"/>
    <mergeCell ref="Q17:AA17"/>
    <mergeCell ref="AB17:AL17"/>
    <mergeCell ref="AM17:AW17"/>
    <mergeCell ref="AX17:BH17"/>
    <mergeCell ref="A20:E20"/>
    <mergeCell ref="F20:P20"/>
    <mergeCell ref="Q20:AA20"/>
    <mergeCell ref="AB20:AL20"/>
    <mergeCell ref="AM20:AW20"/>
    <mergeCell ref="AX20:BH20"/>
    <mergeCell ref="A19:E19"/>
    <mergeCell ref="F19:P19"/>
    <mergeCell ref="Q19:AA19"/>
    <mergeCell ref="AB19:AL19"/>
    <mergeCell ref="AM19:AW19"/>
    <mergeCell ref="AX19:BH19"/>
    <mergeCell ref="A22:E22"/>
    <mergeCell ref="F22:P22"/>
    <mergeCell ref="Q22:AA22"/>
    <mergeCell ref="AB22:AL22"/>
    <mergeCell ref="AM22:AW22"/>
    <mergeCell ref="AX22:BH22"/>
    <mergeCell ref="A21:E21"/>
    <mergeCell ref="F21:P21"/>
    <mergeCell ref="Q21:AA21"/>
    <mergeCell ref="AB21:AL21"/>
    <mergeCell ref="AM21:AW21"/>
    <mergeCell ref="AX21:BH21"/>
    <mergeCell ref="A24:E24"/>
    <mergeCell ref="F24:P24"/>
    <mergeCell ref="Q24:AA24"/>
    <mergeCell ref="AB24:AL24"/>
    <mergeCell ref="AM24:AW24"/>
    <mergeCell ref="AX24:BH24"/>
    <mergeCell ref="A23:E23"/>
    <mergeCell ref="F23:P23"/>
    <mergeCell ref="Q23:AA23"/>
    <mergeCell ref="AB23:AL23"/>
    <mergeCell ref="AM23:AW23"/>
    <mergeCell ref="AX23:BH23"/>
    <mergeCell ref="A26:E26"/>
    <mergeCell ref="F26:P26"/>
    <mergeCell ref="Q26:AA26"/>
    <mergeCell ref="AB26:AL26"/>
    <mergeCell ref="AM26:AW26"/>
    <mergeCell ref="AX26:BH26"/>
    <mergeCell ref="A25:E25"/>
    <mergeCell ref="F25:P25"/>
    <mergeCell ref="Q25:AA25"/>
    <mergeCell ref="AB25:AL25"/>
    <mergeCell ref="AM25:AW25"/>
    <mergeCell ref="AX25:BH25"/>
  </mergeCells>
  <phoneticPr fontId="4"/>
  <pageMargins left="0.78740157480314965" right="0.39370078740157483" top="0.39370078740157483" bottom="0.39370078740157483" header="0" footer="0"/>
  <pageSetup paperSize="9" scale="93"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41A1-4DE7-43D2-980C-E3D4C24CD7EA}">
  <sheetPr>
    <pageSetUpPr fitToPage="1"/>
  </sheetPr>
  <dimension ref="A1:AZ21"/>
  <sheetViews>
    <sheetView view="pageLayout" zoomScaleNormal="100" workbookViewId="0">
      <selection activeCell="AH7" sqref="AH7"/>
    </sheetView>
  </sheetViews>
  <sheetFormatPr defaultColWidth="9" defaultRowHeight="14.4" x14ac:dyDescent="0.15"/>
  <cols>
    <col min="1" max="4" width="2.6640625" style="28" customWidth="1"/>
    <col min="5" max="5" width="2.44140625" style="28" customWidth="1"/>
    <col min="6" max="52" width="2.33203125" style="28" customWidth="1"/>
    <col min="53" max="362" width="2.6640625" style="28" customWidth="1"/>
    <col min="363" max="16384" width="9" style="28"/>
  </cols>
  <sheetData>
    <row r="1" spans="1:52" s="73" customFormat="1" ht="23.25" customHeight="1" x14ac:dyDescent="0.15">
      <c r="A1" s="73" t="s">
        <v>1881</v>
      </c>
      <c r="AQ1" s="570" t="s">
        <v>86</v>
      </c>
      <c r="AR1" s="570"/>
      <c r="AS1" s="570"/>
      <c r="AT1" s="570"/>
      <c r="AU1" s="570"/>
      <c r="AV1" s="570"/>
      <c r="AW1" s="570"/>
      <c r="AX1" s="570"/>
      <c r="AY1" s="570"/>
      <c r="AZ1" s="570"/>
    </row>
    <row r="2" spans="1:52" ht="23.25" customHeight="1" x14ac:dyDescent="0.15">
      <c r="A2" s="742"/>
      <c r="B2" s="743"/>
      <c r="C2" s="743"/>
      <c r="D2" s="743"/>
      <c r="E2" s="743"/>
      <c r="F2" s="743"/>
      <c r="G2" s="743"/>
      <c r="H2" s="744"/>
      <c r="I2" s="576" t="s">
        <v>789</v>
      </c>
      <c r="J2" s="745"/>
      <c r="K2" s="745"/>
      <c r="L2" s="745"/>
      <c r="M2" s="745"/>
      <c r="N2" s="745"/>
      <c r="O2" s="745"/>
      <c r="P2" s="745"/>
      <c r="Q2" s="745"/>
      <c r="R2" s="745"/>
      <c r="S2" s="577"/>
      <c r="T2" s="571" t="s">
        <v>790</v>
      </c>
      <c r="U2" s="571"/>
      <c r="V2" s="571"/>
      <c r="W2" s="571"/>
      <c r="X2" s="571"/>
      <c r="Y2" s="730" t="s">
        <v>791</v>
      </c>
      <c r="Z2" s="731"/>
      <c r="AA2" s="731"/>
      <c r="AB2" s="731"/>
      <c r="AC2" s="731"/>
      <c r="AD2" s="731"/>
      <c r="AE2" s="731"/>
      <c r="AF2" s="732"/>
      <c r="AG2" s="569" t="s">
        <v>792</v>
      </c>
      <c r="AH2" s="569"/>
      <c r="AI2" s="569"/>
      <c r="AJ2" s="569"/>
      <c r="AK2" s="569"/>
      <c r="AL2" s="569"/>
      <c r="AM2" s="569"/>
      <c r="AN2" s="569"/>
      <c r="AO2" s="569"/>
      <c r="AP2" s="569"/>
      <c r="AQ2" s="569"/>
      <c r="AR2" s="569"/>
      <c r="AS2" s="569"/>
      <c r="AT2" s="569"/>
      <c r="AU2" s="569"/>
      <c r="AV2" s="569"/>
      <c r="AW2" s="569"/>
      <c r="AX2" s="569"/>
      <c r="AY2" s="569"/>
      <c r="AZ2" s="569"/>
    </row>
    <row r="3" spans="1:52" ht="23.25" customHeight="1" x14ac:dyDescent="0.15">
      <c r="A3" s="730" t="s">
        <v>793</v>
      </c>
      <c r="B3" s="731"/>
      <c r="C3" s="731"/>
      <c r="D3" s="731"/>
      <c r="E3" s="731"/>
      <c r="F3" s="731"/>
      <c r="G3" s="731"/>
      <c r="H3" s="732"/>
      <c r="I3" s="71"/>
      <c r="J3" s="739" t="s">
        <v>794</v>
      </c>
      <c r="K3" s="739"/>
      <c r="L3" s="739"/>
      <c r="M3" s="739"/>
      <c r="N3" s="739"/>
      <c r="O3" s="739"/>
      <c r="P3" s="739"/>
      <c r="Q3" s="739"/>
      <c r="R3" s="739"/>
      <c r="S3" s="72"/>
      <c r="T3" s="569">
        <v>1</v>
      </c>
      <c r="U3" s="569"/>
      <c r="V3" s="569"/>
      <c r="W3" s="569"/>
      <c r="X3" s="569"/>
      <c r="Y3" s="67"/>
      <c r="Z3" s="728" t="s">
        <v>795</v>
      </c>
      <c r="AA3" s="728"/>
      <c r="AB3" s="728"/>
      <c r="AC3" s="728"/>
      <c r="AD3" s="728"/>
      <c r="AE3" s="728"/>
      <c r="AF3" s="68"/>
      <c r="AG3" s="568" t="s">
        <v>796</v>
      </c>
      <c r="AH3" s="568"/>
      <c r="AI3" s="568"/>
      <c r="AJ3" s="568"/>
      <c r="AK3" s="568"/>
      <c r="AL3" s="568"/>
      <c r="AM3" s="568"/>
      <c r="AN3" s="568"/>
      <c r="AO3" s="568"/>
      <c r="AP3" s="568"/>
      <c r="AQ3" s="568"/>
      <c r="AR3" s="568"/>
      <c r="AS3" s="568"/>
      <c r="AT3" s="568"/>
      <c r="AU3" s="568"/>
      <c r="AV3" s="568"/>
      <c r="AW3" s="568"/>
      <c r="AX3" s="568"/>
      <c r="AY3" s="568"/>
      <c r="AZ3" s="568"/>
    </row>
    <row r="4" spans="1:52" ht="23.25" customHeight="1" x14ac:dyDescent="0.15">
      <c r="A4" s="733"/>
      <c r="B4" s="734"/>
      <c r="C4" s="734"/>
      <c r="D4" s="734"/>
      <c r="E4" s="734"/>
      <c r="F4" s="734"/>
      <c r="G4" s="734"/>
      <c r="H4" s="735"/>
      <c r="I4" s="67"/>
      <c r="J4" s="740" t="s">
        <v>797</v>
      </c>
      <c r="K4" s="740"/>
      <c r="L4" s="740"/>
      <c r="M4" s="740"/>
      <c r="N4" s="740"/>
      <c r="O4" s="740"/>
      <c r="P4" s="740"/>
      <c r="Q4" s="740"/>
      <c r="R4" s="740"/>
      <c r="S4" s="68"/>
      <c r="T4" s="572">
        <v>1</v>
      </c>
      <c r="U4" s="572"/>
      <c r="V4" s="572"/>
      <c r="W4" s="572"/>
      <c r="X4" s="572"/>
      <c r="Y4" s="65"/>
      <c r="Z4" s="741" t="s">
        <v>798</v>
      </c>
      <c r="AA4" s="741"/>
      <c r="AB4" s="741"/>
      <c r="AC4" s="741"/>
      <c r="AD4" s="741"/>
      <c r="AE4" s="741"/>
      <c r="AF4" s="66"/>
      <c r="AG4" s="568" t="s">
        <v>799</v>
      </c>
      <c r="AH4" s="568"/>
      <c r="AI4" s="568"/>
      <c r="AJ4" s="568"/>
      <c r="AK4" s="568"/>
      <c r="AL4" s="568"/>
      <c r="AM4" s="568"/>
      <c r="AN4" s="568"/>
      <c r="AO4" s="568"/>
      <c r="AP4" s="568"/>
      <c r="AQ4" s="568"/>
      <c r="AR4" s="568"/>
      <c r="AS4" s="568"/>
      <c r="AT4" s="568"/>
      <c r="AU4" s="568"/>
      <c r="AV4" s="568"/>
      <c r="AW4" s="568"/>
      <c r="AX4" s="568"/>
      <c r="AY4" s="568"/>
      <c r="AZ4" s="568"/>
    </row>
    <row r="5" spans="1:52" ht="23.25" customHeight="1" x14ac:dyDescent="0.15">
      <c r="A5" s="736"/>
      <c r="B5" s="737"/>
      <c r="C5" s="737"/>
      <c r="D5" s="737"/>
      <c r="E5" s="737"/>
      <c r="F5" s="737"/>
      <c r="G5" s="737"/>
      <c r="H5" s="738"/>
      <c r="I5" s="65"/>
      <c r="J5" s="741" t="s">
        <v>800</v>
      </c>
      <c r="K5" s="741"/>
      <c r="L5" s="741"/>
      <c r="M5" s="741"/>
      <c r="N5" s="741"/>
      <c r="O5" s="741"/>
      <c r="P5" s="741"/>
      <c r="Q5" s="741"/>
      <c r="R5" s="741"/>
      <c r="S5" s="66"/>
      <c r="T5" s="569">
        <v>3</v>
      </c>
      <c r="U5" s="569"/>
      <c r="V5" s="569"/>
      <c r="W5" s="569"/>
      <c r="X5" s="569"/>
      <c r="Y5" s="67"/>
      <c r="Z5" s="728" t="s">
        <v>801</v>
      </c>
      <c r="AA5" s="728"/>
      <c r="AB5" s="728"/>
      <c r="AC5" s="728"/>
      <c r="AD5" s="728"/>
      <c r="AE5" s="728"/>
      <c r="AF5" s="68"/>
      <c r="AG5" s="568" t="s">
        <v>802</v>
      </c>
      <c r="AH5" s="568"/>
      <c r="AI5" s="568"/>
      <c r="AJ5" s="568"/>
      <c r="AK5" s="568"/>
      <c r="AL5" s="568"/>
      <c r="AM5" s="568"/>
      <c r="AN5" s="568"/>
      <c r="AO5" s="568"/>
      <c r="AP5" s="568"/>
      <c r="AQ5" s="568"/>
      <c r="AR5" s="568"/>
      <c r="AS5" s="568"/>
      <c r="AT5" s="568"/>
      <c r="AU5" s="568"/>
      <c r="AV5" s="568"/>
      <c r="AW5" s="568"/>
      <c r="AX5" s="568"/>
      <c r="AY5" s="568"/>
      <c r="AZ5" s="568"/>
    </row>
    <row r="6" spans="1:52" ht="23.25" customHeight="1" x14ac:dyDescent="0.15">
      <c r="A6" s="569" t="s">
        <v>803</v>
      </c>
      <c r="B6" s="569"/>
      <c r="C6" s="569"/>
      <c r="D6" s="569"/>
      <c r="E6" s="569"/>
      <c r="F6" s="569"/>
      <c r="G6" s="569"/>
      <c r="H6" s="569"/>
      <c r="I6" s="67"/>
      <c r="J6" s="728" t="s">
        <v>804</v>
      </c>
      <c r="K6" s="728"/>
      <c r="L6" s="728"/>
      <c r="M6" s="728"/>
      <c r="N6" s="728"/>
      <c r="O6" s="728"/>
      <c r="P6" s="728"/>
      <c r="Q6" s="728"/>
      <c r="R6" s="728"/>
      <c r="S6" s="68"/>
      <c r="T6" s="573">
        <v>4</v>
      </c>
      <c r="U6" s="573"/>
      <c r="V6" s="573"/>
      <c r="W6" s="573"/>
      <c r="X6" s="573"/>
      <c r="Y6" s="69"/>
      <c r="Z6" s="729" t="s">
        <v>801</v>
      </c>
      <c r="AA6" s="729"/>
      <c r="AB6" s="729"/>
      <c r="AC6" s="729"/>
      <c r="AD6" s="729"/>
      <c r="AE6" s="729"/>
      <c r="AF6" s="70"/>
      <c r="AG6" s="568" t="s">
        <v>802</v>
      </c>
      <c r="AH6" s="568"/>
      <c r="AI6" s="568"/>
      <c r="AJ6" s="568"/>
      <c r="AK6" s="568"/>
      <c r="AL6" s="568"/>
      <c r="AM6" s="568"/>
      <c r="AN6" s="568"/>
      <c r="AO6" s="568"/>
      <c r="AP6" s="568"/>
      <c r="AQ6" s="568"/>
      <c r="AR6" s="568"/>
      <c r="AS6" s="568"/>
      <c r="AT6" s="568"/>
      <c r="AU6" s="568"/>
      <c r="AV6" s="568"/>
      <c r="AW6" s="568"/>
      <c r="AX6" s="568"/>
      <c r="AY6" s="568"/>
      <c r="AZ6" s="568"/>
    </row>
    <row r="7" spans="1:52" ht="31.6" customHeight="1" x14ac:dyDescent="0.15"/>
    <row r="8" spans="1:52" s="73" customFormat="1" ht="23.25" customHeight="1" x14ac:dyDescent="0.15">
      <c r="A8" s="73" t="s">
        <v>1945</v>
      </c>
      <c r="AI8" s="570" t="s">
        <v>86</v>
      </c>
      <c r="AJ8" s="570"/>
      <c r="AK8" s="570"/>
      <c r="AL8" s="570"/>
      <c r="AM8" s="570"/>
      <c r="AN8" s="570"/>
      <c r="AO8" s="570"/>
      <c r="AP8" s="570"/>
      <c r="AQ8" s="570"/>
      <c r="AR8" s="570"/>
    </row>
    <row r="9" spans="1:52" ht="23.25" customHeight="1" x14ac:dyDescent="0.15">
      <c r="A9" s="725" t="s">
        <v>805</v>
      </c>
      <c r="B9" s="726"/>
      <c r="C9" s="726"/>
      <c r="D9" s="726"/>
      <c r="E9" s="726"/>
      <c r="F9" s="726"/>
      <c r="G9" s="726"/>
      <c r="H9" s="727"/>
      <c r="I9" s="569" t="s">
        <v>806</v>
      </c>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row>
    <row r="10" spans="1:52" ht="23.25" customHeight="1" x14ac:dyDescent="0.15">
      <c r="A10" s="578" t="s">
        <v>807</v>
      </c>
      <c r="B10" s="724"/>
      <c r="C10" s="724"/>
      <c r="D10" s="724"/>
      <c r="E10" s="724"/>
      <c r="F10" s="724"/>
      <c r="G10" s="724"/>
      <c r="H10" s="579"/>
      <c r="I10" s="569" t="s">
        <v>808</v>
      </c>
      <c r="J10" s="569"/>
      <c r="K10" s="569"/>
      <c r="L10" s="569"/>
      <c r="M10" s="569" t="s">
        <v>809</v>
      </c>
      <c r="N10" s="569"/>
      <c r="O10" s="569"/>
      <c r="P10" s="569"/>
      <c r="Q10" s="569" t="s">
        <v>810</v>
      </c>
      <c r="R10" s="569"/>
      <c r="S10" s="569"/>
      <c r="T10" s="569"/>
      <c r="U10" s="569" t="s">
        <v>811</v>
      </c>
      <c r="V10" s="569"/>
      <c r="W10" s="569"/>
      <c r="X10" s="569"/>
      <c r="Y10" s="569" t="s">
        <v>812</v>
      </c>
      <c r="Z10" s="569"/>
      <c r="AA10" s="569"/>
      <c r="AB10" s="569"/>
      <c r="AC10" s="569" t="s">
        <v>813</v>
      </c>
      <c r="AD10" s="569"/>
      <c r="AE10" s="569"/>
      <c r="AF10" s="569"/>
      <c r="AG10" s="569" t="s">
        <v>814</v>
      </c>
      <c r="AH10" s="569"/>
      <c r="AI10" s="569"/>
      <c r="AJ10" s="569"/>
      <c r="AK10" s="569" t="s">
        <v>815</v>
      </c>
      <c r="AL10" s="569"/>
      <c r="AM10" s="569"/>
      <c r="AN10" s="569"/>
      <c r="AO10" s="569" t="s">
        <v>816</v>
      </c>
      <c r="AP10" s="569"/>
      <c r="AQ10" s="569"/>
      <c r="AR10" s="569"/>
    </row>
    <row r="11" spans="1:52" ht="23.25" customHeight="1" x14ac:dyDescent="0.15">
      <c r="A11" s="569" t="s">
        <v>817</v>
      </c>
      <c r="B11" s="569"/>
      <c r="C11" s="569"/>
      <c r="D11" s="569"/>
      <c r="E11" s="569"/>
      <c r="F11" s="569"/>
      <c r="G11" s="569"/>
      <c r="H11" s="569"/>
      <c r="I11" s="569">
        <v>17</v>
      </c>
      <c r="J11" s="569"/>
      <c r="K11" s="569"/>
      <c r="L11" s="569"/>
      <c r="M11" s="569">
        <v>2</v>
      </c>
      <c r="N11" s="569"/>
      <c r="O11" s="569"/>
      <c r="P11" s="569"/>
      <c r="Q11" s="569">
        <v>7</v>
      </c>
      <c r="R11" s="569"/>
      <c r="S11" s="569"/>
      <c r="T11" s="569"/>
      <c r="U11" s="569"/>
      <c r="V11" s="569"/>
      <c r="W11" s="569"/>
      <c r="X11" s="569"/>
      <c r="Y11" s="569">
        <v>1</v>
      </c>
      <c r="Z11" s="569"/>
      <c r="AA11" s="569"/>
      <c r="AB11" s="569"/>
      <c r="AC11" s="569">
        <v>7</v>
      </c>
      <c r="AD11" s="569"/>
      <c r="AE11" s="569"/>
      <c r="AF11" s="569"/>
      <c r="AG11" s="569">
        <v>12</v>
      </c>
      <c r="AH11" s="569"/>
      <c r="AI11" s="569"/>
      <c r="AJ11" s="569"/>
      <c r="AK11" s="569">
        <v>10</v>
      </c>
      <c r="AL11" s="569"/>
      <c r="AM11" s="569"/>
      <c r="AN11" s="569"/>
      <c r="AO11" s="569">
        <v>56</v>
      </c>
      <c r="AP11" s="569"/>
      <c r="AQ11" s="569"/>
      <c r="AR11" s="569"/>
    </row>
    <row r="12" spans="1:52" ht="23.25" customHeight="1" x14ac:dyDescent="0.15">
      <c r="A12" s="569" t="s">
        <v>818</v>
      </c>
      <c r="B12" s="569"/>
      <c r="C12" s="569"/>
      <c r="D12" s="569"/>
      <c r="E12" s="569"/>
      <c r="F12" s="569"/>
      <c r="G12" s="569"/>
      <c r="H12" s="569"/>
      <c r="I12" s="569">
        <v>11</v>
      </c>
      <c r="J12" s="569"/>
      <c r="K12" s="569"/>
      <c r="L12" s="569"/>
      <c r="M12" s="569">
        <v>1</v>
      </c>
      <c r="N12" s="569"/>
      <c r="O12" s="569"/>
      <c r="P12" s="569"/>
      <c r="Q12" s="569">
        <v>3</v>
      </c>
      <c r="R12" s="569"/>
      <c r="S12" s="569"/>
      <c r="T12" s="569"/>
      <c r="U12" s="569"/>
      <c r="V12" s="569"/>
      <c r="W12" s="569"/>
      <c r="X12" s="569"/>
      <c r="Y12" s="569"/>
      <c r="Z12" s="569"/>
      <c r="AA12" s="569"/>
      <c r="AB12" s="569"/>
      <c r="AC12" s="569"/>
      <c r="AD12" s="569"/>
      <c r="AE12" s="569"/>
      <c r="AF12" s="569"/>
      <c r="AG12" s="569">
        <v>1</v>
      </c>
      <c r="AH12" s="569"/>
      <c r="AI12" s="569"/>
      <c r="AJ12" s="569"/>
      <c r="AK12" s="569">
        <v>48</v>
      </c>
      <c r="AL12" s="569"/>
      <c r="AM12" s="569"/>
      <c r="AN12" s="569"/>
      <c r="AO12" s="569">
        <v>64</v>
      </c>
      <c r="AP12" s="569"/>
      <c r="AQ12" s="569"/>
      <c r="AR12" s="569"/>
    </row>
    <row r="13" spans="1:52" ht="23.25" customHeight="1" x14ac:dyDescent="0.15">
      <c r="A13" s="569" t="s">
        <v>819</v>
      </c>
      <c r="B13" s="569"/>
      <c r="C13" s="569"/>
      <c r="D13" s="569"/>
      <c r="E13" s="569"/>
      <c r="F13" s="569"/>
      <c r="G13" s="569"/>
      <c r="H13" s="569"/>
      <c r="I13" s="569">
        <v>2</v>
      </c>
      <c r="J13" s="569"/>
      <c r="K13" s="569"/>
      <c r="L13" s="569"/>
      <c r="M13" s="569"/>
      <c r="N13" s="569"/>
      <c r="O13" s="569"/>
      <c r="P13" s="569"/>
      <c r="Q13" s="569">
        <v>9</v>
      </c>
      <c r="R13" s="569"/>
      <c r="S13" s="569"/>
      <c r="T13" s="569"/>
      <c r="U13" s="569"/>
      <c r="V13" s="569"/>
      <c r="W13" s="569"/>
      <c r="X13" s="569"/>
      <c r="Y13" s="569">
        <v>9</v>
      </c>
      <c r="Z13" s="569"/>
      <c r="AA13" s="569"/>
      <c r="AB13" s="569"/>
      <c r="AC13" s="569">
        <v>1</v>
      </c>
      <c r="AD13" s="569"/>
      <c r="AE13" s="569"/>
      <c r="AF13" s="569"/>
      <c r="AG13" s="569"/>
      <c r="AH13" s="569"/>
      <c r="AI13" s="569"/>
      <c r="AJ13" s="569"/>
      <c r="AK13" s="569">
        <v>1</v>
      </c>
      <c r="AL13" s="569"/>
      <c r="AM13" s="569"/>
      <c r="AN13" s="569"/>
      <c r="AO13" s="569">
        <v>22</v>
      </c>
      <c r="AP13" s="569"/>
      <c r="AQ13" s="569"/>
      <c r="AR13" s="569"/>
    </row>
    <row r="14" spans="1:52" ht="23.25" customHeight="1" x14ac:dyDescent="0.15">
      <c r="A14" s="569" t="s">
        <v>820</v>
      </c>
      <c r="B14" s="569"/>
      <c r="C14" s="569"/>
      <c r="D14" s="569"/>
      <c r="E14" s="569"/>
      <c r="F14" s="569"/>
      <c r="G14" s="569"/>
      <c r="H14" s="569"/>
      <c r="I14" s="569">
        <v>30</v>
      </c>
      <c r="J14" s="569"/>
      <c r="K14" s="569"/>
      <c r="L14" s="569"/>
      <c r="M14" s="569">
        <v>3</v>
      </c>
      <c r="N14" s="569"/>
      <c r="O14" s="569"/>
      <c r="P14" s="569"/>
      <c r="Q14" s="569">
        <v>19</v>
      </c>
      <c r="R14" s="569"/>
      <c r="S14" s="569"/>
      <c r="T14" s="569"/>
      <c r="U14" s="569">
        <v>0</v>
      </c>
      <c r="V14" s="569"/>
      <c r="W14" s="569"/>
      <c r="X14" s="569"/>
      <c r="Y14" s="569">
        <v>10</v>
      </c>
      <c r="Z14" s="569"/>
      <c r="AA14" s="569"/>
      <c r="AB14" s="569"/>
      <c r="AC14" s="569">
        <v>8</v>
      </c>
      <c r="AD14" s="569"/>
      <c r="AE14" s="569"/>
      <c r="AF14" s="569"/>
      <c r="AG14" s="569">
        <v>13</v>
      </c>
      <c r="AH14" s="569"/>
      <c r="AI14" s="569"/>
      <c r="AJ14" s="569"/>
      <c r="AK14" s="569">
        <v>59</v>
      </c>
      <c r="AL14" s="569"/>
      <c r="AM14" s="569"/>
      <c r="AN14" s="569"/>
      <c r="AO14" s="569">
        <v>142</v>
      </c>
      <c r="AP14" s="569"/>
      <c r="AQ14" s="569"/>
      <c r="AR14" s="569"/>
    </row>
    <row r="15" spans="1:52" ht="31.6" customHeight="1" x14ac:dyDescent="0.15"/>
    <row r="16" spans="1:52" s="73" customFormat="1" ht="23.25" customHeight="1" x14ac:dyDescent="0.15">
      <c r="A16" s="73" t="s">
        <v>1882</v>
      </c>
      <c r="AQ16" s="570" t="s">
        <v>86</v>
      </c>
      <c r="AR16" s="570"/>
      <c r="AS16" s="570"/>
      <c r="AT16" s="570"/>
      <c r="AU16" s="570"/>
      <c r="AV16" s="570"/>
      <c r="AW16" s="570"/>
      <c r="AX16" s="570"/>
      <c r="AY16" s="570"/>
      <c r="AZ16" s="570"/>
    </row>
    <row r="17" spans="1:52" ht="23.25" customHeight="1" x14ac:dyDescent="0.15">
      <c r="A17" s="574" t="s">
        <v>821</v>
      </c>
      <c r="B17" s="723"/>
      <c r="C17" s="723"/>
      <c r="D17" s="723"/>
      <c r="E17" s="723"/>
      <c r="F17" s="723"/>
      <c r="G17" s="723"/>
      <c r="H17" s="575"/>
      <c r="I17" s="569" t="s">
        <v>822</v>
      </c>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t="s">
        <v>823</v>
      </c>
      <c r="AT17" s="569"/>
      <c r="AU17" s="569"/>
      <c r="AV17" s="569"/>
      <c r="AW17" s="569" t="s">
        <v>816</v>
      </c>
      <c r="AX17" s="569"/>
      <c r="AY17" s="569"/>
      <c r="AZ17" s="569"/>
    </row>
    <row r="18" spans="1:52" ht="23.25" customHeight="1" x14ac:dyDescent="0.15">
      <c r="A18" s="578" t="s">
        <v>824</v>
      </c>
      <c r="B18" s="724"/>
      <c r="C18" s="724"/>
      <c r="D18" s="724"/>
      <c r="E18" s="724"/>
      <c r="F18" s="724"/>
      <c r="G18" s="724"/>
      <c r="H18" s="579"/>
      <c r="I18" s="569" t="s">
        <v>808</v>
      </c>
      <c r="J18" s="569"/>
      <c r="K18" s="569"/>
      <c r="L18" s="569"/>
      <c r="M18" s="569" t="s">
        <v>809</v>
      </c>
      <c r="N18" s="569"/>
      <c r="O18" s="569"/>
      <c r="P18" s="569"/>
      <c r="Q18" s="569" t="s">
        <v>810</v>
      </c>
      <c r="R18" s="569"/>
      <c r="S18" s="569"/>
      <c r="T18" s="569"/>
      <c r="U18" s="569" t="s">
        <v>811</v>
      </c>
      <c r="V18" s="569"/>
      <c r="W18" s="569"/>
      <c r="X18" s="569"/>
      <c r="Y18" s="569" t="s">
        <v>812</v>
      </c>
      <c r="Z18" s="569"/>
      <c r="AA18" s="569"/>
      <c r="AB18" s="569"/>
      <c r="AC18" s="569" t="s">
        <v>813</v>
      </c>
      <c r="AD18" s="569"/>
      <c r="AE18" s="569"/>
      <c r="AF18" s="569"/>
      <c r="AG18" s="569" t="s">
        <v>814</v>
      </c>
      <c r="AH18" s="569"/>
      <c r="AI18" s="569"/>
      <c r="AJ18" s="569"/>
      <c r="AK18" s="569" t="s">
        <v>815</v>
      </c>
      <c r="AL18" s="569"/>
      <c r="AM18" s="569"/>
      <c r="AN18" s="569"/>
      <c r="AO18" s="569" t="s">
        <v>825</v>
      </c>
      <c r="AP18" s="569"/>
      <c r="AQ18" s="569"/>
      <c r="AR18" s="569"/>
      <c r="AS18" s="569"/>
      <c r="AT18" s="569"/>
      <c r="AU18" s="569"/>
      <c r="AV18" s="569"/>
      <c r="AW18" s="569"/>
      <c r="AX18" s="569"/>
      <c r="AY18" s="569"/>
      <c r="AZ18" s="569"/>
    </row>
    <row r="19" spans="1:52" ht="23.25" customHeight="1" x14ac:dyDescent="0.15">
      <c r="A19" s="569" t="s">
        <v>826</v>
      </c>
      <c r="B19" s="569"/>
      <c r="C19" s="569"/>
      <c r="D19" s="569"/>
      <c r="E19" s="569"/>
      <c r="F19" s="569"/>
      <c r="G19" s="569"/>
      <c r="H19" s="569"/>
      <c r="I19" s="569">
        <v>13</v>
      </c>
      <c r="J19" s="569"/>
      <c r="K19" s="569"/>
      <c r="L19" s="569"/>
      <c r="M19" s="569">
        <v>3</v>
      </c>
      <c r="N19" s="569"/>
      <c r="O19" s="569"/>
      <c r="P19" s="569"/>
      <c r="Q19" s="569">
        <v>8</v>
      </c>
      <c r="R19" s="569"/>
      <c r="S19" s="569"/>
      <c r="T19" s="569"/>
      <c r="U19" s="569">
        <v>4</v>
      </c>
      <c r="V19" s="569"/>
      <c r="W19" s="569"/>
      <c r="X19" s="569"/>
      <c r="Y19" s="569">
        <v>6</v>
      </c>
      <c r="Z19" s="569"/>
      <c r="AA19" s="569"/>
      <c r="AB19" s="569"/>
      <c r="AC19" s="569">
        <v>4</v>
      </c>
      <c r="AD19" s="569"/>
      <c r="AE19" s="569"/>
      <c r="AF19" s="569"/>
      <c r="AG19" s="569">
        <v>8</v>
      </c>
      <c r="AH19" s="569"/>
      <c r="AI19" s="569"/>
      <c r="AJ19" s="569"/>
      <c r="AK19" s="569">
        <v>12</v>
      </c>
      <c r="AL19" s="569"/>
      <c r="AM19" s="569"/>
      <c r="AN19" s="569"/>
      <c r="AO19" s="569">
        <v>58</v>
      </c>
      <c r="AP19" s="569"/>
      <c r="AQ19" s="569"/>
      <c r="AR19" s="569"/>
      <c r="AS19" s="569">
        <v>65</v>
      </c>
      <c r="AT19" s="569"/>
      <c r="AU19" s="569"/>
      <c r="AV19" s="569"/>
      <c r="AW19" s="569">
        <v>123</v>
      </c>
      <c r="AX19" s="569"/>
      <c r="AY19" s="569"/>
      <c r="AZ19" s="569"/>
    </row>
    <row r="20" spans="1:52" ht="23.25" customHeight="1" x14ac:dyDescent="0.15">
      <c r="A20" s="569" t="s">
        <v>827</v>
      </c>
      <c r="B20" s="569"/>
      <c r="C20" s="569"/>
      <c r="D20" s="569"/>
      <c r="E20" s="569"/>
      <c r="F20" s="569"/>
      <c r="G20" s="569"/>
      <c r="H20" s="569"/>
      <c r="I20" s="722">
        <v>13</v>
      </c>
      <c r="J20" s="722"/>
      <c r="K20" s="722"/>
      <c r="L20" s="722"/>
      <c r="M20" s="722">
        <v>3</v>
      </c>
      <c r="N20" s="722"/>
      <c r="O20" s="722"/>
      <c r="P20" s="722"/>
      <c r="Q20" s="722">
        <v>8</v>
      </c>
      <c r="R20" s="722"/>
      <c r="S20" s="722"/>
      <c r="T20" s="722"/>
      <c r="U20" s="722">
        <v>4</v>
      </c>
      <c r="V20" s="722"/>
      <c r="W20" s="722"/>
      <c r="X20" s="722"/>
      <c r="Y20" s="722">
        <v>7</v>
      </c>
      <c r="Z20" s="722"/>
      <c r="AA20" s="722"/>
      <c r="AB20" s="722"/>
      <c r="AC20" s="722">
        <v>5</v>
      </c>
      <c r="AD20" s="722"/>
      <c r="AE20" s="722"/>
      <c r="AF20" s="722"/>
      <c r="AG20" s="722">
        <v>8</v>
      </c>
      <c r="AH20" s="722"/>
      <c r="AI20" s="722"/>
      <c r="AJ20" s="722"/>
      <c r="AK20" s="722">
        <v>12</v>
      </c>
      <c r="AL20" s="722"/>
      <c r="AM20" s="722"/>
      <c r="AN20" s="722"/>
      <c r="AO20" s="722">
        <v>60</v>
      </c>
      <c r="AP20" s="722"/>
      <c r="AQ20" s="722"/>
      <c r="AR20" s="722"/>
      <c r="AS20" s="722">
        <v>64</v>
      </c>
      <c r="AT20" s="722"/>
      <c r="AU20" s="722"/>
      <c r="AV20" s="722"/>
      <c r="AW20" s="722">
        <v>124</v>
      </c>
      <c r="AX20" s="722"/>
      <c r="AY20" s="722"/>
      <c r="AZ20" s="722"/>
    </row>
    <row r="21" spans="1:52" ht="23.25" customHeight="1" x14ac:dyDescent="0.15"/>
  </sheetData>
  <mergeCells count="116">
    <mergeCell ref="AQ1:AZ1"/>
    <mergeCell ref="A2:H2"/>
    <mergeCell ref="I2:S2"/>
    <mergeCell ref="T2:X2"/>
    <mergeCell ref="Y2:AF2"/>
    <mergeCell ref="AG2:AZ2"/>
    <mergeCell ref="T5:X5"/>
    <mergeCell ref="Z5:AE5"/>
    <mergeCell ref="AG5:AZ5"/>
    <mergeCell ref="A6:H6"/>
    <mergeCell ref="J6:R6"/>
    <mergeCell ref="T6:X6"/>
    <mergeCell ref="Z6:AE6"/>
    <mergeCell ref="AG6:AZ6"/>
    <mergeCell ref="A3:H5"/>
    <mergeCell ref="J3:R3"/>
    <mergeCell ref="T3:X3"/>
    <mergeCell ref="Z3:AE3"/>
    <mergeCell ref="AG3:AZ3"/>
    <mergeCell ref="J4:R4"/>
    <mergeCell ref="T4:X4"/>
    <mergeCell ref="Z4:AE4"/>
    <mergeCell ref="AG4:AZ4"/>
    <mergeCell ref="J5:R5"/>
    <mergeCell ref="AI8:AR8"/>
    <mergeCell ref="A9:H9"/>
    <mergeCell ref="I9:AR9"/>
    <mergeCell ref="A10:H10"/>
    <mergeCell ref="I10:L10"/>
    <mergeCell ref="M10:P10"/>
    <mergeCell ref="Q10:T10"/>
    <mergeCell ref="U10:X10"/>
    <mergeCell ref="Y10:AB10"/>
    <mergeCell ref="AC10:AF10"/>
    <mergeCell ref="AG10:AJ10"/>
    <mergeCell ref="AK10:AN10"/>
    <mergeCell ref="AO10:AR10"/>
    <mergeCell ref="AO11:AR11"/>
    <mergeCell ref="A12:H12"/>
    <mergeCell ref="I12:L12"/>
    <mergeCell ref="M12:P12"/>
    <mergeCell ref="Q12:T12"/>
    <mergeCell ref="U12:X12"/>
    <mergeCell ref="Y12:AB12"/>
    <mergeCell ref="AC12:AF12"/>
    <mergeCell ref="AG12:AJ12"/>
    <mergeCell ref="AK12:AN12"/>
    <mergeCell ref="AO12:AR12"/>
    <mergeCell ref="A11:H11"/>
    <mergeCell ref="I11:L11"/>
    <mergeCell ref="M11:P11"/>
    <mergeCell ref="Q11:T11"/>
    <mergeCell ref="U11:X11"/>
    <mergeCell ref="Y11:AB11"/>
    <mergeCell ref="AC11:AF11"/>
    <mergeCell ref="AG11:AJ11"/>
    <mergeCell ref="AK11:AN11"/>
    <mergeCell ref="AO13:AR13"/>
    <mergeCell ref="A14:H14"/>
    <mergeCell ref="I14:L14"/>
    <mergeCell ref="M14:P14"/>
    <mergeCell ref="Q14:T14"/>
    <mergeCell ref="U14:X14"/>
    <mergeCell ref="Y14:AB14"/>
    <mergeCell ref="AC14:AF14"/>
    <mergeCell ref="AG14:AJ14"/>
    <mergeCell ref="AK14:AN14"/>
    <mergeCell ref="AO14:AR14"/>
    <mergeCell ref="A13:H13"/>
    <mergeCell ref="I13:L13"/>
    <mergeCell ref="M13:P13"/>
    <mergeCell ref="Q13:T13"/>
    <mergeCell ref="U13:X13"/>
    <mergeCell ref="Y13:AB13"/>
    <mergeCell ref="AC13:AF13"/>
    <mergeCell ref="AG13:AJ13"/>
    <mergeCell ref="AK13:AN13"/>
    <mergeCell ref="AQ16:AZ16"/>
    <mergeCell ref="A17:H17"/>
    <mergeCell ref="I17:AR17"/>
    <mergeCell ref="AS17:AV18"/>
    <mergeCell ref="AW17:AZ18"/>
    <mergeCell ref="A18:H18"/>
    <mergeCell ref="I18:L18"/>
    <mergeCell ref="A20:H20"/>
    <mergeCell ref="I20:L20"/>
    <mergeCell ref="M20:P20"/>
    <mergeCell ref="Q20:T20"/>
    <mergeCell ref="U20:X20"/>
    <mergeCell ref="Y20:AB20"/>
    <mergeCell ref="AK18:AN18"/>
    <mergeCell ref="AO18:AR18"/>
    <mergeCell ref="A19:H19"/>
    <mergeCell ref="I19:L19"/>
    <mergeCell ref="M19:P19"/>
    <mergeCell ref="Q19:T19"/>
    <mergeCell ref="U19:X19"/>
    <mergeCell ref="Y19:AB19"/>
    <mergeCell ref="AC19:AF19"/>
    <mergeCell ref="AG19:AJ19"/>
    <mergeCell ref="M18:P18"/>
    <mergeCell ref="AS20:AV20"/>
    <mergeCell ref="AW20:AZ20"/>
    <mergeCell ref="AK19:AN19"/>
    <mergeCell ref="AO19:AR19"/>
    <mergeCell ref="AS19:AV19"/>
    <mergeCell ref="AW19:AZ19"/>
    <mergeCell ref="Q18:T18"/>
    <mergeCell ref="U18:X18"/>
    <mergeCell ref="Y18:AB18"/>
    <mergeCell ref="AC18:AF18"/>
    <mergeCell ref="AG18:AJ18"/>
    <mergeCell ref="AC20:AF20"/>
    <mergeCell ref="AG20:AJ20"/>
    <mergeCell ref="AK20:AN20"/>
    <mergeCell ref="AO20:AR20"/>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04E2-40FD-420E-B3C4-CE487070F29A}">
  <sheetPr>
    <pageSetUpPr fitToPage="1"/>
  </sheetPr>
  <dimension ref="A2:L38"/>
  <sheetViews>
    <sheetView view="pageLayout" zoomScale="110" zoomScaleNormal="100" zoomScaleSheetLayoutView="100" zoomScalePageLayoutView="110" workbookViewId="0">
      <selection activeCell="B30" sqref="B30"/>
    </sheetView>
  </sheetViews>
  <sheetFormatPr defaultColWidth="9" defaultRowHeight="14.4" x14ac:dyDescent="0.15"/>
  <cols>
    <col min="1" max="1" width="10.33203125" style="1" customWidth="1"/>
    <col min="2" max="2" width="12.33203125" style="1" customWidth="1"/>
    <col min="3" max="3" width="9" style="1"/>
    <col min="4" max="4" width="13.109375" style="1" customWidth="1"/>
    <col min="5" max="5" width="10.21875" style="1" customWidth="1"/>
    <col min="6" max="6" width="12.33203125" style="1" customWidth="1"/>
    <col min="7" max="7" width="21.44140625" style="1" customWidth="1"/>
    <col min="8" max="8" width="5.44140625" style="1" customWidth="1"/>
    <col min="9" max="9" width="6.21875" style="1" customWidth="1"/>
    <col min="10" max="10" width="6.109375" style="1" customWidth="1"/>
    <col min="11" max="11" width="19.44140625" style="1" customWidth="1"/>
    <col min="12" max="12" width="8" style="1" customWidth="1"/>
    <col min="13" max="16384" width="9" style="1"/>
  </cols>
  <sheetData>
    <row r="2" spans="1:12" ht="19.649999999999999" x14ac:dyDescent="0.15">
      <c r="A2" s="283" t="s">
        <v>828</v>
      </c>
      <c r="B2" s="284"/>
    </row>
    <row r="3" spans="1:12" x14ac:dyDescent="0.15">
      <c r="A3" s="285"/>
      <c r="B3" s="285"/>
      <c r="C3" s="285"/>
      <c r="D3" s="285"/>
      <c r="E3" s="285"/>
      <c r="F3" s="285"/>
      <c r="G3" s="285"/>
      <c r="H3" s="285"/>
      <c r="I3" s="285"/>
      <c r="J3" s="285"/>
      <c r="K3" s="285"/>
      <c r="L3" s="285"/>
    </row>
    <row r="4" spans="1:12" x14ac:dyDescent="0.15">
      <c r="A4" s="1" t="s">
        <v>829</v>
      </c>
    </row>
    <row r="5" spans="1:12" ht="17.7" x14ac:dyDescent="0.15">
      <c r="A5" s="560" t="s">
        <v>2019</v>
      </c>
    </row>
    <row r="6" spans="1:12" x14ac:dyDescent="0.15">
      <c r="A6" s="1" t="s">
        <v>2010</v>
      </c>
    </row>
    <row r="7" spans="1:12" x14ac:dyDescent="0.15">
      <c r="A7" s="1" t="s">
        <v>830</v>
      </c>
    </row>
    <row r="8" spans="1:12" x14ac:dyDescent="0.15">
      <c r="A8" s="1" t="s">
        <v>831</v>
      </c>
    </row>
    <row r="9" spans="1:12" ht="15.75" customHeight="1" x14ac:dyDescent="0.15"/>
    <row r="10" spans="1:12" ht="18" customHeight="1" x14ac:dyDescent="0.15">
      <c r="A10" s="286" t="s">
        <v>832</v>
      </c>
      <c r="B10" s="287"/>
      <c r="C10" s="287" t="s">
        <v>833</v>
      </c>
      <c r="D10" s="288" t="s">
        <v>834</v>
      </c>
      <c r="E10" s="288" t="s">
        <v>2011</v>
      </c>
      <c r="F10" s="287"/>
      <c r="G10" s="289"/>
      <c r="H10" s="289"/>
      <c r="I10" s="289"/>
      <c r="J10" s="289"/>
      <c r="K10" s="289"/>
      <c r="L10" s="290"/>
    </row>
    <row r="11" spans="1:12" ht="15.05" customHeight="1" x14ac:dyDescent="0.15">
      <c r="A11" s="291"/>
      <c r="B11" s="746" t="s">
        <v>835</v>
      </c>
      <c r="C11" s="747"/>
      <c r="D11" s="747"/>
      <c r="E11" s="748"/>
      <c r="F11" s="749" t="s">
        <v>836</v>
      </c>
      <c r="G11" s="634"/>
      <c r="H11" s="634"/>
      <c r="I11" s="292"/>
      <c r="J11" s="747" t="s">
        <v>837</v>
      </c>
      <c r="K11" s="747"/>
      <c r="L11" s="750"/>
    </row>
    <row r="12" spans="1:12" ht="15.05" customHeight="1" x14ac:dyDescent="0.15">
      <c r="A12" s="291"/>
      <c r="B12" s="1" t="s">
        <v>838</v>
      </c>
      <c r="C12" s="294" t="s">
        <v>839</v>
      </c>
      <c r="D12" s="295"/>
      <c r="E12" s="554" t="s">
        <v>840</v>
      </c>
      <c r="F12" s="295" t="s">
        <v>841</v>
      </c>
      <c r="G12" s="294" t="s">
        <v>842</v>
      </c>
      <c r="H12" s="558" t="s">
        <v>843</v>
      </c>
      <c r="I12" s="296"/>
      <c r="K12" s="294"/>
      <c r="L12" s="559" t="s">
        <v>844</v>
      </c>
    </row>
    <row r="13" spans="1:12" ht="15.05" customHeight="1" x14ac:dyDescent="0.15">
      <c r="A13" s="291"/>
      <c r="B13" s="298"/>
      <c r="C13" s="1" t="s">
        <v>845</v>
      </c>
      <c r="E13" s="555" t="s">
        <v>846</v>
      </c>
      <c r="G13" s="299" t="s">
        <v>847</v>
      </c>
      <c r="H13" s="74"/>
      <c r="I13" s="296"/>
      <c r="K13" s="299"/>
      <c r="L13" s="297"/>
    </row>
    <row r="14" spans="1:12" ht="15.05" customHeight="1" x14ac:dyDescent="0.15">
      <c r="A14" s="291"/>
      <c r="B14" s="298"/>
      <c r="C14" s="1" t="s">
        <v>848</v>
      </c>
      <c r="E14" s="555" t="s">
        <v>840</v>
      </c>
      <c r="G14" s="299"/>
      <c r="H14" s="74"/>
      <c r="I14" s="296"/>
      <c r="K14" s="299"/>
      <c r="L14" s="297"/>
    </row>
    <row r="15" spans="1:12" ht="15.05" customHeight="1" x14ac:dyDescent="0.15">
      <c r="A15" s="291"/>
      <c r="B15" s="298"/>
      <c r="C15" s="1" t="s">
        <v>849</v>
      </c>
      <c r="E15" s="555" t="s">
        <v>840</v>
      </c>
      <c r="F15" s="1" t="s">
        <v>850</v>
      </c>
      <c r="G15" s="299" t="s">
        <v>851</v>
      </c>
      <c r="H15" s="74" t="s">
        <v>840</v>
      </c>
      <c r="I15" s="296"/>
      <c r="K15" s="299"/>
      <c r="L15" s="297"/>
    </row>
    <row r="16" spans="1:12" ht="15.05" customHeight="1" x14ac:dyDescent="0.15">
      <c r="A16" s="300" t="s">
        <v>852</v>
      </c>
      <c r="B16" s="301"/>
      <c r="C16" s="302"/>
      <c r="D16" s="302"/>
      <c r="E16" s="556"/>
      <c r="G16" s="303"/>
      <c r="H16" s="302"/>
      <c r="I16" s="303"/>
      <c r="J16" s="301"/>
      <c r="K16" s="302"/>
      <c r="L16" s="304"/>
    </row>
    <row r="17" spans="1:12" ht="15.05" customHeight="1" x14ac:dyDescent="0.15">
      <c r="A17" s="305"/>
      <c r="C17" s="1" t="s">
        <v>853</v>
      </c>
      <c r="D17" s="306" t="s">
        <v>854</v>
      </c>
      <c r="E17" s="306" t="s">
        <v>2012</v>
      </c>
      <c r="F17" s="307"/>
      <c r="G17" s="307"/>
      <c r="H17" s="307"/>
      <c r="I17" s="307"/>
      <c r="J17" s="307"/>
      <c r="K17" s="307"/>
      <c r="L17" s="293"/>
    </row>
    <row r="18" spans="1:12" ht="15.05" customHeight="1" x14ac:dyDescent="0.15">
      <c r="A18" s="291"/>
      <c r="B18" s="294"/>
      <c r="C18" s="294"/>
      <c r="E18" s="554"/>
      <c r="F18" s="294"/>
      <c r="G18" s="294"/>
      <c r="I18" s="308"/>
      <c r="J18" s="295"/>
      <c r="K18" s="294"/>
      <c r="L18" s="297"/>
    </row>
    <row r="19" spans="1:12" ht="18" customHeight="1" x14ac:dyDescent="0.15">
      <c r="A19" s="286" t="s">
        <v>855</v>
      </c>
      <c r="B19" s="289"/>
      <c r="C19" s="289" t="s">
        <v>853</v>
      </c>
      <c r="D19" s="309" t="s">
        <v>856</v>
      </c>
      <c r="E19" s="309" t="s">
        <v>2012</v>
      </c>
      <c r="F19" s="289"/>
      <c r="G19" s="289"/>
      <c r="H19" s="289"/>
      <c r="I19" s="289"/>
      <c r="J19" s="289"/>
      <c r="K19" s="289"/>
      <c r="L19" s="290"/>
    </row>
    <row r="20" spans="1:12" ht="15.05" customHeight="1" x14ac:dyDescent="0.15">
      <c r="A20" s="310"/>
      <c r="B20" s="303"/>
      <c r="C20" s="311"/>
      <c r="D20" s="307"/>
      <c r="E20" s="557"/>
      <c r="F20" s="302"/>
      <c r="G20" s="311"/>
      <c r="H20" s="302"/>
      <c r="I20" s="311"/>
      <c r="J20" s="307"/>
      <c r="K20" s="311"/>
      <c r="L20" s="304"/>
    </row>
    <row r="21" spans="1:12" ht="18" customHeight="1" x14ac:dyDescent="0.15">
      <c r="A21" s="312" t="s">
        <v>857</v>
      </c>
      <c r="B21" s="313"/>
      <c r="C21" s="314"/>
      <c r="D21" s="314" t="s">
        <v>858</v>
      </c>
      <c r="E21" s="314" t="s">
        <v>2012</v>
      </c>
      <c r="F21" s="313"/>
      <c r="G21" s="313"/>
      <c r="H21" s="313"/>
      <c r="I21" s="315"/>
      <c r="J21" s="313"/>
      <c r="K21" s="313"/>
      <c r="L21" s="316"/>
    </row>
    <row r="22" spans="1:12" ht="15.75" customHeight="1" x14ac:dyDescent="0.15">
      <c r="A22" s="6" t="s">
        <v>2013</v>
      </c>
      <c r="B22" s="285"/>
      <c r="C22" s="285"/>
      <c r="D22" s="285"/>
      <c r="E22" s="285"/>
      <c r="F22" s="285"/>
      <c r="G22" s="285"/>
      <c r="H22" s="285"/>
      <c r="I22" s="285"/>
      <c r="J22" s="285"/>
      <c r="K22" s="285"/>
      <c r="L22" s="285"/>
    </row>
    <row r="23" spans="1:12" ht="15.75" customHeight="1" x14ac:dyDescent="0.15"/>
    <row r="24" spans="1:12" ht="16.55" customHeight="1" x14ac:dyDescent="0.15">
      <c r="A24" s="285" t="s">
        <v>859</v>
      </c>
      <c r="L24" s="285"/>
    </row>
    <row r="25" spans="1:12" ht="15.75" customHeight="1" x14ac:dyDescent="0.15">
      <c r="A25" s="1" t="s">
        <v>860</v>
      </c>
      <c r="L25" s="285"/>
    </row>
    <row r="26" spans="1:12" x14ac:dyDescent="0.15">
      <c r="K26" s="1" t="s">
        <v>861</v>
      </c>
      <c r="L26" s="285"/>
    </row>
    <row r="27" spans="1:12" x14ac:dyDescent="0.15">
      <c r="L27" s="285"/>
    </row>
    <row r="28" spans="1:12" ht="17.7" x14ac:dyDescent="0.15">
      <c r="A28" s="317" t="s">
        <v>862</v>
      </c>
    </row>
    <row r="29" spans="1:12" x14ac:dyDescent="0.15">
      <c r="A29" s="318" t="s">
        <v>863</v>
      </c>
      <c r="B29" s="560" t="s">
        <v>2020</v>
      </c>
      <c r="E29" s="318" t="s">
        <v>864</v>
      </c>
      <c r="F29" s="6" t="s">
        <v>865</v>
      </c>
      <c r="J29" s="1" t="s">
        <v>866</v>
      </c>
    </row>
    <row r="30" spans="1:12" x14ac:dyDescent="0.15">
      <c r="A30" s="318" t="s">
        <v>867</v>
      </c>
      <c r="B30" s="1" t="s">
        <v>868</v>
      </c>
      <c r="E30" s="318"/>
      <c r="F30" s="1" t="s">
        <v>869</v>
      </c>
      <c r="J30" s="1" t="s">
        <v>870</v>
      </c>
    </row>
    <row r="31" spans="1:12" x14ac:dyDescent="0.15">
      <c r="A31" s="318" t="s">
        <v>871</v>
      </c>
      <c r="B31" s="1" t="s">
        <v>2014</v>
      </c>
      <c r="E31" s="318" t="s">
        <v>872</v>
      </c>
      <c r="F31" s="1" t="s">
        <v>873</v>
      </c>
      <c r="J31" s="1" t="s">
        <v>2015</v>
      </c>
    </row>
    <row r="32" spans="1:12" x14ac:dyDescent="0.15">
      <c r="A32" s="318"/>
      <c r="B32" s="1" t="s">
        <v>2016</v>
      </c>
      <c r="E32" s="318"/>
      <c r="F32" s="1" t="s">
        <v>874</v>
      </c>
      <c r="J32" s="1" t="s">
        <v>875</v>
      </c>
      <c r="K32" s="1" t="s">
        <v>2017</v>
      </c>
    </row>
    <row r="33" spans="1:10" x14ac:dyDescent="0.15">
      <c r="A33" s="318"/>
      <c r="B33" s="1" t="s">
        <v>876</v>
      </c>
      <c r="E33" s="318"/>
      <c r="F33" s="1" t="s">
        <v>2018</v>
      </c>
      <c r="H33" s="751" t="s">
        <v>877</v>
      </c>
      <c r="I33" s="751"/>
      <c r="J33" s="1" t="s">
        <v>878</v>
      </c>
    </row>
    <row r="34" spans="1:10" x14ac:dyDescent="0.15">
      <c r="A34" s="318"/>
      <c r="B34" s="1" t="s">
        <v>879</v>
      </c>
      <c r="E34" s="318"/>
      <c r="F34" s="1" t="s">
        <v>880</v>
      </c>
      <c r="J34" s="1" t="s">
        <v>881</v>
      </c>
    </row>
    <row r="35" spans="1:10" x14ac:dyDescent="0.15">
      <c r="A35" s="318" t="s">
        <v>882</v>
      </c>
      <c r="B35" s="1" t="s">
        <v>883</v>
      </c>
      <c r="E35" s="318"/>
      <c r="F35" s="1" t="s">
        <v>884</v>
      </c>
      <c r="H35" s="1" t="s">
        <v>885</v>
      </c>
      <c r="J35" s="319" t="s">
        <v>886</v>
      </c>
    </row>
    <row r="36" spans="1:10" x14ac:dyDescent="0.15">
      <c r="A36" s="318" t="s">
        <v>887</v>
      </c>
      <c r="B36" s="1" t="s">
        <v>888</v>
      </c>
      <c r="E36" s="318"/>
      <c r="F36" s="1" t="s">
        <v>889</v>
      </c>
    </row>
    <row r="37" spans="1:10" x14ac:dyDescent="0.15">
      <c r="A37" s="318" t="s">
        <v>890</v>
      </c>
      <c r="B37" s="320" t="s">
        <v>891</v>
      </c>
      <c r="E37" s="318"/>
      <c r="F37" s="1" t="s">
        <v>892</v>
      </c>
    </row>
    <row r="38" spans="1:10" x14ac:dyDescent="0.15">
      <c r="E38" s="318"/>
    </row>
  </sheetData>
  <mergeCells count="4">
    <mergeCell ref="B11:E11"/>
    <mergeCell ref="F11:H11"/>
    <mergeCell ref="J11:L11"/>
    <mergeCell ref="H33:I33"/>
  </mergeCells>
  <phoneticPr fontId="4"/>
  <pageMargins left="0.78740157480314965" right="0.39370078740157483" top="0.39370078740157483" bottom="0.39370078740157483" header="0" footer="0"/>
  <pageSetup paperSize="9"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9790-7EEA-4EC6-A08C-D61095524C60}">
  <sheetPr>
    <pageSetUpPr fitToPage="1"/>
  </sheetPr>
  <dimension ref="B1:M46"/>
  <sheetViews>
    <sheetView view="pageLayout" zoomScaleNormal="100" workbookViewId="0">
      <selection activeCell="M9" sqref="M9"/>
    </sheetView>
  </sheetViews>
  <sheetFormatPr defaultColWidth="9" defaultRowHeight="15.05" x14ac:dyDescent="0.15"/>
  <cols>
    <col min="1" max="1" width="5.77734375" style="322" customWidth="1"/>
    <col min="2" max="2" width="11.109375" style="322" customWidth="1"/>
    <col min="3" max="4" width="5.88671875" style="322" customWidth="1"/>
    <col min="5" max="6" width="11.5546875" style="322" customWidth="1"/>
    <col min="7" max="7" width="11.109375" style="322" customWidth="1"/>
    <col min="8" max="9" width="5.77734375" style="322" customWidth="1"/>
    <col min="10" max="13" width="11.5546875" style="322" customWidth="1"/>
    <col min="14" max="14" width="7.6640625" style="322" customWidth="1"/>
    <col min="15" max="19" width="21" style="322" customWidth="1"/>
    <col min="20" max="16384" width="9" style="322"/>
  </cols>
  <sheetData>
    <row r="1" spans="2:13" ht="20.3" customHeight="1" x14ac:dyDescent="0.15">
      <c r="B1" s="321" t="s">
        <v>893</v>
      </c>
      <c r="C1" s="268"/>
    </row>
    <row r="2" spans="2:13" ht="18" customHeight="1" x14ac:dyDescent="0.15">
      <c r="B2" s="321"/>
      <c r="C2" s="268"/>
    </row>
    <row r="3" spans="2:13" ht="20.3" customHeight="1" x14ac:dyDescent="0.15">
      <c r="B3" s="268" t="s">
        <v>1774</v>
      </c>
      <c r="C3" s="268"/>
    </row>
    <row r="4" spans="2:13" ht="20.3" customHeight="1" x14ac:dyDescent="0.15">
      <c r="B4" s="268" t="s">
        <v>894</v>
      </c>
      <c r="C4" s="268"/>
      <c r="E4" s="323" t="s">
        <v>895</v>
      </c>
    </row>
    <row r="5" spans="2:13" ht="20.3" customHeight="1" x14ac:dyDescent="0.15">
      <c r="B5" s="268" t="s">
        <v>896</v>
      </c>
      <c r="C5" s="268"/>
      <c r="E5" s="268" t="s">
        <v>897</v>
      </c>
    </row>
    <row r="6" spans="2:13" ht="20.3" customHeight="1" thickBot="1" x14ac:dyDescent="0.2">
      <c r="B6" s="268" t="s">
        <v>898</v>
      </c>
      <c r="C6" s="268"/>
      <c r="E6" s="268" t="s">
        <v>899</v>
      </c>
    </row>
    <row r="7" spans="2:13" ht="20.3" customHeight="1" x14ac:dyDescent="0.15">
      <c r="B7" s="324" t="s">
        <v>900</v>
      </c>
      <c r="C7" s="767" t="s">
        <v>1775</v>
      </c>
      <c r="D7" s="767"/>
      <c r="E7" s="767"/>
      <c r="F7" s="767"/>
      <c r="G7" s="767"/>
      <c r="H7" s="767"/>
      <c r="I7" s="767"/>
      <c r="J7" s="767"/>
      <c r="K7" s="767"/>
      <c r="L7" s="767"/>
      <c r="M7" s="325" t="s">
        <v>901</v>
      </c>
    </row>
    <row r="8" spans="2:13" ht="20.3" customHeight="1" thickBot="1" x14ac:dyDescent="0.2">
      <c r="B8" s="326" t="s">
        <v>1779</v>
      </c>
      <c r="C8" s="768" t="s">
        <v>902</v>
      </c>
      <c r="D8" s="768"/>
      <c r="E8" s="327">
        <v>2140</v>
      </c>
      <c r="F8" s="327">
        <v>2182</v>
      </c>
      <c r="G8" s="327" t="s">
        <v>903</v>
      </c>
      <c r="H8" s="769">
        <v>4411</v>
      </c>
      <c r="I8" s="770"/>
      <c r="J8" s="327">
        <v>4420</v>
      </c>
      <c r="K8" s="327">
        <v>8794</v>
      </c>
      <c r="L8" s="327">
        <v>8740</v>
      </c>
      <c r="M8" s="328" t="s">
        <v>1780</v>
      </c>
    </row>
    <row r="9" spans="2:13" ht="18" customHeight="1" x14ac:dyDescent="0.15">
      <c r="B9" s="329"/>
      <c r="C9" s="329"/>
      <c r="D9" s="329"/>
      <c r="E9" s="329"/>
      <c r="F9" s="329"/>
      <c r="G9" s="329"/>
      <c r="H9" s="329"/>
      <c r="I9" s="329"/>
      <c r="J9" s="329"/>
      <c r="K9" s="329"/>
      <c r="L9" s="329"/>
      <c r="M9" s="329"/>
    </row>
    <row r="10" spans="2:13" ht="20.3" customHeight="1" x14ac:dyDescent="0.15">
      <c r="B10" s="268" t="s">
        <v>904</v>
      </c>
      <c r="C10" s="268"/>
      <c r="D10" s="766" t="s">
        <v>905</v>
      </c>
      <c r="E10" s="766"/>
      <c r="F10" s="268" t="s">
        <v>1776</v>
      </c>
      <c r="J10" s="268" t="s">
        <v>1777</v>
      </c>
    </row>
    <row r="11" spans="2:13" ht="20.3" customHeight="1" x14ac:dyDescent="0.15">
      <c r="D11" s="766" t="s">
        <v>906</v>
      </c>
      <c r="E11" s="766"/>
      <c r="F11" s="268" t="s">
        <v>907</v>
      </c>
      <c r="J11" s="268" t="s">
        <v>1778</v>
      </c>
    </row>
    <row r="12" spans="2:13" ht="20.3" customHeight="1" x14ac:dyDescent="0.15">
      <c r="D12" s="766" t="s">
        <v>908</v>
      </c>
      <c r="E12" s="766"/>
      <c r="F12" s="268" t="s">
        <v>909</v>
      </c>
    </row>
    <row r="13" spans="2:13" ht="18" customHeight="1" x14ac:dyDescent="0.15">
      <c r="D13" s="268"/>
      <c r="I13" s="268"/>
    </row>
    <row r="14" spans="2:13" ht="20.3" customHeight="1" x14ac:dyDescent="0.15">
      <c r="B14" s="322" t="s">
        <v>910</v>
      </c>
    </row>
    <row r="15" spans="2:13" ht="18" customHeight="1" x14ac:dyDescent="0.15"/>
    <row r="16" spans="2:13" ht="20.3" customHeight="1" thickBot="1" x14ac:dyDescent="0.2">
      <c r="B16" s="322" t="s">
        <v>911</v>
      </c>
    </row>
    <row r="17" spans="2:8" ht="20.3" customHeight="1" x14ac:dyDescent="0.15">
      <c r="B17" s="761" t="s">
        <v>912</v>
      </c>
      <c r="C17" s="762"/>
      <c r="D17" s="762"/>
      <c r="E17" s="762"/>
      <c r="F17" s="330" t="s">
        <v>913</v>
      </c>
      <c r="G17" s="763" t="s">
        <v>914</v>
      </c>
      <c r="H17" s="764"/>
    </row>
    <row r="18" spans="2:8" ht="20.3" customHeight="1" x14ac:dyDescent="0.15">
      <c r="B18" s="765" t="s">
        <v>1773</v>
      </c>
      <c r="C18" s="758" t="s">
        <v>915</v>
      </c>
      <c r="D18" s="758"/>
      <c r="E18" s="758"/>
      <c r="F18" s="331" t="s">
        <v>916</v>
      </c>
      <c r="G18" s="756" t="s">
        <v>917</v>
      </c>
      <c r="H18" s="757"/>
    </row>
    <row r="19" spans="2:8" ht="20.3" customHeight="1" x14ac:dyDescent="0.15">
      <c r="B19" s="759"/>
      <c r="C19" s="758" t="s">
        <v>918</v>
      </c>
      <c r="D19" s="758"/>
      <c r="E19" s="758"/>
      <c r="F19" s="331" t="s">
        <v>919</v>
      </c>
      <c r="G19" s="756" t="s">
        <v>920</v>
      </c>
      <c r="H19" s="757"/>
    </row>
    <row r="20" spans="2:8" ht="20.3" customHeight="1" x14ac:dyDescent="0.15">
      <c r="B20" s="759"/>
      <c r="C20" s="758" t="s">
        <v>921</v>
      </c>
      <c r="D20" s="758"/>
      <c r="E20" s="758"/>
      <c r="F20" s="331" t="s">
        <v>922</v>
      </c>
      <c r="G20" s="756" t="s">
        <v>923</v>
      </c>
      <c r="H20" s="757"/>
    </row>
    <row r="21" spans="2:8" ht="20.3" customHeight="1" x14ac:dyDescent="0.15">
      <c r="B21" s="759"/>
      <c r="C21" s="758" t="s">
        <v>924</v>
      </c>
      <c r="D21" s="758"/>
      <c r="E21" s="758"/>
      <c r="F21" s="331" t="s">
        <v>925</v>
      </c>
      <c r="G21" s="756" t="s">
        <v>926</v>
      </c>
      <c r="H21" s="757"/>
    </row>
    <row r="22" spans="2:8" ht="20.3" customHeight="1" x14ac:dyDescent="0.15">
      <c r="B22" s="759"/>
      <c r="C22" s="758" t="s">
        <v>927</v>
      </c>
      <c r="D22" s="758"/>
      <c r="E22" s="758"/>
      <c r="F22" s="331" t="s">
        <v>785</v>
      </c>
      <c r="G22" s="756" t="s">
        <v>928</v>
      </c>
      <c r="H22" s="757"/>
    </row>
    <row r="23" spans="2:8" ht="20.3" customHeight="1" x14ac:dyDescent="0.15">
      <c r="B23" s="759"/>
      <c r="C23" s="758" t="s">
        <v>929</v>
      </c>
      <c r="D23" s="758"/>
      <c r="E23" s="758"/>
      <c r="F23" s="331" t="s">
        <v>930</v>
      </c>
      <c r="G23" s="756" t="s">
        <v>931</v>
      </c>
      <c r="H23" s="757"/>
    </row>
    <row r="24" spans="2:8" ht="20.3" customHeight="1" x14ac:dyDescent="0.15">
      <c r="B24" s="759" t="s">
        <v>932</v>
      </c>
      <c r="C24" s="760"/>
      <c r="D24" s="760"/>
      <c r="E24" s="760"/>
      <c r="F24" s="331" t="s">
        <v>933</v>
      </c>
      <c r="G24" s="756" t="s">
        <v>934</v>
      </c>
      <c r="H24" s="757"/>
    </row>
    <row r="25" spans="2:8" ht="20.3" customHeight="1" thickBot="1" x14ac:dyDescent="0.2">
      <c r="B25" s="752" t="s">
        <v>935</v>
      </c>
      <c r="C25" s="753"/>
      <c r="D25" s="753"/>
      <c r="E25" s="753"/>
      <c r="F25" s="332" t="s">
        <v>936</v>
      </c>
      <c r="G25" s="754" t="s">
        <v>937</v>
      </c>
      <c r="H25" s="755"/>
    </row>
    <row r="26" spans="2:8" ht="18" customHeight="1" x14ac:dyDescent="0.15"/>
    <row r="27" spans="2:8" ht="15.75" customHeight="1" x14ac:dyDescent="0.15"/>
    <row r="28" spans="2:8" ht="15.75" customHeight="1" x14ac:dyDescent="0.15"/>
    <row r="29" spans="2:8" ht="15.75" customHeight="1" x14ac:dyDescent="0.15"/>
    <row r="30" spans="2:8" ht="15.75" customHeight="1" x14ac:dyDescent="0.15"/>
    <row r="31" spans="2:8" ht="15.75" customHeight="1" x14ac:dyDescent="0.15"/>
    <row r="32" spans="2:8" ht="15.75" customHeight="1" x14ac:dyDescent="0.15"/>
    <row r="33" s="322" customFormat="1" ht="15.75" customHeight="1" x14ac:dyDescent="0.15"/>
    <row r="34" s="322" customFormat="1" ht="15.75" customHeight="1" x14ac:dyDescent="0.15"/>
    <row r="35" s="322" customFormat="1" ht="15.75" customHeight="1" x14ac:dyDescent="0.15"/>
    <row r="36" s="322" customFormat="1" ht="15.75" customHeight="1" x14ac:dyDescent="0.15"/>
    <row r="37" s="322" customFormat="1" ht="15.75" customHeight="1" x14ac:dyDescent="0.15"/>
    <row r="38" s="322" customFormat="1" ht="15.75" customHeight="1" x14ac:dyDescent="0.15"/>
    <row r="39" s="322" customFormat="1" ht="15.75" customHeight="1" x14ac:dyDescent="0.15"/>
    <row r="40" s="322" customFormat="1" ht="15.75" customHeight="1" x14ac:dyDescent="0.15"/>
    <row r="41" s="322" customFormat="1" ht="15.75" customHeight="1" x14ac:dyDescent="0.15"/>
    <row r="42" s="322" customFormat="1" ht="15.75" customHeight="1" x14ac:dyDescent="0.15"/>
    <row r="43" s="322" customFormat="1" ht="15.75" customHeight="1" x14ac:dyDescent="0.15"/>
    <row r="44" s="322" customFormat="1" ht="15.75" customHeight="1" x14ac:dyDescent="0.15"/>
    <row r="46" s="322" customFormat="1" ht="15.75" customHeight="1" x14ac:dyDescent="0.15"/>
  </sheetData>
  <mergeCells count="25">
    <mergeCell ref="D12:E12"/>
    <mergeCell ref="C7:L7"/>
    <mergeCell ref="C8:D8"/>
    <mergeCell ref="H8:I8"/>
    <mergeCell ref="D10:E10"/>
    <mergeCell ref="D11:E11"/>
    <mergeCell ref="B17:E17"/>
    <mergeCell ref="G17:H17"/>
    <mergeCell ref="B18:B23"/>
    <mergeCell ref="C18:E18"/>
    <mergeCell ref="G18:H18"/>
    <mergeCell ref="C19:E19"/>
    <mergeCell ref="G19:H19"/>
    <mergeCell ref="C20:E20"/>
    <mergeCell ref="G20:H20"/>
    <mergeCell ref="C21:E21"/>
    <mergeCell ref="B25:E25"/>
    <mergeCell ref="G25:H25"/>
    <mergeCell ref="G21:H21"/>
    <mergeCell ref="C22:E22"/>
    <mergeCell ref="G22:H22"/>
    <mergeCell ref="C23:E23"/>
    <mergeCell ref="G23:H23"/>
    <mergeCell ref="B24:E24"/>
    <mergeCell ref="G24:H24"/>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7E13-A53B-42E8-948E-F7DA78FBA6F1}">
  <sheetPr>
    <pageSetUpPr fitToPage="1"/>
  </sheetPr>
  <dimension ref="A6:H25"/>
  <sheetViews>
    <sheetView view="pageLayout" zoomScaleNormal="100" workbookViewId="0">
      <selection activeCell="B5" sqref="B5"/>
    </sheetView>
  </sheetViews>
  <sheetFormatPr defaultColWidth="9" defaultRowHeight="14.4" x14ac:dyDescent="0.15"/>
  <cols>
    <col min="1" max="1" width="2.109375" style="28" customWidth="1"/>
    <col min="2" max="2" width="18.44140625" style="28" customWidth="1"/>
    <col min="3" max="3" width="2.109375" style="28" customWidth="1"/>
    <col min="4" max="4" width="22.77734375" style="28" bestFit="1" customWidth="1"/>
    <col min="5" max="8" width="20.21875" style="28" customWidth="1"/>
    <col min="9" max="16384" width="9" style="28"/>
  </cols>
  <sheetData>
    <row r="6" spans="1:8" ht="15.05" customHeight="1" x14ac:dyDescent="0.15"/>
    <row r="7" spans="1:8" ht="15.05" customHeight="1" thickBot="1" x14ac:dyDescent="0.2">
      <c r="B7" s="333" t="s">
        <v>1883</v>
      </c>
      <c r="C7" s="333"/>
      <c r="D7" s="333"/>
      <c r="E7" s="333"/>
      <c r="F7" s="333"/>
      <c r="G7" s="333"/>
      <c r="H7" s="333"/>
    </row>
    <row r="8" spans="1:8" ht="15.05" customHeight="1" x14ac:dyDescent="0.15">
      <c r="A8" s="334"/>
      <c r="B8" s="335" t="s">
        <v>938</v>
      </c>
      <c r="C8" s="336"/>
      <c r="D8" s="336" t="s">
        <v>939</v>
      </c>
      <c r="E8" s="337" t="s">
        <v>940</v>
      </c>
      <c r="F8" s="337" t="s">
        <v>941</v>
      </c>
      <c r="G8" s="337" t="s">
        <v>942</v>
      </c>
      <c r="H8" s="338" t="s">
        <v>943</v>
      </c>
    </row>
    <row r="9" spans="1:8" ht="15.05" customHeight="1" x14ac:dyDescent="0.15">
      <c r="A9" s="339"/>
      <c r="B9" s="281" t="s">
        <v>944</v>
      </c>
      <c r="C9" s="340"/>
      <c r="D9" s="341">
        <v>22370</v>
      </c>
      <c r="E9" s="342">
        <v>24007</v>
      </c>
      <c r="F9" s="342">
        <v>26243</v>
      </c>
      <c r="G9" s="342">
        <v>27310</v>
      </c>
      <c r="H9" s="343">
        <v>28669</v>
      </c>
    </row>
    <row r="10" spans="1:8" ht="15.05" customHeight="1" x14ac:dyDescent="0.15">
      <c r="A10" s="339"/>
      <c r="B10" s="281" t="s">
        <v>945</v>
      </c>
      <c r="C10" s="340"/>
      <c r="D10" s="340" t="s">
        <v>946</v>
      </c>
      <c r="E10" s="282" t="s">
        <v>947</v>
      </c>
      <c r="F10" s="282" t="s">
        <v>948</v>
      </c>
      <c r="G10" s="282" t="s">
        <v>949</v>
      </c>
      <c r="H10" s="344" t="s">
        <v>950</v>
      </c>
    </row>
    <row r="11" spans="1:8" ht="15.05" customHeight="1" x14ac:dyDescent="0.15">
      <c r="A11" s="339"/>
      <c r="B11" s="281" t="s">
        <v>951</v>
      </c>
      <c r="C11" s="340"/>
      <c r="D11" s="340" t="s">
        <v>952</v>
      </c>
      <c r="E11" s="282" t="s">
        <v>952</v>
      </c>
      <c r="F11" s="282" t="s">
        <v>952</v>
      </c>
      <c r="G11" s="282" t="s">
        <v>952</v>
      </c>
      <c r="H11" s="344" t="s">
        <v>952</v>
      </c>
    </row>
    <row r="12" spans="1:8" ht="15.05" customHeight="1" x14ac:dyDescent="0.15">
      <c r="A12" s="339"/>
      <c r="B12" s="281" t="s">
        <v>1884</v>
      </c>
      <c r="C12" s="340"/>
      <c r="D12" s="340" t="s">
        <v>953</v>
      </c>
      <c r="E12" s="282" t="s">
        <v>953</v>
      </c>
      <c r="F12" s="282" t="s">
        <v>954</v>
      </c>
      <c r="G12" s="282" t="s">
        <v>955</v>
      </c>
      <c r="H12" s="344" t="s">
        <v>956</v>
      </c>
    </row>
    <row r="13" spans="1:8" ht="15.05" customHeight="1" x14ac:dyDescent="0.15">
      <c r="A13" s="339"/>
      <c r="B13" s="281" t="s">
        <v>957</v>
      </c>
      <c r="C13" s="340"/>
      <c r="D13" s="340" t="s">
        <v>958</v>
      </c>
      <c r="E13" s="282" t="s">
        <v>958</v>
      </c>
      <c r="F13" s="282" t="s">
        <v>958</v>
      </c>
      <c r="G13" s="282" t="s">
        <v>958</v>
      </c>
      <c r="H13" s="344" t="s">
        <v>958</v>
      </c>
    </row>
    <row r="14" spans="1:8" ht="15.05" customHeight="1" x14ac:dyDescent="0.15">
      <c r="A14" s="339"/>
      <c r="B14" s="281" t="s">
        <v>959</v>
      </c>
      <c r="C14" s="340"/>
      <c r="D14" s="345">
        <v>40</v>
      </c>
      <c r="E14" s="346">
        <v>43</v>
      </c>
      <c r="F14" s="346">
        <v>34</v>
      </c>
      <c r="G14" s="346">
        <v>44</v>
      </c>
      <c r="H14" s="347">
        <v>8</v>
      </c>
    </row>
    <row r="15" spans="1:8" ht="15.05" customHeight="1" x14ac:dyDescent="0.15">
      <c r="A15" s="348"/>
      <c r="B15" s="740" t="s">
        <v>960</v>
      </c>
      <c r="C15" s="349"/>
      <c r="D15" s="774" t="s">
        <v>961</v>
      </c>
      <c r="E15" s="774" t="s">
        <v>962</v>
      </c>
      <c r="F15" s="774" t="s">
        <v>963</v>
      </c>
      <c r="G15" s="774" t="s">
        <v>964</v>
      </c>
      <c r="H15" s="771" t="s">
        <v>965</v>
      </c>
    </row>
    <row r="16" spans="1:8" ht="15.05" customHeight="1" thickBot="1" x14ac:dyDescent="0.2">
      <c r="A16" s="350"/>
      <c r="B16" s="773"/>
      <c r="C16" s="352"/>
      <c r="D16" s="775"/>
      <c r="E16" s="775"/>
      <c r="F16" s="775"/>
      <c r="G16" s="775"/>
      <c r="H16" s="772"/>
    </row>
    <row r="17" spans="1:5" ht="15.05" customHeight="1" x14ac:dyDescent="0.15">
      <c r="B17" s="50"/>
      <c r="C17" s="50"/>
    </row>
    <row r="18" spans="1:5" ht="15.05" customHeight="1" x14ac:dyDescent="0.15">
      <c r="B18" s="50"/>
      <c r="C18" s="50"/>
    </row>
    <row r="19" spans="1:5" ht="15.05" customHeight="1" thickBot="1" x14ac:dyDescent="0.2">
      <c r="B19" s="353" t="s">
        <v>966</v>
      </c>
    </row>
    <row r="20" spans="1:5" ht="15.05" customHeight="1" x14ac:dyDescent="0.15">
      <c r="A20" s="334"/>
      <c r="B20" s="335" t="s">
        <v>967</v>
      </c>
      <c r="C20" s="336"/>
      <c r="D20" s="337" t="s">
        <v>968</v>
      </c>
      <c r="E20" s="338" t="s">
        <v>969</v>
      </c>
    </row>
    <row r="21" spans="1:5" ht="15.05" customHeight="1" x14ac:dyDescent="0.15">
      <c r="A21" s="339"/>
      <c r="B21" s="281" t="s">
        <v>970</v>
      </c>
      <c r="C21" s="340"/>
      <c r="D21" s="282" t="s">
        <v>971</v>
      </c>
      <c r="E21" s="347"/>
    </row>
    <row r="22" spans="1:5" ht="15.05" customHeight="1" x14ac:dyDescent="0.15">
      <c r="A22" s="339"/>
      <c r="B22" s="281" t="s">
        <v>972</v>
      </c>
      <c r="C22" s="340"/>
      <c r="D22" s="282" t="s">
        <v>973</v>
      </c>
      <c r="E22" s="347"/>
    </row>
    <row r="23" spans="1:5" ht="15.05" customHeight="1" thickBot="1" x14ac:dyDescent="0.2">
      <c r="A23" s="354"/>
      <c r="B23" s="351" t="s">
        <v>974</v>
      </c>
      <c r="C23" s="355"/>
      <c r="D23" s="356" t="s">
        <v>975</v>
      </c>
      <c r="E23" s="357"/>
    </row>
    <row r="24" spans="1:5" ht="15.05" customHeight="1" x14ac:dyDescent="0.15">
      <c r="B24" s="358"/>
      <c r="C24" s="358"/>
    </row>
    <row r="25" spans="1:5" ht="15.05" customHeight="1" x14ac:dyDescent="0.15">
      <c r="B25" s="359"/>
      <c r="C25" s="359"/>
    </row>
  </sheetData>
  <mergeCells count="6">
    <mergeCell ref="H15:H16"/>
    <mergeCell ref="B15:B16"/>
    <mergeCell ref="D15:D16"/>
    <mergeCell ref="E15:E16"/>
    <mergeCell ref="F15:F16"/>
    <mergeCell ref="G15:G16"/>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9D53-BBAD-4C35-B3D2-E4F8592744B0}">
  <sheetPr>
    <pageSetUpPr fitToPage="1"/>
  </sheetPr>
  <dimension ref="B1:AR36"/>
  <sheetViews>
    <sheetView view="pageLayout" topLeftCell="A4" zoomScaleNormal="75" workbookViewId="0">
      <selection activeCell="B4" sqref="B4:AL4"/>
    </sheetView>
  </sheetViews>
  <sheetFormatPr defaultColWidth="9" defaultRowHeight="14.4" x14ac:dyDescent="0.15"/>
  <cols>
    <col min="1" max="8" width="3.6640625" style="6" customWidth="1"/>
    <col min="9" max="9" width="3.44140625" style="6" customWidth="1"/>
    <col min="10" max="10" width="1.21875" style="6" customWidth="1"/>
    <col min="11" max="23" width="3.6640625" style="6" customWidth="1"/>
    <col min="24" max="24" width="5.88671875" style="6" customWidth="1"/>
    <col min="25" max="42" width="3.6640625" style="6" customWidth="1"/>
    <col min="43" max="43" width="1.6640625" style="6" customWidth="1"/>
    <col min="44" max="51" width="3.6640625" style="6" customWidth="1"/>
    <col min="52" max="16384" width="9" style="6"/>
  </cols>
  <sheetData>
    <row r="1" spans="2:44" s="29" customFormat="1" ht="20.95" customHeight="1" x14ac:dyDescent="0.15">
      <c r="B1" s="638" t="s">
        <v>976</v>
      </c>
      <c r="C1" s="638"/>
      <c r="D1" s="638"/>
      <c r="E1" s="638"/>
      <c r="F1" s="638"/>
      <c r="G1" s="638"/>
      <c r="H1" s="638"/>
      <c r="I1" s="638"/>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row>
    <row r="2" spans="2:44" s="29" customFormat="1" ht="6.05" customHeight="1" x14ac:dyDescent="0.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row>
    <row r="3" spans="2:44" ht="20.95" customHeight="1" x14ac:dyDescent="0.15">
      <c r="B3" s="1" t="s">
        <v>1885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2:44" ht="50.25" customHeight="1" x14ac:dyDescent="0.25">
      <c r="B4" s="869" t="s">
        <v>1946</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641" t="s">
        <v>977</v>
      </c>
      <c r="AN4" s="641"/>
      <c r="AO4" s="641"/>
      <c r="AP4" s="641"/>
      <c r="AQ4" s="641"/>
      <c r="AR4" s="1"/>
    </row>
    <row r="5" spans="2:44" ht="18" customHeight="1" x14ac:dyDescent="0.15">
      <c r="B5" s="871" t="s">
        <v>978</v>
      </c>
      <c r="C5" s="872"/>
      <c r="D5" s="872"/>
      <c r="E5" s="619" t="s">
        <v>979</v>
      </c>
      <c r="F5" s="619"/>
      <c r="G5" s="619"/>
      <c r="H5" s="619"/>
      <c r="I5" s="619"/>
      <c r="J5" s="875" t="s">
        <v>980</v>
      </c>
      <c r="K5" s="876"/>
      <c r="L5" s="876"/>
      <c r="M5" s="876"/>
      <c r="N5" s="876"/>
      <c r="O5" s="876"/>
      <c r="P5" s="876"/>
      <c r="Q5" s="876"/>
      <c r="R5" s="876"/>
      <c r="S5" s="876"/>
      <c r="T5" s="876"/>
      <c r="U5" s="876"/>
      <c r="V5" s="876"/>
      <c r="W5" s="876"/>
      <c r="X5" s="877"/>
      <c r="Y5" s="619" t="s">
        <v>981</v>
      </c>
      <c r="Z5" s="619"/>
      <c r="AA5" s="619"/>
      <c r="AB5" s="619" t="s">
        <v>982</v>
      </c>
      <c r="AC5" s="619"/>
      <c r="AD5" s="619"/>
      <c r="AE5" s="619"/>
      <c r="AF5" s="619"/>
      <c r="AG5" s="619"/>
      <c r="AH5" s="619"/>
      <c r="AI5" s="619"/>
      <c r="AJ5" s="619"/>
      <c r="AK5" s="619"/>
      <c r="AL5" s="621" t="s">
        <v>983</v>
      </c>
      <c r="AM5" s="621"/>
      <c r="AN5" s="621"/>
      <c r="AO5" s="621"/>
      <c r="AP5" s="621"/>
      <c r="AQ5" s="622"/>
      <c r="AR5" s="1"/>
    </row>
    <row r="6" spans="2:44" ht="18" customHeight="1" x14ac:dyDescent="0.15">
      <c r="B6" s="873"/>
      <c r="C6" s="874"/>
      <c r="D6" s="874"/>
      <c r="E6" s="620"/>
      <c r="F6" s="620"/>
      <c r="G6" s="620"/>
      <c r="H6" s="620"/>
      <c r="I6" s="620"/>
      <c r="J6" s="878"/>
      <c r="K6" s="832"/>
      <c r="L6" s="832"/>
      <c r="M6" s="832"/>
      <c r="N6" s="832"/>
      <c r="O6" s="832"/>
      <c r="P6" s="832"/>
      <c r="Q6" s="832"/>
      <c r="R6" s="832"/>
      <c r="S6" s="832"/>
      <c r="T6" s="832"/>
      <c r="U6" s="832"/>
      <c r="V6" s="832"/>
      <c r="W6" s="832"/>
      <c r="X6" s="833"/>
      <c r="Y6" s="620"/>
      <c r="Z6" s="620"/>
      <c r="AA6" s="620"/>
      <c r="AB6" s="881" t="s">
        <v>1886</v>
      </c>
      <c r="AC6" s="881"/>
      <c r="AD6" s="881"/>
      <c r="AE6" s="881"/>
      <c r="AF6" s="881"/>
      <c r="AG6" s="867" t="s">
        <v>984</v>
      </c>
      <c r="AH6" s="867"/>
      <c r="AI6" s="867"/>
      <c r="AJ6" s="867"/>
      <c r="AK6" s="867"/>
      <c r="AL6" s="879"/>
      <c r="AM6" s="879"/>
      <c r="AN6" s="879"/>
      <c r="AO6" s="879"/>
      <c r="AP6" s="879"/>
      <c r="AQ6" s="880"/>
      <c r="AR6" s="1"/>
    </row>
    <row r="7" spans="2:44" ht="18" customHeight="1" x14ac:dyDescent="0.15">
      <c r="B7" s="792" t="s">
        <v>985</v>
      </c>
      <c r="C7" s="776"/>
      <c r="D7" s="829"/>
      <c r="E7" s="834" t="s">
        <v>986</v>
      </c>
      <c r="F7" s="783"/>
      <c r="G7" s="783"/>
      <c r="H7" s="783"/>
      <c r="I7" s="835"/>
      <c r="J7" s="361"/>
      <c r="K7" s="868"/>
      <c r="L7" s="868"/>
      <c r="M7" s="868"/>
      <c r="N7" s="868"/>
      <c r="O7" s="868"/>
      <c r="P7" s="868"/>
      <c r="Q7" s="868"/>
      <c r="R7" s="868"/>
      <c r="S7" s="868"/>
      <c r="T7" s="868"/>
      <c r="U7" s="868"/>
      <c r="V7" s="868"/>
      <c r="W7" s="868"/>
      <c r="X7" s="801"/>
      <c r="Y7" s="809">
        <v>180000</v>
      </c>
      <c r="Z7" s="781"/>
      <c r="AA7" s="843"/>
      <c r="AB7" s="854">
        <f>(Y7*8/10)</f>
        <v>144000</v>
      </c>
      <c r="AC7" s="855"/>
      <c r="AD7" s="855"/>
      <c r="AE7" s="860" t="s">
        <v>1887</v>
      </c>
      <c r="AF7" s="861"/>
      <c r="AG7" s="854">
        <f>(Y7*2/10)</f>
        <v>36000</v>
      </c>
      <c r="AH7" s="855"/>
      <c r="AI7" s="855"/>
      <c r="AJ7" s="860" t="s">
        <v>1888</v>
      </c>
      <c r="AK7" s="861"/>
      <c r="AL7" s="846" t="s">
        <v>987</v>
      </c>
      <c r="AM7" s="841"/>
      <c r="AN7" s="841"/>
      <c r="AO7" s="841"/>
      <c r="AP7" s="841"/>
      <c r="AQ7" s="847"/>
      <c r="AR7" s="1"/>
    </row>
    <row r="8" spans="2:44" ht="18" customHeight="1" x14ac:dyDescent="0.15">
      <c r="B8" s="793"/>
      <c r="C8" s="634"/>
      <c r="D8" s="830"/>
      <c r="E8" s="836"/>
      <c r="F8" s="623"/>
      <c r="G8" s="623"/>
      <c r="H8" s="623"/>
      <c r="I8" s="837"/>
      <c r="J8" s="362"/>
      <c r="K8" s="853" t="s">
        <v>988</v>
      </c>
      <c r="L8" s="853"/>
      <c r="M8" s="853"/>
      <c r="N8" s="788" t="s">
        <v>1889</v>
      </c>
      <c r="O8" s="788"/>
      <c r="P8" s="788"/>
      <c r="Q8" s="788"/>
      <c r="R8" s="788"/>
      <c r="S8" s="788"/>
      <c r="T8" s="788"/>
      <c r="U8" s="788"/>
      <c r="V8" s="788" t="s">
        <v>989</v>
      </c>
      <c r="W8" s="788"/>
      <c r="X8" s="789"/>
      <c r="Y8" s="810"/>
      <c r="Z8" s="652"/>
      <c r="AA8" s="844"/>
      <c r="AB8" s="856"/>
      <c r="AC8" s="857"/>
      <c r="AD8" s="857"/>
      <c r="AE8" s="862"/>
      <c r="AF8" s="863"/>
      <c r="AG8" s="856"/>
      <c r="AH8" s="857"/>
      <c r="AI8" s="857"/>
      <c r="AJ8" s="862"/>
      <c r="AK8" s="863"/>
      <c r="AL8" s="848"/>
      <c r="AM8" s="788"/>
      <c r="AN8" s="788"/>
      <c r="AO8" s="788"/>
      <c r="AP8" s="788"/>
      <c r="AQ8" s="849"/>
      <c r="AR8" s="1"/>
    </row>
    <row r="9" spans="2:44" ht="18" customHeight="1" x14ac:dyDescent="0.15">
      <c r="B9" s="831"/>
      <c r="C9" s="832"/>
      <c r="D9" s="833"/>
      <c r="E9" s="838"/>
      <c r="F9" s="839"/>
      <c r="G9" s="839"/>
      <c r="H9" s="839"/>
      <c r="I9" s="840"/>
      <c r="J9" s="362"/>
      <c r="K9" s="826"/>
      <c r="L9" s="826"/>
      <c r="M9" s="826"/>
      <c r="N9" s="826"/>
      <c r="O9" s="826"/>
      <c r="P9" s="826"/>
      <c r="Q9" s="826"/>
      <c r="R9" s="826"/>
      <c r="S9" s="826"/>
      <c r="T9" s="826"/>
      <c r="U9" s="826"/>
      <c r="V9" s="826"/>
      <c r="W9" s="826"/>
      <c r="X9" s="828"/>
      <c r="Y9" s="811"/>
      <c r="Z9" s="812"/>
      <c r="AA9" s="845"/>
      <c r="AB9" s="858"/>
      <c r="AC9" s="859"/>
      <c r="AD9" s="859"/>
      <c r="AE9" s="864"/>
      <c r="AF9" s="865"/>
      <c r="AG9" s="858"/>
      <c r="AH9" s="859"/>
      <c r="AI9" s="859"/>
      <c r="AJ9" s="864"/>
      <c r="AK9" s="865"/>
      <c r="AL9" s="850"/>
      <c r="AM9" s="851"/>
      <c r="AN9" s="851"/>
      <c r="AO9" s="851"/>
      <c r="AP9" s="851"/>
      <c r="AQ9" s="852"/>
      <c r="AR9" s="1"/>
    </row>
    <row r="10" spans="2:44" ht="18" customHeight="1" x14ac:dyDescent="0.15">
      <c r="B10" s="792" t="s">
        <v>985</v>
      </c>
      <c r="C10" s="776"/>
      <c r="D10" s="829"/>
      <c r="E10" s="834" t="s">
        <v>990</v>
      </c>
      <c r="F10" s="783"/>
      <c r="G10" s="783"/>
      <c r="H10" s="783"/>
      <c r="I10" s="835"/>
      <c r="J10" s="361"/>
      <c r="K10" s="801"/>
      <c r="L10" s="802"/>
      <c r="M10" s="802"/>
      <c r="N10" s="802"/>
      <c r="O10" s="802"/>
      <c r="P10" s="802"/>
      <c r="Q10" s="802"/>
      <c r="R10" s="802"/>
      <c r="S10" s="802"/>
      <c r="T10" s="802"/>
      <c r="U10" s="802"/>
      <c r="V10" s="802"/>
      <c r="W10" s="802"/>
      <c r="X10" s="802"/>
      <c r="Y10" s="809">
        <v>80000</v>
      </c>
      <c r="Z10" s="781"/>
      <c r="AA10" s="843"/>
      <c r="AB10" s="854">
        <f>(Y10*5/10)</f>
        <v>40000</v>
      </c>
      <c r="AC10" s="855"/>
      <c r="AD10" s="855"/>
      <c r="AE10" s="860" t="s">
        <v>1890</v>
      </c>
      <c r="AF10" s="861"/>
      <c r="AG10" s="854">
        <f>(Y10*5/10)</f>
        <v>40000</v>
      </c>
      <c r="AH10" s="855"/>
      <c r="AI10" s="855"/>
      <c r="AJ10" s="860" t="s">
        <v>1890</v>
      </c>
      <c r="AK10" s="861"/>
      <c r="AL10" s="846" t="s">
        <v>991</v>
      </c>
      <c r="AM10" s="841"/>
      <c r="AN10" s="841"/>
      <c r="AO10" s="841"/>
      <c r="AP10" s="841"/>
      <c r="AQ10" s="847"/>
      <c r="AR10" s="1"/>
    </row>
    <row r="11" spans="2:44" ht="18" customHeight="1" x14ac:dyDescent="0.15">
      <c r="B11" s="793"/>
      <c r="C11" s="634"/>
      <c r="D11" s="830"/>
      <c r="E11" s="836"/>
      <c r="F11" s="623"/>
      <c r="G11" s="623"/>
      <c r="H11" s="623"/>
      <c r="I11" s="837"/>
      <c r="J11" s="362"/>
      <c r="K11" s="788" t="s">
        <v>992</v>
      </c>
      <c r="L11" s="788"/>
      <c r="M11" s="788"/>
      <c r="N11" s="788" t="s">
        <v>1891</v>
      </c>
      <c r="O11" s="788"/>
      <c r="P11" s="788"/>
      <c r="Q11" s="788"/>
      <c r="R11" s="788"/>
      <c r="S11" s="788"/>
      <c r="T11" s="788"/>
      <c r="U11" s="788"/>
      <c r="V11" s="788" t="s">
        <v>993</v>
      </c>
      <c r="W11" s="788"/>
      <c r="X11" s="789"/>
      <c r="Y11" s="810"/>
      <c r="Z11" s="652"/>
      <c r="AA11" s="844"/>
      <c r="AB11" s="856"/>
      <c r="AC11" s="857"/>
      <c r="AD11" s="857"/>
      <c r="AE11" s="862"/>
      <c r="AF11" s="863"/>
      <c r="AG11" s="856"/>
      <c r="AH11" s="857"/>
      <c r="AI11" s="857"/>
      <c r="AJ11" s="862"/>
      <c r="AK11" s="863"/>
      <c r="AL11" s="848"/>
      <c r="AM11" s="788"/>
      <c r="AN11" s="788"/>
      <c r="AO11" s="788"/>
      <c r="AP11" s="788"/>
      <c r="AQ11" s="849"/>
      <c r="AR11" s="1"/>
    </row>
    <row r="12" spans="2:44" ht="18" customHeight="1" x14ac:dyDescent="0.15">
      <c r="B12" s="831"/>
      <c r="C12" s="832"/>
      <c r="D12" s="833"/>
      <c r="E12" s="838"/>
      <c r="F12" s="839"/>
      <c r="G12" s="839"/>
      <c r="H12" s="839"/>
      <c r="I12" s="840"/>
      <c r="J12" s="362"/>
      <c r="K12" s="826"/>
      <c r="L12" s="826"/>
      <c r="M12" s="826"/>
      <c r="N12" s="826"/>
      <c r="O12" s="826"/>
      <c r="P12" s="826"/>
      <c r="Q12" s="826"/>
      <c r="R12" s="826"/>
      <c r="S12" s="826"/>
      <c r="T12" s="826"/>
      <c r="U12" s="826"/>
      <c r="V12" s="826"/>
      <c r="W12" s="826"/>
      <c r="X12" s="828"/>
      <c r="Y12" s="811"/>
      <c r="Z12" s="812"/>
      <c r="AA12" s="845"/>
      <c r="AB12" s="858"/>
      <c r="AC12" s="859"/>
      <c r="AD12" s="859"/>
      <c r="AE12" s="864"/>
      <c r="AF12" s="865"/>
      <c r="AG12" s="858"/>
      <c r="AH12" s="859"/>
      <c r="AI12" s="859"/>
      <c r="AJ12" s="864"/>
      <c r="AK12" s="865"/>
      <c r="AL12" s="850"/>
      <c r="AM12" s="851"/>
      <c r="AN12" s="851"/>
      <c r="AO12" s="851"/>
      <c r="AP12" s="851"/>
      <c r="AQ12" s="852"/>
      <c r="AR12" s="1"/>
    </row>
    <row r="13" spans="2:44" ht="18" customHeight="1" x14ac:dyDescent="0.15">
      <c r="B13" s="792" t="s">
        <v>985</v>
      </c>
      <c r="C13" s="776"/>
      <c r="D13" s="829"/>
      <c r="E13" s="834" t="s">
        <v>994</v>
      </c>
      <c r="F13" s="783"/>
      <c r="G13" s="783"/>
      <c r="H13" s="783"/>
      <c r="I13" s="835"/>
      <c r="J13" s="363"/>
      <c r="K13" s="841"/>
      <c r="L13" s="841"/>
      <c r="M13" s="841"/>
      <c r="N13" s="841" t="s">
        <v>995</v>
      </c>
      <c r="O13" s="841"/>
      <c r="P13" s="841"/>
      <c r="Q13" s="841"/>
      <c r="R13" s="841"/>
      <c r="S13" s="841"/>
      <c r="T13" s="841"/>
      <c r="U13" s="841"/>
      <c r="V13" s="841"/>
      <c r="W13" s="841"/>
      <c r="X13" s="842"/>
      <c r="Y13" s="809">
        <v>73000</v>
      </c>
      <c r="Z13" s="781"/>
      <c r="AA13" s="843"/>
      <c r="AB13" s="809">
        <f>(Y13*8/10)</f>
        <v>58400</v>
      </c>
      <c r="AC13" s="781"/>
      <c r="AD13" s="781"/>
      <c r="AE13" s="776" t="s">
        <v>1887</v>
      </c>
      <c r="AF13" s="829"/>
      <c r="AG13" s="809">
        <f>(Y13*2/10)</f>
        <v>14600</v>
      </c>
      <c r="AH13" s="781"/>
      <c r="AI13" s="781"/>
      <c r="AJ13" s="776" t="s">
        <v>1888</v>
      </c>
      <c r="AK13" s="829"/>
      <c r="AL13" s="846" t="s">
        <v>996</v>
      </c>
      <c r="AM13" s="841"/>
      <c r="AN13" s="841"/>
      <c r="AO13" s="841"/>
      <c r="AP13" s="841"/>
      <c r="AQ13" s="847"/>
      <c r="AR13" s="1"/>
    </row>
    <row r="14" spans="2:44" ht="18" customHeight="1" x14ac:dyDescent="0.15">
      <c r="B14" s="793"/>
      <c r="C14" s="634"/>
      <c r="D14" s="830"/>
      <c r="E14" s="836"/>
      <c r="F14" s="623"/>
      <c r="G14" s="623"/>
      <c r="H14" s="623"/>
      <c r="I14" s="837"/>
      <c r="J14" s="364"/>
      <c r="K14" s="623" t="s">
        <v>997</v>
      </c>
      <c r="L14" s="623"/>
      <c r="M14" s="623"/>
      <c r="N14" s="623" t="s">
        <v>998</v>
      </c>
      <c r="O14" s="623"/>
      <c r="P14" s="623"/>
      <c r="Q14" s="623"/>
      <c r="R14" s="623"/>
      <c r="S14" s="623"/>
      <c r="T14" s="623"/>
      <c r="U14" s="623"/>
      <c r="V14" s="623" t="s">
        <v>999</v>
      </c>
      <c r="W14" s="623"/>
      <c r="X14" s="837"/>
      <c r="Y14" s="810"/>
      <c r="Z14" s="652"/>
      <c r="AA14" s="844"/>
      <c r="AB14" s="810"/>
      <c r="AC14" s="652"/>
      <c r="AD14" s="652"/>
      <c r="AE14" s="634"/>
      <c r="AF14" s="830"/>
      <c r="AG14" s="810"/>
      <c r="AH14" s="652"/>
      <c r="AI14" s="652"/>
      <c r="AJ14" s="634"/>
      <c r="AK14" s="830"/>
      <c r="AL14" s="848"/>
      <c r="AM14" s="788"/>
      <c r="AN14" s="788"/>
      <c r="AO14" s="788"/>
      <c r="AP14" s="788"/>
      <c r="AQ14" s="849"/>
      <c r="AR14" s="1"/>
    </row>
    <row r="15" spans="2:44" ht="18" customHeight="1" x14ac:dyDescent="0.15">
      <c r="B15" s="831"/>
      <c r="C15" s="832"/>
      <c r="D15" s="833"/>
      <c r="E15" s="838"/>
      <c r="F15" s="839"/>
      <c r="G15" s="839"/>
      <c r="H15" s="839"/>
      <c r="I15" s="840"/>
      <c r="J15" s="364"/>
      <c r="K15" s="832"/>
      <c r="L15" s="832"/>
      <c r="M15" s="832"/>
      <c r="N15" s="832"/>
      <c r="O15" s="832"/>
      <c r="P15" s="832"/>
      <c r="Q15" s="832"/>
      <c r="R15" s="832"/>
      <c r="S15" s="832"/>
      <c r="T15" s="832"/>
      <c r="U15" s="832"/>
      <c r="V15" s="832"/>
      <c r="W15" s="832"/>
      <c r="X15" s="833"/>
      <c r="Y15" s="811"/>
      <c r="Z15" s="812"/>
      <c r="AA15" s="845"/>
      <c r="AB15" s="811"/>
      <c r="AC15" s="812"/>
      <c r="AD15" s="812"/>
      <c r="AE15" s="832"/>
      <c r="AF15" s="833"/>
      <c r="AG15" s="811"/>
      <c r="AH15" s="812"/>
      <c r="AI15" s="812"/>
      <c r="AJ15" s="832"/>
      <c r="AK15" s="833"/>
      <c r="AL15" s="850"/>
      <c r="AM15" s="851"/>
      <c r="AN15" s="851"/>
      <c r="AO15" s="851"/>
      <c r="AP15" s="851"/>
      <c r="AQ15" s="852"/>
      <c r="AR15" s="1"/>
    </row>
    <row r="16" spans="2:44" ht="18" customHeight="1" x14ac:dyDescent="0.15">
      <c r="B16" s="792" t="s">
        <v>985</v>
      </c>
      <c r="C16" s="776"/>
      <c r="D16" s="829"/>
      <c r="E16" s="834" t="s">
        <v>1000</v>
      </c>
      <c r="F16" s="783"/>
      <c r="G16" s="783"/>
      <c r="H16" s="783"/>
      <c r="I16" s="835"/>
      <c r="J16" s="361"/>
      <c r="K16" s="801"/>
      <c r="L16" s="802"/>
      <c r="M16" s="802"/>
      <c r="N16" s="802"/>
      <c r="O16" s="802"/>
      <c r="P16" s="802"/>
      <c r="Q16" s="802"/>
      <c r="R16" s="802"/>
      <c r="S16" s="802"/>
      <c r="T16" s="802"/>
      <c r="U16" s="802"/>
      <c r="V16" s="802"/>
      <c r="W16" s="802"/>
      <c r="X16" s="802"/>
      <c r="Y16" s="809">
        <v>57800</v>
      </c>
      <c r="Z16" s="781"/>
      <c r="AA16" s="843"/>
      <c r="AB16" s="854">
        <f>(Y16*5/10)</f>
        <v>28900</v>
      </c>
      <c r="AC16" s="855"/>
      <c r="AD16" s="855"/>
      <c r="AE16" s="860" t="s">
        <v>1890</v>
      </c>
      <c r="AF16" s="861"/>
      <c r="AG16" s="854">
        <f>(Y16*5/10)</f>
        <v>28900</v>
      </c>
      <c r="AH16" s="855"/>
      <c r="AI16" s="855"/>
      <c r="AJ16" s="860" t="s">
        <v>1890</v>
      </c>
      <c r="AK16" s="861"/>
      <c r="AL16" s="846"/>
      <c r="AM16" s="841"/>
      <c r="AN16" s="841"/>
      <c r="AO16" s="841"/>
      <c r="AP16" s="841"/>
      <c r="AQ16" s="847"/>
      <c r="AR16" s="1"/>
    </row>
    <row r="17" spans="2:44" ht="18" customHeight="1" x14ac:dyDescent="0.15">
      <c r="B17" s="793"/>
      <c r="C17" s="634"/>
      <c r="D17" s="830"/>
      <c r="E17" s="836"/>
      <c r="F17" s="623"/>
      <c r="G17" s="623"/>
      <c r="H17" s="623"/>
      <c r="I17" s="837"/>
      <c r="J17" s="362"/>
      <c r="K17" s="788" t="s">
        <v>1001</v>
      </c>
      <c r="L17" s="788"/>
      <c r="M17" s="788"/>
      <c r="N17" s="788"/>
      <c r="O17" s="788"/>
      <c r="P17" s="788"/>
      <c r="Q17" s="788"/>
      <c r="R17" s="788"/>
      <c r="S17" s="788"/>
      <c r="T17" s="788"/>
      <c r="U17" s="788"/>
      <c r="V17" s="853" t="s">
        <v>1002</v>
      </c>
      <c r="W17" s="853"/>
      <c r="X17" s="866"/>
      <c r="Y17" s="810"/>
      <c r="Z17" s="652"/>
      <c r="AA17" s="844"/>
      <c r="AB17" s="856"/>
      <c r="AC17" s="857"/>
      <c r="AD17" s="857"/>
      <c r="AE17" s="862"/>
      <c r="AF17" s="863"/>
      <c r="AG17" s="856"/>
      <c r="AH17" s="857"/>
      <c r="AI17" s="857"/>
      <c r="AJ17" s="862"/>
      <c r="AK17" s="863"/>
      <c r="AL17" s="848"/>
      <c r="AM17" s="788"/>
      <c r="AN17" s="788"/>
      <c r="AO17" s="788"/>
      <c r="AP17" s="788"/>
      <c r="AQ17" s="849"/>
      <c r="AR17" s="1"/>
    </row>
    <row r="18" spans="2:44" ht="18" customHeight="1" x14ac:dyDescent="0.15">
      <c r="B18" s="831"/>
      <c r="C18" s="832"/>
      <c r="D18" s="833"/>
      <c r="E18" s="838"/>
      <c r="F18" s="839"/>
      <c r="G18" s="839"/>
      <c r="H18" s="839"/>
      <c r="I18" s="840"/>
      <c r="J18" s="362"/>
      <c r="K18" s="826"/>
      <c r="L18" s="826"/>
      <c r="M18" s="826"/>
      <c r="N18" s="826"/>
      <c r="O18" s="826"/>
      <c r="P18" s="826"/>
      <c r="Q18" s="826"/>
      <c r="R18" s="826"/>
      <c r="S18" s="826"/>
      <c r="T18" s="826"/>
      <c r="U18" s="826"/>
      <c r="V18" s="826"/>
      <c r="W18" s="826"/>
      <c r="X18" s="828"/>
      <c r="Y18" s="811"/>
      <c r="Z18" s="812"/>
      <c r="AA18" s="845"/>
      <c r="AB18" s="858"/>
      <c r="AC18" s="859"/>
      <c r="AD18" s="859"/>
      <c r="AE18" s="864"/>
      <c r="AF18" s="865"/>
      <c r="AG18" s="858"/>
      <c r="AH18" s="859"/>
      <c r="AI18" s="859"/>
      <c r="AJ18" s="864"/>
      <c r="AK18" s="865"/>
      <c r="AL18" s="850"/>
      <c r="AM18" s="851"/>
      <c r="AN18" s="851"/>
      <c r="AO18" s="851"/>
      <c r="AP18" s="851"/>
      <c r="AQ18" s="852"/>
      <c r="AR18" s="1"/>
    </row>
    <row r="19" spans="2:44" ht="18" customHeight="1" x14ac:dyDescent="0.15">
      <c r="B19" s="792" t="s">
        <v>985</v>
      </c>
      <c r="C19" s="776"/>
      <c r="D19" s="829"/>
      <c r="E19" s="834" t="s">
        <v>1003</v>
      </c>
      <c r="F19" s="783"/>
      <c r="G19" s="783"/>
      <c r="H19" s="783"/>
      <c r="I19" s="835"/>
      <c r="J19" s="361"/>
      <c r="K19" s="841"/>
      <c r="L19" s="841"/>
      <c r="M19" s="841"/>
      <c r="N19" s="841"/>
      <c r="O19" s="841"/>
      <c r="P19" s="841"/>
      <c r="Q19" s="841"/>
      <c r="R19" s="841"/>
      <c r="S19" s="841"/>
      <c r="T19" s="841"/>
      <c r="U19" s="841"/>
      <c r="V19" s="841"/>
      <c r="W19" s="841"/>
      <c r="X19" s="842"/>
      <c r="Y19" s="809">
        <v>8632</v>
      </c>
      <c r="Z19" s="781"/>
      <c r="AA19" s="843"/>
      <c r="AB19" s="854">
        <f>(Y19*5/10)</f>
        <v>4316</v>
      </c>
      <c r="AC19" s="855"/>
      <c r="AD19" s="855"/>
      <c r="AE19" s="860" t="s">
        <v>1890</v>
      </c>
      <c r="AF19" s="861"/>
      <c r="AG19" s="854">
        <f>(Y19*5/10)</f>
        <v>4316</v>
      </c>
      <c r="AH19" s="855"/>
      <c r="AI19" s="855"/>
      <c r="AJ19" s="860" t="s">
        <v>1890</v>
      </c>
      <c r="AK19" s="861"/>
      <c r="AL19" s="819"/>
      <c r="AM19" s="820"/>
      <c r="AN19" s="820"/>
      <c r="AO19" s="820"/>
      <c r="AP19" s="820"/>
      <c r="AQ19" s="821"/>
      <c r="AR19" s="1"/>
    </row>
    <row r="20" spans="2:44" ht="18" customHeight="1" x14ac:dyDescent="0.15">
      <c r="B20" s="793"/>
      <c r="C20" s="634"/>
      <c r="D20" s="830"/>
      <c r="E20" s="836"/>
      <c r="F20" s="623"/>
      <c r="G20" s="623"/>
      <c r="H20" s="623"/>
      <c r="I20" s="837"/>
      <c r="J20" s="362"/>
      <c r="K20" s="788" t="s">
        <v>1004</v>
      </c>
      <c r="L20" s="788"/>
      <c r="M20" s="788"/>
      <c r="N20" s="788"/>
      <c r="O20" s="788"/>
      <c r="P20" s="788"/>
      <c r="Q20" s="788"/>
      <c r="R20" s="788"/>
      <c r="S20" s="788"/>
      <c r="T20" s="788"/>
      <c r="U20" s="788"/>
      <c r="V20" s="788" t="s">
        <v>1005</v>
      </c>
      <c r="W20" s="788"/>
      <c r="X20" s="789"/>
      <c r="Y20" s="810"/>
      <c r="Z20" s="652"/>
      <c r="AA20" s="844"/>
      <c r="AB20" s="856"/>
      <c r="AC20" s="857"/>
      <c r="AD20" s="857"/>
      <c r="AE20" s="862"/>
      <c r="AF20" s="863"/>
      <c r="AG20" s="856"/>
      <c r="AH20" s="857"/>
      <c r="AI20" s="857"/>
      <c r="AJ20" s="862"/>
      <c r="AK20" s="863"/>
      <c r="AL20" s="822"/>
      <c r="AM20" s="823"/>
      <c r="AN20" s="823"/>
      <c r="AO20" s="823"/>
      <c r="AP20" s="823"/>
      <c r="AQ20" s="824"/>
      <c r="AR20" s="1"/>
    </row>
    <row r="21" spans="2:44" ht="18" customHeight="1" x14ac:dyDescent="0.15">
      <c r="B21" s="831"/>
      <c r="C21" s="832"/>
      <c r="D21" s="833"/>
      <c r="E21" s="838"/>
      <c r="F21" s="839"/>
      <c r="G21" s="839"/>
      <c r="H21" s="839"/>
      <c r="I21" s="840"/>
      <c r="J21" s="362"/>
      <c r="K21" s="826"/>
      <c r="L21" s="826"/>
      <c r="M21" s="826"/>
      <c r="N21" s="826"/>
      <c r="O21" s="826"/>
      <c r="P21" s="826"/>
      <c r="Q21" s="826"/>
      <c r="R21" s="826"/>
      <c r="S21" s="826"/>
      <c r="T21" s="826"/>
      <c r="U21" s="826"/>
      <c r="V21" s="826"/>
      <c r="W21" s="826"/>
      <c r="X21" s="828"/>
      <c r="Y21" s="811"/>
      <c r="Z21" s="812"/>
      <c r="AA21" s="845"/>
      <c r="AB21" s="858"/>
      <c r="AC21" s="859"/>
      <c r="AD21" s="859"/>
      <c r="AE21" s="864"/>
      <c r="AF21" s="865"/>
      <c r="AG21" s="858"/>
      <c r="AH21" s="859"/>
      <c r="AI21" s="859"/>
      <c r="AJ21" s="864"/>
      <c r="AK21" s="865"/>
      <c r="AL21" s="825"/>
      <c r="AM21" s="826"/>
      <c r="AN21" s="826"/>
      <c r="AO21" s="826"/>
      <c r="AP21" s="826"/>
      <c r="AQ21" s="827"/>
      <c r="AR21" s="1"/>
    </row>
    <row r="22" spans="2:44" ht="18" customHeight="1" x14ac:dyDescent="0.15">
      <c r="B22" s="792" t="s">
        <v>985</v>
      </c>
      <c r="C22" s="776"/>
      <c r="D22" s="829"/>
      <c r="E22" s="834" t="s">
        <v>1006</v>
      </c>
      <c r="F22" s="783"/>
      <c r="G22" s="783"/>
      <c r="H22" s="783"/>
      <c r="I22" s="835"/>
      <c r="J22" s="361"/>
      <c r="K22" s="841"/>
      <c r="L22" s="841"/>
      <c r="M22" s="841"/>
      <c r="N22" s="841"/>
      <c r="O22" s="841"/>
      <c r="P22" s="841"/>
      <c r="Q22" s="841"/>
      <c r="R22" s="841"/>
      <c r="S22" s="841"/>
      <c r="T22" s="841"/>
      <c r="U22" s="841"/>
      <c r="V22" s="841"/>
      <c r="W22" s="841"/>
      <c r="X22" s="842"/>
      <c r="Y22" s="809">
        <v>43968</v>
      </c>
      <c r="Z22" s="781"/>
      <c r="AA22" s="843"/>
      <c r="AB22" s="854">
        <f>(Y22*5/10)</f>
        <v>21984</v>
      </c>
      <c r="AC22" s="855"/>
      <c r="AD22" s="855"/>
      <c r="AE22" s="860" t="s">
        <v>1890</v>
      </c>
      <c r="AF22" s="861"/>
      <c r="AG22" s="854">
        <f>(Y22*5/10)</f>
        <v>21984</v>
      </c>
      <c r="AH22" s="855"/>
      <c r="AI22" s="855"/>
      <c r="AJ22" s="860" t="s">
        <v>1890</v>
      </c>
      <c r="AK22" s="861"/>
      <c r="AL22" s="846"/>
      <c r="AM22" s="841"/>
      <c r="AN22" s="841"/>
      <c r="AO22" s="841"/>
      <c r="AP22" s="841"/>
      <c r="AQ22" s="847"/>
      <c r="AR22" s="1"/>
    </row>
    <row r="23" spans="2:44" ht="18" customHeight="1" x14ac:dyDescent="0.15">
      <c r="B23" s="793"/>
      <c r="C23" s="634"/>
      <c r="D23" s="830"/>
      <c r="E23" s="836"/>
      <c r="F23" s="623"/>
      <c r="G23" s="623"/>
      <c r="H23" s="623"/>
      <c r="I23" s="837"/>
      <c r="J23" s="362"/>
      <c r="K23" s="788" t="s">
        <v>1007</v>
      </c>
      <c r="L23" s="788"/>
      <c r="M23" s="788"/>
      <c r="N23" s="788"/>
      <c r="O23" s="788"/>
      <c r="P23" s="788"/>
      <c r="Q23" s="788"/>
      <c r="R23" s="788"/>
      <c r="S23" s="788"/>
      <c r="T23" s="788"/>
      <c r="U23" s="788"/>
      <c r="V23" s="853" t="s">
        <v>1008</v>
      </c>
      <c r="W23" s="853"/>
      <c r="X23" s="866"/>
      <c r="Y23" s="810"/>
      <c r="Z23" s="652"/>
      <c r="AA23" s="844"/>
      <c r="AB23" s="856"/>
      <c r="AC23" s="857"/>
      <c r="AD23" s="857"/>
      <c r="AE23" s="862"/>
      <c r="AF23" s="863"/>
      <c r="AG23" s="856"/>
      <c r="AH23" s="857"/>
      <c r="AI23" s="857"/>
      <c r="AJ23" s="862"/>
      <c r="AK23" s="863"/>
      <c r="AL23" s="848"/>
      <c r="AM23" s="788"/>
      <c r="AN23" s="788"/>
      <c r="AO23" s="788"/>
      <c r="AP23" s="788"/>
      <c r="AQ23" s="849"/>
      <c r="AR23" s="1"/>
    </row>
    <row r="24" spans="2:44" ht="18" customHeight="1" x14ac:dyDescent="0.15">
      <c r="B24" s="831"/>
      <c r="C24" s="832"/>
      <c r="D24" s="833"/>
      <c r="E24" s="838"/>
      <c r="F24" s="839"/>
      <c r="G24" s="839"/>
      <c r="H24" s="839"/>
      <c r="I24" s="840"/>
      <c r="J24" s="362"/>
      <c r="K24" s="826"/>
      <c r="L24" s="826"/>
      <c r="M24" s="826"/>
      <c r="N24" s="826"/>
      <c r="O24" s="826"/>
      <c r="P24" s="826"/>
      <c r="Q24" s="826"/>
      <c r="R24" s="826"/>
      <c r="S24" s="826"/>
      <c r="T24" s="826"/>
      <c r="U24" s="826"/>
      <c r="V24" s="826"/>
      <c r="W24" s="826"/>
      <c r="X24" s="828"/>
      <c r="Y24" s="811"/>
      <c r="Z24" s="812"/>
      <c r="AA24" s="845"/>
      <c r="AB24" s="858"/>
      <c r="AC24" s="859"/>
      <c r="AD24" s="859"/>
      <c r="AE24" s="864"/>
      <c r="AF24" s="865"/>
      <c r="AG24" s="858"/>
      <c r="AH24" s="859"/>
      <c r="AI24" s="859"/>
      <c r="AJ24" s="864"/>
      <c r="AK24" s="865"/>
      <c r="AL24" s="850"/>
      <c r="AM24" s="851"/>
      <c r="AN24" s="851"/>
      <c r="AO24" s="851"/>
      <c r="AP24" s="851"/>
      <c r="AQ24" s="852"/>
      <c r="AR24" s="1"/>
    </row>
    <row r="25" spans="2:44" ht="18" customHeight="1" x14ac:dyDescent="0.15">
      <c r="B25" s="792" t="s">
        <v>985</v>
      </c>
      <c r="C25" s="776"/>
      <c r="D25" s="829"/>
      <c r="E25" s="834" t="s">
        <v>1009</v>
      </c>
      <c r="F25" s="783"/>
      <c r="G25" s="783"/>
      <c r="H25" s="783"/>
      <c r="I25" s="835"/>
      <c r="J25" s="361"/>
      <c r="K25" s="841"/>
      <c r="L25" s="841"/>
      <c r="M25" s="841"/>
      <c r="N25" s="841"/>
      <c r="O25" s="841"/>
      <c r="P25" s="841"/>
      <c r="Q25" s="841"/>
      <c r="R25" s="841"/>
      <c r="S25" s="841"/>
      <c r="T25" s="841"/>
      <c r="U25" s="841"/>
      <c r="V25" s="841"/>
      <c r="W25" s="841"/>
      <c r="X25" s="842"/>
      <c r="Y25" s="809">
        <v>22000</v>
      </c>
      <c r="Z25" s="781"/>
      <c r="AA25" s="843"/>
      <c r="AB25" s="809">
        <f>(Y25*5/10)</f>
        <v>11000</v>
      </c>
      <c r="AC25" s="781"/>
      <c r="AD25" s="781"/>
      <c r="AE25" s="813" t="s">
        <v>1890</v>
      </c>
      <c r="AF25" s="814"/>
      <c r="AG25" s="809">
        <f>(Y25*5/10)</f>
        <v>11000</v>
      </c>
      <c r="AH25" s="781"/>
      <c r="AI25" s="781"/>
      <c r="AJ25" s="813" t="s">
        <v>1890</v>
      </c>
      <c r="AK25" s="814"/>
      <c r="AL25" s="846" t="s">
        <v>991</v>
      </c>
      <c r="AM25" s="841"/>
      <c r="AN25" s="841"/>
      <c r="AO25" s="841"/>
      <c r="AP25" s="841"/>
      <c r="AQ25" s="847"/>
      <c r="AR25" s="1"/>
    </row>
    <row r="26" spans="2:44" ht="18" customHeight="1" x14ac:dyDescent="0.15">
      <c r="B26" s="793"/>
      <c r="C26" s="634"/>
      <c r="D26" s="830"/>
      <c r="E26" s="836"/>
      <c r="F26" s="623"/>
      <c r="G26" s="623"/>
      <c r="H26" s="623"/>
      <c r="I26" s="837"/>
      <c r="J26" s="362"/>
      <c r="K26" s="853" t="s">
        <v>1010</v>
      </c>
      <c r="L26" s="853"/>
      <c r="M26" s="853"/>
      <c r="N26" s="853"/>
      <c r="O26" s="853"/>
      <c r="P26" s="853"/>
      <c r="Q26" s="853"/>
      <c r="R26" s="853"/>
      <c r="S26" s="853"/>
      <c r="T26" s="853"/>
      <c r="U26" s="853"/>
      <c r="V26" s="788" t="s">
        <v>1005</v>
      </c>
      <c r="W26" s="788"/>
      <c r="X26" s="789"/>
      <c r="Y26" s="810"/>
      <c r="Z26" s="652"/>
      <c r="AA26" s="844"/>
      <c r="AB26" s="810"/>
      <c r="AC26" s="652"/>
      <c r="AD26" s="652"/>
      <c r="AE26" s="815"/>
      <c r="AF26" s="816"/>
      <c r="AG26" s="810"/>
      <c r="AH26" s="652"/>
      <c r="AI26" s="652"/>
      <c r="AJ26" s="815"/>
      <c r="AK26" s="816"/>
      <c r="AL26" s="848"/>
      <c r="AM26" s="788"/>
      <c r="AN26" s="788"/>
      <c r="AO26" s="788"/>
      <c r="AP26" s="788"/>
      <c r="AQ26" s="849"/>
      <c r="AR26" s="1"/>
    </row>
    <row r="27" spans="2:44" ht="18" customHeight="1" x14ac:dyDescent="0.15">
      <c r="B27" s="831"/>
      <c r="C27" s="832"/>
      <c r="D27" s="833"/>
      <c r="E27" s="838"/>
      <c r="F27" s="839"/>
      <c r="G27" s="839"/>
      <c r="H27" s="839"/>
      <c r="I27" s="840"/>
      <c r="J27" s="362"/>
      <c r="K27" s="826"/>
      <c r="L27" s="826"/>
      <c r="M27" s="826"/>
      <c r="N27" s="826"/>
      <c r="O27" s="826"/>
      <c r="P27" s="826"/>
      <c r="Q27" s="826"/>
      <c r="R27" s="826"/>
      <c r="S27" s="826"/>
      <c r="T27" s="826"/>
      <c r="U27" s="826"/>
      <c r="V27" s="826"/>
      <c r="W27" s="826"/>
      <c r="X27" s="828"/>
      <c r="Y27" s="811"/>
      <c r="Z27" s="812"/>
      <c r="AA27" s="845"/>
      <c r="AB27" s="811"/>
      <c r="AC27" s="812"/>
      <c r="AD27" s="812"/>
      <c r="AE27" s="817"/>
      <c r="AF27" s="818"/>
      <c r="AG27" s="811"/>
      <c r="AH27" s="812"/>
      <c r="AI27" s="812"/>
      <c r="AJ27" s="817"/>
      <c r="AK27" s="818"/>
      <c r="AL27" s="850"/>
      <c r="AM27" s="851"/>
      <c r="AN27" s="851"/>
      <c r="AO27" s="851"/>
      <c r="AP27" s="851"/>
      <c r="AQ27" s="852"/>
      <c r="AR27" s="1"/>
    </row>
    <row r="28" spans="2:44" ht="18" customHeight="1" x14ac:dyDescent="0.15">
      <c r="B28" s="792" t="s">
        <v>985</v>
      </c>
      <c r="C28" s="776"/>
      <c r="D28" s="829"/>
      <c r="E28" s="834" t="s">
        <v>1011</v>
      </c>
      <c r="F28" s="783"/>
      <c r="G28" s="783"/>
      <c r="H28" s="783"/>
      <c r="I28" s="835"/>
      <c r="J28" s="361"/>
      <c r="K28" s="841"/>
      <c r="L28" s="841"/>
      <c r="M28" s="841"/>
      <c r="N28" s="841"/>
      <c r="O28" s="841"/>
      <c r="P28" s="841"/>
      <c r="Q28" s="841"/>
      <c r="R28" s="841"/>
      <c r="S28" s="841"/>
      <c r="T28" s="841"/>
      <c r="U28" s="841"/>
      <c r="V28" s="841"/>
      <c r="W28" s="841"/>
      <c r="X28" s="842"/>
      <c r="Y28" s="809">
        <v>88100</v>
      </c>
      <c r="Z28" s="781"/>
      <c r="AA28" s="843"/>
      <c r="AB28" s="809">
        <f>(Y28*5/10)</f>
        <v>44050</v>
      </c>
      <c r="AC28" s="781"/>
      <c r="AD28" s="781"/>
      <c r="AE28" s="813" t="s">
        <v>1892</v>
      </c>
      <c r="AF28" s="814"/>
      <c r="AG28" s="809">
        <f>(Y28*5/10)</f>
        <v>44050</v>
      </c>
      <c r="AH28" s="781"/>
      <c r="AI28" s="781"/>
      <c r="AJ28" s="813" t="s">
        <v>1892</v>
      </c>
      <c r="AK28" s="814"/>
      <c r="AL28" s="819"/>
      <c r="AM28" s="820"/>
      <c r="AN28" s="820"/>
      <c r="AO28" s="820"/>
      <c r="AP28" s="820"/>
      <c r="AQ28" s="821"/>
      <c r="AR28" s="1"/>
    </row>
    <row r="29" spans="2:44" ht="18" customHeight="1" x14ac:dyDescent="0.15">
      <c r="B29" s="793"/>
      <c r="C29" s="634"/>
      <c r="D29" s="830"/>
      <c r="E29" s="836"/>
      <c r="F29" s="623"/>
      <c r="G29" s="623"/>
      <c r="H29" s="623"/>
      <c r="I29" s="837"/>
      <c r="J29" s="362"/>
      <c r="K29" s="788" t="s">
        <v>1012</v>
      </c>
      <c r="L29" s="788"/>
      <c r="M29" s="788"/>
      <c r="N29" s="788"/>
      <c r="O29" s="788"/>
      <c r="P29" s="788"/>
      <c r="Q29" s="788"/>
      <c r="R29" s="788"/>
      <c r="S29" s="788"/>
      <c r="T29" s="788"/>
      <c r="U29" s="788"/>
      <c r="V29" s="788" t="s">
        <v>1013</v>
      </c>
      <c r="W29" s="788"/>
      <c r="X29" s="789"/>
      <c r="Y29" s="810"/>
      <c r="Z29" s="652"/>
      <c r="AA29" s="844"/>
      <c r="AB29" s="810"/>
      <c r="AC29" s="652"/>
      <c r="AD29" s="652"/>
      <c r="AE29" s="815"/>
      <c r="AF29" s="816"/>
      <c r="AG29" s="810"/>
      <c r="AH29" s="652"/>
      <c r="AI29" s="652"/>
      <c r="AJ29" s="815"/>
      <c r="AK29" s="816"/>
      <c r="AL29" s="822"/>
      <c r="AM29" s="823"/>
      <c r="AN29" s="823"/>
      <c r="AO29" s="823"/>
      <c r="AP29" s="823"/>
      <c r="AQ29" s="824"/>
      <c r="AR29" s="1"/>
    </row>
    <row r="30" spans="2:44" ht="18" customHeight="1" x14ac:dyDescent="0.15">
      <c r="B30" s="831"/>
      <c r="C30" s="832"/>
      <c r="D30" s="833"/>
      <c r="E30" s="838"/>
      <c r="F30" s="839"/>
      <c r="G30" s="839"/>
      <c r="H30" s="839"/>
      <c r="I30" s="840"/>
      <c r="J30" s="362"/>
      <c r="K30" s="826"/>
      <c r="L30" s="826"/>
      <c r="M30" s="826"/>
      <c r="N30" s="826"/>
      <c r="O30" s="826"/>
      <c r="P30" s="826"/>
      <c r="Q30" s="826"/>
      <c r="R30" s="826"/>
      <c r="S30" s="826"/>
      <c r="T30" s="826"/>
      <c r="U30" s="826"/>
      <c r="V30" s="826"/>
      <c r="W30" s="826"/>
      <c r="X30" s="828"/>
      <c r="Y30" s="811"/>
      <c r="Z30" s="812"/>
      <c r="AA30" s="845"/>
      <c r="AB30" s="811"/>
      <c r="AC30" s="812"/>
      <c r="AD30" s="812"/>
      <c r="AE30" s="817"/>
      <c r="AF30" s="818"/>
      <c r="AG30" s="811"/>
      <c r="AH30" s="812"/>
      <c r="AI30" s="812"/>
      <c r="AJ30" s="817"/>
      <c r="AK30" s="818"/>
      <c r="AL30" s="825"/>
      <c r="AM30" s="826"/>
      <c r="AN30" s="826"/>
      <c r="AO30" s="826"/>
      <c r="AP30" s="826"/>
      <c r="AQ30" s="827"/>
      <c r="AR30" s="1"/>
    </row>
    <row r="31" spans="2:44" ht="18" customHeight="1" x14ac:dyDescent="0.15">
      <c r="B31" s="792" t="s">
        <v>985</v>
      </c>
      <c r="C31" s="776"/>
      <c r="D31" s="777"/>
      <c r="E31" s="795" t="s">
        <v>1014</v>
      </c>
      <c r="F31" s="783"/>
      <c r="G31" s="783"/>
      <c r="H31" s="783"/>
      <c r="I31" s="796"/>
      <c r="J31" s="776"/>
      <c r="K31" s="801"/>
      <c r="L31" s="802"/>
      <c r="M31" s="802"/>
      <c r="N31" s="802"/>
      <c r="O31" s="802"/>
      <c r="P31" s="802"/>
      <c r="Q31" s="802"/>
      <c r="R31" s="802"/>
      <c r="S31" s="802"/>
      <c r="T31" s="802"/>
      <c r="U31" s="802"/>
      <c r="V31" s="802"/>
      <c r="W31" s="802"/>
      <c r="X31" s="802"/>
      <c r="Y31" s="781">
        <v>17000</v>
      </c>
      <c r="Z31" s="781"/>
      <c r="AA31" s="803"/>
      <c r="AB31" s="806">
        <f>(Y31*1/2)</f>
        <v>8500</v>
      </c>
      <c r="AC31" s="806"/>
      <c r="AD31" s="806"/>
      <c r="AE31" s="776" t="s">
        <v>1892</v>
      </c>
      <c r="AF31" s="777"/>
      <c r="AG31" s="781">
        <f>(Y31*1/2)</f>
        <v>8500</v>
      </c>
      <c r="AH31" s="781"/>
      <c r="AI31" s="781"/>
      <c r="AJ31" s="776" t="s">
        <v>1892</v>
      </c>
      <c r="AK31" s="777"/>
      <c r="AL31" s="783"/>
      <c r="AM31" s="783"/>
      <c r="AN31" s="783"/>
      <c r="AO31" s="783"/>
      <c r="AP31" s="783"/>
      <c r="AQ31" s="784"/>
      <c r="AR31" s="1"/>
    </row>
    <row r="32" spans="2:44" ht="18" customHeight="1" x14ac:dyDescent="0.15">
      <c r="B32" s="793"/>
      <c r="C32" s="634"/>
      <c r="D32" s="778"/>
      <c r="E32" s="797"/>
      <c r="F32" s="623"/>
      <c r="G32" s="623"/>
      <c r="H32" s="623"/>
      <c r="I32" s="798"/>
      <c r="J32" s="634"/>
      <c r="K32" s="788" t="s">
        <v>1015</v>
      </c>
      <c r="L32" s="788"/>
      <c r="M32" s="788"/>
      <c r="N32" s="788"/>
      <c r="O32" s="788"/>
      <c r="P32" s="788"/>
      <c r="Q32" s="788"/>
      <c r="R32" s="788"/>
      <c r="S32" s="788"/>
      <c r="T32" s="788"/>
      <c r="U32" s="788"/>
      <c r="V32" s="788" t="s">
        <v>1005</v>
      </c>
      <c r="W32" s="788"/>
      <c r="X32" s="789"/>
      <c r="Y32" s="652"/>
      <c r="Z32" s="652"/>
      <c r="AA32" s="804"/>
      <c r="AB32" s="807"/>
      <c r="AC32" s="807"/>
      <c r="AD32" s="807"/>
      <c r="AE32" s="634"/>
      <c r="AF32" s="778"/>
      <c r="AG32" s="652"/>
      <c r="AH32" s="652"/>
      <c r="AI32" s="652"/>
      <c r="AJ32" s="634"/>
      <c r="AK32" s="778"/>
      <c r="AL32" s="623"/>
      <c r="AM32" s="623"/>
      <c r="AN32" s="623"/>
      <c r="AO32" s="623"/>
      <c r="AP32" s="623"/>
      <c r="AQ32" s="785"/>
      <c r="AR32" s="1"/>
    </row>
    <row r="33" spans="2:44" ht="18" customHeight="1" x14ac:dyDescent="0.15">
      <c r="B33" s="794"/>
      <c r="C33" s="779"/>
      <c r="D33" s="780"/>
      <c r="E33" s="799"/>
      <c r="F33" s="786"/>
      <c r="G33" s="786"/>
      <c r="H33" s="786"/>
      <c r="I33" s="800"/>
      <c r="J33" s="779"/>
      <c r="K33" s="790"/>
      <c r="L33" s="790"/>
      <c r="M33" s="790"/>
      <c r="N33" s="790"/>
      <c r="O33" s="790"/>
      <c r="P33" s="790"/>
      <c r="Q33" s="790"/>
      <c r="R33" s="790"/>
      <c r="S33" s="790"/>
      <c r="T33" s="790"/>
      <c r="U33" s="790"/>
      <c r="V33" s="790"/>
      <c r="W33" s="790"/>
      <c r="X33" s="791"/>
      <c r="Y33" s="782"/>
      <c r="Z33" s="782"/>
      <c r="AA33" s="805"/>
      <c r="AB33" s="808"/>
      <c r="AC33" s="808"/>
      <c r="AD33" s="808"/>
      <c r="AE33" s="779"/>
      <c r="AF33" s="780"/>
      <c r="AG33" s="782"/>
      <c r="AH33" s="782"/>
      <c r="AI33" s="782"/>
      <c r="AJ33" s="779"/>
      <c r="AK33" s="780"/>
      <c r="AL33" s="786"/>
      <c r="AM33" s="786"/>
      <c r="AN33" s="786"/>
      <c r="AO33" s="786"/>
      <c r="AP33" s="786"/>
      <c r="AQ33" s="787"/>
      <c r="AR33" s="1"/>
    </row>
    <row r="34" spans="2:44" ht="116.2" hidden="1" customHeight="1" x14ac:dyDescent="0.15">
      <c r="B34" s="623" t="s">
        <v>1016</v>
      </c>
      <c r="C34" s="623"/>
      <c r="D34" s="623"/>
      <c r="E34" s="623"/>
      <c r="F34" s="623"/>
      <c r="G34" s="623"/>
      <c r="H34" s="623"/>
      <c r="I34" s="623"/>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ht="50.1" customHeight="1" x14ac:dyDescent="0.1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ht="24.75" customHeight="1" x14ac:dyDescent="0.1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47"/>
    </row>
  </sheetData>
  <sheetProtection selectLockedCells="1" selectUnlockedCells="1"/>
  <mergeCells count="128">
    <mergeCell ref="B1:I1"/>
    <mergeCell ref="B4:AL4"/>
    <mergeCell ref="AM4:AQ4"/>
    <mergeCell ref="B5:D6"/>
    <mergeCell ref="E5:I6"/>
    <mergeCell ref="J5:X6"/>
    <mergeCell ref="Y5:AA6"/>
    <mergeCell ref="AB5:AK5"/>
    <mergeCell ref="AL5:AQ6"/>
    <mergeCell ref="AB6:AF6"/>
    <mergeCell ref="AL7:AQ9"/>
    <mergeCell ref="K8:M8"/>
    <mergeCell ref="N8:U8"/>
    <mergeCell ref="V8:X8"/>
    <mergeCell ref="K9:M9"/>
    <mergeCell ref="N9:X9"/>
    <mergeCell ref="AG6:AK6"/>
    <mergeCell ref="B7:D9"/>
    <mergeCell ref="E7:I9"/>
    <mergeCell ref="K7:M7"/>
    <mergeCell ref="N7:X7"/>
    <mergeCell ref="Y7:AA9"/>
    <mergeCell ref="AB7:AD9"/>
    <mergeCell ref="AE7:AF9"/>
    <mergeCell ref="AG7:AI9"/>
    <mergeCell ref="AJ7:AK9"/>
    <mergeCell ref="B13:D15"/>
    <mergeCell ref="E13:I15"/>
    <mergeCell ref="K13:M13"/>
    <mergeCell ref="N13:X13"/>
    <mergeCell ref="Y13:AA15"/>
    <mergeCell ref="AB13:AD15"/>
    <mergeCell ref="AG10:AI12"/>
    <mergeCell ref="AJ10:AK12"/>
    <mergeCell ref="AL10:AQ12"/>
    <mergeCell ref="K11:M11"/>
    <mergeCell ref="N11:U11"/>
    <mergeCell ref="V11:X11"/>
    <mergeCell ref="K12:X12"/>
    <mergeCell ref="B10:D12"/>
    <mergeCell ref="E10:I12"/>
    <mergeCell ref="K10:X10"/>
    <mergeCell ref="Y10:AA12"/>
    <mergeCell ref="AB10:AD12"/>
    <mergeCell ref="AE10:AF12"/>
    <mergeCell ref="AE13:AF15"/>
    <mergeCell ref="AG13:AI15"/>
    <mergeCell ref="AJ13:AK15"/>
    <mergeCell ref="AL13:AQ15"/>
    <mergeCell ref="K14:M14"/>
    <mergeCell ref="N14:U14"/>
    <mergeCell ref="V14:X14"/>
    <mergeCell ref="K15:M15"/>
    <mergeCell ref="N15:X15"/>
    <mergeCell ref="AG16:AI18"/>
    <mergeCell ref="AJ16:AK18"/>
    <mergeCell ref="AL16:AQ18"/>
    <mergeCell ref="K17:U17"/>
    <mergeCell ref="V17:X17"/>
    <mergeCell ref="K18:X18"/>
    <mergeCell ref="B16:D18"/>
    <mergeCell ref="E16:I18"/>
    <mergeCell ref="K16:X16"/>
    <mergeCell ref="Y16:AA18"/>
    <mergeCell ref="AB16:AD18"/>
    <mergeCell ref="AE16:AF18"/>
    <mergeCell ref="AG19:AI21"/>
    <mergeCell ref="AJ19:AK21"/>
    <mergeCell ref="AL19:AQ21"/>
    <mergeCell ref="K20:U20"/>
    <mergeCell ref="V20:X20"/>
    <mergeCell ref="K21:X21"/>
    <mergeCell ref="B19:D21"/>
    <mergeCell ref="E19:I21"/>
    <mergeCell ref="K19:X19"/>
    <mergeCell ref="Y19:AA21"/>
    <mergeCell ref="AB19:AD21"/>
    <mergeCell ref="AE19:AF21"/>
    <mergeCell ref="AG22:AI24"/>
    <mergeCell ref="AJ22:AK24"/>
    <mergeCell ref="AL22:AQ24"/>
    <mergeCell ref="K23:U23"/>
    <mergeCell ref="V23:X23"/>
    <mergeCell ref="K24:X24"/>
    <mergeCell ref="B22:D24"/>
    <mergeCell ref="E22:I24"/>
    <mergeCell ref="K22:X22"/>
    <mergeCell ref="Y22:AA24"/>
    <mergeCell ref="AB22:AD24"/>
    <mergeCell ref="AE22:AF24"/>
    <mergeCell ref="AG25:AI27"/>
    <mergeCell ref="AJ25:AK27"/>
    <mergeCell ref="AL25:AQ27"/>
    <mergeCell ref="K26:U26"/>
    <mergeCell ref="V26:X26"/>
    <mergeCell ref="K27:X27"/>
    <mergeCell ref="B25:D27"/>
    <mergeCell ref="E25:I27"/>
    <mergeCell ref="K25:X25"/>
    <mergeCell ref="Y25:AA27"/>
    <mergeCell ref="AB25:AD27"/>
    <mergeCell ref="AE25:AF27"/>
    <mergeCell ref="AG28:AI30"/>
    <mergeCell ref="AJ28:AK30"/>
    <mergeCell ref="AL28:AQ30"/>
    <mergeCell ref="K29:U29"/>
    <mergeCell ref="V29:X29"/>
    <mergeCell ref="K30:X30"/>
    <mergeCell ref="B28:D30"/>
    <mergeCell ref="E28:I30"/>
    <mergeCell ref="K28:X28"/>
    <mergeCell ref="Y28:AA30"/>
    <mergeCell ref="AB28:AD30"/>
    <mergeCell ref="AE28:AF30"/>
    <mergeCell ref="B34:I34"/>
    <mergeCell ref="AE31:AF33"/>
    <mergeCell ref="AG31:AI33"/>
    <mergeCell ref="AJ31:AK33"/>
    <mergeCell ref="AL31:AQ33"/>
    <mergeCell ref="K32:U32"/>
    <mergeCell ref="V32:X32"/>
    <mergeCell ref="K33:X33"/>
    <mergeCell ref="B31:D33"/>
    <mergeCell ref="E31:I33"/>
    <mergeCell ref="J31:J33"/>
    <mergeCell ref="K31:X31"/>
    <mergeCell ref="Y31:AA33"/>
    <mergeCell ref="AB31:AD33"/>
  </mergeCells>
  <phoneticPr fontId="4"/>
  <printOptions verticalCentered="1"/>
  <pageMargins left="0.59055118110236227" right="0.39370078740157483" top="0.39370078740157483" bottom="0.39370078740157483" header="0" footer="0"/>
  <pageSetup paperSize="9" scale="89"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1B8D-50F1-4C01-B97E-AA5DC0F76E34}">
  <sheetPr>
    <pageSetUpPr fitToPage="1"/>
  </sheetPr>
  <dimension ref="A1:P31"/>
  <sheetViews>
    <sheetView view="pageLayout" zoomScaleNormal="70" zoomScaleSheetLayoutView="80" workbookViewId="0">
      <selection activeCell="E10" sqref="E10"/>
    </sheetView>
  </sheetViews>
  <sheetFormatPr defaultColWidth="11.6640625" defaultRowHeight="14.4" x14ac:dyDescent="0.15"/>
  <cols>
    <col min="1" max="1" width="10.5546875" style="1" customWidth="1"/>
    <col min="2" max="2" width="11.6640625" style="1" customWidth="1"/>
    <col min="3" max="4" width="13.5546875" style="1" customWidth="1"/>
    <col min="5" max="13" width="11.33203125" style="1" customWidth="1"/>
    <col min="14" max="14" width="57.109375" style="1" customWidth="1"/>
    <col min="15" max="16384" width="11.6640625" style="1"/>
  </cols>
  <sheetData>
    <row r="1" spans="1:14" s="15" customFormat="1" ht="20.95" customHeight="1" x14ac:dyDescent="0.15">
      <c r="A1" s="638" t="s">
        <v>1017</v>
      </c>
      <c r="B1" s="638"/>
      <c r="C1" s="638"/>
      <c r="D1" s="638"/>
      <c r="E1" s="638"/>
    </row>
    <row r="2" spans="1:14" ht="19.649999999999999" x14ac:dyDescent="0.15">
      <c r="A2" s="365"/>
      <c r="B2" s="365"/>
      <c r="C2" s="365"/>
      <c r="D2" s="365"/>
      <c r="E2" s="365"/>
    </row>
    <row r="3" spans="1:14" s="15" customFormat="1" ht="20.95" customHeight="1" x14ac:dyDescent="0.15">
      <c r="A3" s="633" t="s">
        <v>1893</v>
      </c>
      <c r="B3" s="633"/>
      <c r="C3" s="633"/>
      <c r="D3" s="633"/>
    </row>
    <row r="4" spans="1:14" ht="20.95" customHeight="1" x14ac:dyDescent="0.15">
      <c r="A4" s="623" t="s">
        <v>1894</v>
      </c>
      <c r="B4" s="623"/>
      <c r="C4" s="623"/>
      <c r="D4" s="623"/>
      <c r="E4" s="623"/>
      <c r="F4" s="623"/>
      <c r="G4" s="623"/>
      <c r="H4" s="623"/>
      <c r="I4" s="623"/>
      <c r="J4" s="623"/>
      <c r="K4" s="623"/>
      <c r="L4" s="623"/>
      <c r="M4" s="623"/>
      <c r="N4" s="623"/>
    </row>
    <row r="5" spans="1:14" ht="20.95" customHeight="1" x14ac:dyDescent="0.15">
      <c r="A5" s="623" t="s">
        <v>1018</v>
      </c>
      <c r="B5" s="623"/>
      <c r="C5" s="623"/>
      <c r="D5" s="623"/>
      <c r="E5" s="623"/>
      <c r="F5" s="623"/>
      <c r="G5" s="623"/>
      <c r="H5" s="623"/>
      <c r="I5" s="623"/>
      <c r="J5" s="623"/>
      <c r="K5" s="623"/>
      <c r="L5" s="623"/>
      <c r="M5" s="623"/>
      <c r="N5" s="623"/>
    </row>
    <row r="6" spans="1:14" ht="20.95" customHeight="1" x14ac:dyDescent="0.15">
      <c r="A6" s="623" t="s">
        <v>1019</v>
      </c>
      <c r="B6" s="623"/>
      <c r="C6" s="623"/>
      <c r="D6" s="623"/>
      <c r="E6" s="623"/>
      <c r="F6" s="623"/>
      <c r="G6" s="623"/>
      <c r="H6" s="623"/>
      <c r="I6" s="623"/>
      <c r="J6" s="623"/>
      <c r="K6" s="623"/>
      <c r="L6" s="623"/>
      <c r="M6" s="623"/>
      <c r="N6" s="623"/>
    </row>
    <row r="7" spans="1:14" ht="20.95" customHeight="1" x14ac:dyDescent="0.15">
      <c r="A7" s="623"/>
      <c r="B7" s="623"/>
      <c r="C7" s="623"/>
      <c r="D7" s="623"/>
      <c r="E7" s="623"/>
      <c r="F7" s="623"/>
      <c r="G7" s="623"/>
      <c r="H7" s="623"/>
      <c r="I7" s="623"/>
      <c r="J7" s="623"/>
      <c r="K7" s="623"/>
      <c r="L7" s="623"/>
      <c r="M7" s="623"/>
      <c r="N7" s="623"/>
    </row>
    <row r="8" spans="1:14" s="8" customFormat="1" ht="33.049999999999997" customHeight="1" x14ac:dyDescent="0.25">
      <c r="A8" s="874" t="s">
        <v>1020</v>
      </c>
      <c r="B8" s="874"/>
      <c r="C8" s="620" t="s">
        <v>978</v>
      </c>
      <c r="D8" s="620"/>
      <c r="E8" s="620" t="s">
        <v>1947</v>
      </c>
      <c r="F8" s="620"/>
      <c r="G8" s="620"/>
      <c r="H8" s="366" t="s">
        <v>1021</v>
      </c>
      <c r="I8" s="620" t="s">
        <v>1948</v>
      </c>
      <c r="J8" s="620"/>
      <c r="K8" s="620" t="s">
        <v>1022</v>
      </c>
      <c r="L8" s="895" t="s">
        <v>1949</v>
      </c>
      <c r="M8" s="895" t="s">
        <v>1950</v>
      </c>
      <c r="N8" s="879" t="s">
        <v>1023</v>
      </c>
    </row>
    <row r="9" spans="1:14" s="8" customFormat="1" ht="33.049999999999997" customHeight="1" x14ac:dyDescent="0.15">
      <c r="A9" s="167" t="s">
        <v>1024</v>
      </c>
      <c r="B9" s="18" t="s">
        <v>1025</v>
      </c>
      <c r="C9" s="620"/>
      <c r="D9" s="620"/>
      <c r="E9" s="18" t="s">
        <v>1026</v>
      </c>
      <c r="F9" s="18" t="s">
        <v>1027</v>
      </c>
      <c r="G9" s="18" t="s">
        <v>61</v>
      </c>
      <c r="H9" s="367" t="s">
        <v>1895</v>
      </c>
      <c r="I9" s="18" t="s">
        <v>1028</v>
      </c>
      <c r="J9" s="18" t="s">
        <v>1029</v>
      </c>
      <c r="K9" s="620"/>
      <c r="L9" s="620"/>
      <c r="M9" s="620"/>
      <c r="N9" s="879"/>
    </row>
    <row r="10" spans="1:14" ht="30.8" customHeight="1" x14ac:dyDescent="0.15">
      <c r="A10" s="894" t="s">
        <v>1030</v>
      </c>
      <c r="B10" s="18" t="s">
        <v>1031</v>
      </c>
      <c r="C10" s="885" t="s">
        <v>1032</v>
      </c>
      <c r="D10" s="885"/>
      <c r="E10" s="191">
        <v>13729</v>
      </c>
      <c r="F10" s="191">
        <v>11646</v>
      </c>
      <c r="G10" s="191">
        <f>E10+F10</f>
        <v>25375</v>
      </c>
      <c r="H10" s="191">
        <v>10072</v>
      </c>
      <c r="I10" s="191">
        <v>727</v>
      </c>
      <c r="J10" s="191"/>
      <c r="K10" s="18" t="s">
        <v>1033</v>
      </c>
      <c r="L10" s="191">
        <v>9273</v>
      </c>
      <c r="M10" s="191">
        <v>7954</v>
      </c>
      <c r="N10" s="368" t="s">
        <v>1034</v>
      </c>
    </row>
    <row r="11" spans="1:14" ht="30.8" customHeight="1" x14ac:dyDescent="0.15">
      <c r="A11" s="894"/>
      <c r="B11" s="18" t="s">
        <v>1035</v>
      </c>
      <c r="C11" s="885" t="s">
        <v>1036</v>
      </c>
      <c r="D11" s="885"/>
      <c r="E11" s="194">
        <v>13931</v>
      </c>
      <c r="F11" s="194">
        <v>13279</v>
      </c>
      <c r="G11" s="194">
        <f>E11+F11</f>
        <v>27210</v>
      </c>
      <c r="H11" s="194">
        <v>10079</v>
      </c>
      <c r="I11" s="191">
        <v>513</v>
      </c>
      <c r="J11" s="191">
        <v>221</v>
      </c>
      <c r="K11" s="369" t="s">
        <v>1037</v>
      </c>
      <c r="L11" s="194">
        <v>9292</v>
      </c>
      <c r="M11" s="194">
        <v>8531</v>
      </c>
      <c r="N11" s="368" t="s">
        <v>1038</v>
      </c>
    </row>
    <row r="12" spans="1:14" ht="30.8" customHeight="1" x14ac:dyDescent="0.15">
      <c r="A12" s="894"/>
      <c r="B12" s="18" t="s">
        <v>1039</v>
      </c>
      <c r="C12" s="885" t="s">
        <v>1040</v>
      </c>
      <c r="D12" s="886"/>
      <c r="E12" s="370">
        <v>329</v>
      </c>
      <c r="F12" s="371">
        <v>425</v>
      </c>
      <c r="G12" s="371">
        <f>E12+F12</f>
        <v>754</v>
      </c>
      <c r="H12" s="372">
        <v>86</v>
      </c>
      <c r="I12" s="373"/>
      <c r="J12" s="192"/>
      <c r="K12" s="292" t="s">
        <v>1041</v>
      </c>
      <c r="L12" s="374">
        <v>86</v>
      </c>
      <c r="M12" s="375">
        <v>42</v>
      </c>
      <c r="N12" s="376"/>
    </row>
    <row r="13" spans="1:14" ht="30.8" customHeight="1" x14ac:dyDescent="0.15">
      <c r="A13" s="894"/>
      <c r="B13" s="18" t="s">
        <v>1042</v>
      </c>
      <c r="C13" s="885" t="s">
        <v>1043</v>
      </c>
      <c r="D13" s="885"/>
      <c r="E13" s="188">
        <v>5889</v>
      </c>
      <c r="F13" s="188">
        <v>7366</v>
      </c>
      <c r="G13" s="188">
        <f>E13+F13</f>
        <v>13255</v>
      </c>
      <c r="H13" s="188">
        <v>5675</v>
      </c>
      <c r="I13" s="377">
        <v>530</v>
      </c>
      <c r="J13" s="191"/>
      <c r="K13" s="378" t="s">
        <v>1042</v>
      </c>
      <c r="L13" s="188">
        <v>4829</v>
      </c>
      <c r="M13" s="188">
        <v>4699</v>
      </c>
      <c r="N13" s="368" t="s">
        <v>1044</v>
      </c>
    </row>
    <row r="14" spans="1:14" ht="30.8" customHeight="1" x14ac:dyDescent="0.15">
      <c r="A14" s="894"/>
      <c r="B14" s="892" t="s">
        <v>1045</v>
      </c>
      <c r="C14" s="892"/>
      <c r="D14" s="892"/>
      <c r="E14" s="191">
        <f>SUM(E10:E13)</f>
        <v>33878</v>
      </c>
      <c r="F14" s="191">
        <f>SUM(F10:F13)</f>
        <v>32716</v>
      </c>
      <c r="G14" s="191">
        <f>+E14+F14</f>
        <v>66594</v>
      </c>
      <c r="H14" s="191">
        <f>SUM(H10:H13)</f>
        <v>25912</v>
      </c>
      <c r="I14" s="191">
        <f>SUM(I10:I13)</f>
        <v>1770</v>
      </c>
      <c r="J14" s="191">
        <f>SUM(J10:J13)</f>
        <v>221</v>
      </c>
      <c r="K14" s="18" t="s">
        <v>1045</v>
      </c>
      <c r="L14" s="191">
        <f>SUM(L10:L13)</f>
        <v>23480</v>
      </c>
      <c r="M14" s="191">
        <f>SUM(M10:M13)</f>
        <v>21226</v>
      </c>
      <c r="N14" s="368"/>
    </row>
    <row r="15" spans="1:14" ht="30.8" customHeight="1" x14ac:dyDescent="0.15">
      <c r="A15" s="893" t="s">
        <v>1046</v>
      </c>
      <c r="B15" s="893"/>
      <c r="C15" s="885" t="s">
        <v>1047</v>
      </c>
      <c r="D15" s="885"/>
      <c r="E15" s="191">
        <v>1735</v>
      </c>
      <c r="F15" s="191">
        <v>2317</v>
      </c>
      <c r="G15" s="191">
        <f>+E15+F15</f>
        <v>4052</v>
      </c>
      <c r="H15" s="191">
        <v>1487</v>
      </c>
      <c r="I15" s="191"/>
      <c r="J15" s="191"/>
      <c r="K15" s="18" t="s">
        <v>1046</v>
      </c>
      <c r="L15" s="191">
        <v>1440</v>
      </c>
      <c r="M15" s="191">
        <v>1421</v>
      </c>
      <c r="N15" s="368"/>
    </row>
    <row r="16" spans="1:14" ht="30.8" customHeight="1" x14ac:dyDescent="0.15">
      <c r="A16" s="894" t="s">
        <v>1048</v>
      </c>
      <c r="B16" s="18" t="s">
        <v>605</v>
      </c>
      <c r="C16" s="885" t="s">
        <v>1049</v>
      </c>
      <c r="D16" s="885"/>
      <c r="E16" s="191">
        <v>24</v>
      </c>
      <c r="F16" s="191">
        <v>113</v>
      </c>
      <c r="G16" s="191">
        <f>+E16+F16</f>
        <v>137</v>
      </c>
      <c r="H16" s="191">
        <v>51</v>
      </c>
      <c r="I16" s="191"/>
      <c r="J16" s="191">
        <v>314</v>
      </c>
      <c r="K16" s="369" t="s">
        <v>1050</v>
      </c>
      <c r="L16" s="194">
        <v>356</v>
      </c>
      <c r="M16" s="191">
        <v>352</v>
      </c>
      <c r="N16" s="368"/>
    </row>
    <row r="17" spans="1:16" ht="30.8" customHeight="1" x14ac:dyDescent="0.15">
      <c r="A17" s="894"/>
      <c r="B17" s="18" t="s">
        <v>598</v>
      </c>
      <c r="C17" s="885" t="s">
        <v>1051</v>
      </c>
      <c r="D17" s="885"/>
      <c r="E17" s="191">
        <v>92</v>
      </c>
      <c r="F17" s="191">
        <v>298</v>
      </c>
      <c r="G17" s="191">
        <f>+E17+F17</f>
        <v>390</v>
      </c>
      <c r="H17" s="191">
        <v>167</v>
      </c>
      <c r="I17" s="191"/>
      <c r="J17" s="192"/>
      <c r="K17" s="379" t="s">
        <v>1052</v>
      </c>
      <c r="L17" s="380">
        <v>167</v>
      </c>
      <c r="M17" s="381">
        <v>166</v>
      </c>
      <c r="N17" s="368"/>
    </row>
    <row r="18" spans="1:16" ht="30.8" customHeight="1" x14ac:dyDescent="0.15">
      <c r="A18" s="894"/>
      <c r="B18" s="18" t="s">
        <v>601</v>
      </c>
      <c r="C18" s="885" t="s">
        <v>1053</v>
      </c>
      <c r="D18" s="885"/>
      <c r="E18" s="191">
        <v>664</v>
      </c>
      <c r="F18" s="191">
        <v>1006</v>
      </c>
      <c r="G18" s="191">
        <f t="shared" ref="G18:G23" si="0">+E18+F18</f>
        <v>1670</v>
      </c>
      <c r="H18" s="191">
        <v>1357</v>
      </c>
      <c r="I18" s="191"/>
      <c r="J18" s="192"/>
      <c r="K18" s="379" t="s">
        <v>600</v>
      </c>
      <c r="L18" s="374">
        <v>1171</v>
      </c>
      <c r="M18" s="373">
        <v>1154</v>
      </c>
      <c r="N18" s="368"/>
    </row>
    <row r="19" spans="1:16" ht="30.8" customHeight="1" x14ac:dyDescent="0.15">
      <c r="A19" s="894"/>
      <c r="B19" s="18" t="s">
        <v>595</v>
      </c>
      <c r="C19" s="885" t="s">
        <v>1054</v>
      </c>
      <c r="D19" s="885"/>
      <c r="E19" s="191">
        <v>774</v>
      </c>
      <c r="F19" s="191">
        <v>1573</v>
      </c>
      <c r="G19" s="191">
        <f t="shared" si="0"/>
        <v>2347</v>
      </c>
      <c r="H19" s="191">
        <v>595</v>
      </c>
      <c r="I19" s="191"/>
      <c r="J19" s="192"/>
      <c r="K19" s="379" t="s">
        <v>1055</v>
      </c>
      <c r="L19" s="374">
        <v>544</v>
      </c>
      <c r="M19" s="373">
        <v>534</v>
      </c>
      <c r="N19" s="368"/>
    </row>
    <row r="20" spans="1:16" ht="30.8" customHeight="1" x14ac:dyDescent="0.15">
      <c r="A20" s="894"/>
      <c r="B20" s="18" t="s">
        <v>593</v>
      </c>
      <c r="C20" s="885" t="s">
        <v>1054</v>
      </c>
      <c r="D20" s="885"/>
      <c r="E20" s="191">
        <v>613</v>
      </c>
      <c r="F20" s="191">
        <v>1391</v>
      </c>
      <c r="G20" s="191">
        <f t="shared" si="0"/>
        <v>2004</v>
      </c>
      <c r="H20" s="191">
        <v>1195</v>
      </c>
      <c r="I20" s="191">
        <v>250</v>
      </c>
      <c r="J20" s="192"/>
      <c r="K20" s="379" t="s">
        <v>593</v>
      </c>
      <c r="L20" s="374">
        <v>860</v>
      </c>
      <c r="M20" s="373">
        <v>857</v>
      </c>
      <c r="N20" s="382" t="s">
        <v>1056</v>
      </c>
      <c r="P20" s="383"/>
    </row>
    <row r="21" spans="1:16" ht="30.8" customHeight="1" x14ac:dyDescent="0.15">
      <c r="A21" s="894"/>
      <c r="B21" s="18" t="s">
        <v>1057</v>
      </c>
      <c r="C21" s="885" t="s">
        <v>1058</v>
      </c>
      <c r="D21" s="885"/>
      <c r="E21" s="191">
        <v>67</v>
      </c>
      <c r="F21" s="191">
        <v>170</v>
      </c>
      <c r="G21" s="191">
        <f t="shared" si="0"/>
        <v>237</v>
      </c>
      <c r="H21" s="191">
        <v>163</v>
      </c>
      <c r="I21" s="191"/>
      <c r="J21" s="192">
        <v>200</v>
      </c>
      <c r="K21" s="379" t="s">
        <v>1057</v>
      </c>
      <c r="L21" s="374">
        <v>362</v>
      </c>
      <c r="M21" s="384">
        <v>361</v>
      </c>
      <c r="N21" s="385" t="s">
        <v>1059</v>
      </c>
    </row>
    <row r="22" spans="1:16" ht="30.8" customHeight="1" x14ac:dyDescent="0.15">
      <c r="A22" s="894"/>
      <c r="B22" s="18" t="s">
        <v>1060</v>
      </c>
      <c r="C22" s="885" t="s">
        <v>1061</v>
      </c>
      <c r="D22" s="885"/>
      <c r="E22" s="191"/>
      <c r="F22" s="191"/>
      <c r="G22" s="191">
        <f t="shared" si="0"/>
        <v>0</v>
      </c>
      <c r="H22" s="191"/>
      <c r="I22" s="191"/>
      <c r="J22" s="192"/>
      <c r="K22" s="890" t="s">
        <v>592</v>
      </c>
      <c r="L22" s="891">
        <v>989</v>
      </c>
      <c r="M22" s="888">
        <v>957</v>
      </c>
      <c r="N22" s="386"/>
    </row>
    <row r="23" spans="1:16" ht="30.8" customHeight="1" x14ac:dyDescent="0.15">
      <c r="A23" s="894"/>
      <c r="B23" s="18" t="s">
        <v>1062</v>
      </c>
      <c r="C23" s="885" t="s">
        <v>741</v>
      </c>
      <c r="D23" s="885"/>
      <c r="E23" s="191">
        <v>18</v>
      </c>
      <c r="F23" s="191">
        <v>50</v>
      </c>
      <c r="G23" s="191">
        <f t="shared" si="0"/>
        <v>68</v>
      </c>
      <c r="H23" s="191">
        <v>16</v>
      </c>
      <c r="I23" s="191"/>
      <c r="J23" s="192">
        <v>100</v>
      </c>
      <c r="K23" s="890"/>
      <c r="L23" s="891"/>
      <c r="M23" s="888"/>
      <c r="N23" s="368" t="s">
        <v>1063</v>
      </c>
    </row>
    <row r="24" spans="1:16" ht="30.8" customHeight="1" x14ac:dyDescent="0.15">
      <c r="A24" s="894"/>
      <c r="B24" s="18" t="s">
        <v>592</v>
      </c>
      <c r="C24" s="885" t="s">
        <v>741</v>
      </c>
      <c r="D24" s="885"/>
      <c r="E24" s="191">
        <v>561</v>
      </c>
      <c r="F24" s="191">
        <v>1145</v>
      </c>
      <c r="G24" s="191">
        <f>+E24+F24</f>
        <v>1706</v>
      </c>
      <c r="H24" s="191">
        <v>462</v>
      </c>
      <c r="I24" s="191"/>
      <c r="J24" s="192">
        <v>421</v>
      </c>
      <c r="K24" s="890"/>
      <c r="L24" s="891"/>
      <c r="M24" s="888"/>
      <c r="N24" s="368" t="s">
        <v>1064</v>
      </c>
    </row>
    <row r="25" spans="1:16" ht="30.8" customHeight="1" x14ac:dyDescent="0.15">
      <c r="A25" s="894"/>
      <c r="B25" s="892" t="s">
        <v>1045</v>
      </c>
      <c r="C25" s="892"/>
      <c r="D25" s="892"/>
      <c r="E25" s="191">
        <f>SUM(E16:E24)</f>
        <v>2813</v>
      </c>
      <c r="F25" s="191">
        <f>SUM(F16:F24)</f>
        <v>5746</v>
      </c>
      <c r="G25" s="191">
        <f>SUM(E25:F25)</f>
        <v>8559</v>
      </c>
      <c r="H25" s="191">
        <f>SUM(H16:H24)</f>
        <v>4006</v>
      </c>
      <c r="I25" s="191">
        <f>SUM(I16:I24)</f>
        <v>250</v>
      </c>
      <c r="J25" s="191">
        <f>SUM(J16:J24)</f>
        <v>1035</v>
      </c>
      <c r="K25" s="378" t="s">
        <v>1045</v>
      </c>
      <c r="L25" s="188">
        <f>SUM(L16:L24)</f>
        <v>4449</v>
      </c>
      <c r="M25" s="191">
        <f>SUM(M16:M24)</f>
        <v>4381</v>
      </c>
      <c r="N25" s="368"/>
    </row>
    <row r="26" spans="1:16" ht="30.8" customHeight="1" x14ac:dyDescent="0.15">
      <c r="A26" s="884" t="s">
        <v>609</v>
      </c>
      <c r="B26" s="884"/>
      <c r="C26" s="885" t="s">
        <v>1065</v>
      </c>
      <c r="D26" s="885"/>
      <c r="E26" s="191">
        <v>0</v>
      </c>
      <c r="F26" s="191">
        <v>0</v>
      </c>
      <c r="G26" s="191">
        <f>+E26+F26</f>
        <v>0</v>
      </c>
      <c r="H26" s="191">
        <v>0</v>
      </c>
      <c r="I26" s="191"/>
      <c r="J26" s="191">
        <v>1028</v>
      </c>
      <c r="K26" s="18" t="s">
        <v>609</v>
      </c>
      <c r="L26" s="191">
        <v>1028</v>
      </c>
      <c r="M26" s="191">
        <v>1015</v>
      </c>
      <c r="N26" s="368"/>
    </row>
    <row r="27" spans="1:16" ht="30.8" customHeight="1" x14ac:dyDescent="0.15">
      <c r="A27" s="884" t="s">
        <v>613</v>
      </c>
      <c r="B27" s="884"/>
      <c r="C27" s="885" t="s">
        <v>1066</v>
      </c>
      <c r="D27" s="885"/>
      <c r="E27" s="194">
        <v>432</v>
      </c>
      <c r="F27" s="194">
        <v>376</v>
      </c>
      <c r="G27" s="194">
        <f>+E27+F27</f>
        <v>808</v>
      </c>
      <c r="H27" s="191">
        <v>482</v>
      </c>
      <c r="I27" s="191"/>
      <c r="J27" s="191">
        <v>100</v>
      </c>
      <c r="K27" s="18" t="s">
        <v>612</v>
      </c>
      <c r="L27" s="191">
        <v>570</v>
      </c>
      <c r="M27" s="191">
        <v>561</v>
      </c>
      <c r="N27" s="387"/>
    </row>
    <row r="28" spans="1:16" ht="30.8" customHeight="1" x14ac:dyDescent="0.15">
      <c r="A28" s="884" t="s">
        <v>615</v>
      </c>
      <c r="B28" s="884"/>
      <c r="C28" s="885" t="s">
        <v>1067</v>
      </c>
      <c r="D28" s="886"/>
      <c r="E28" s="388">
        <v>30</v>
      </c>
      <c r="F28" s="389">
        <v>34</v>
      </c>
      <c r="G28" s="390">
        <f>+E28+F28</f>
        <v>64</v>
      </c>
      <c r="H28" s="888">
        <v>244</v>
      </c>
      <c r="I28" s="889"/>
      <c r="J28" s="889"/>
      <c r="K28" s="867" t="s">
        <v>616</v>
      </c>
      <c r="L28" s="889">
        <v>235</v>
      </c>
      <c r="M28" s="889">
        <v>232</v>
      </c>
      <c r="N28" s="882"/>
    </row>
    <row r="29" spans="1:16" ht="30.8" customHeight="1" x14ac:dyDescent="0.15">
      <c r="A29" s="884" t="s">
        <v>616</v>
      </c>
      <c r="B29" s="884"/>
      <c r="C29" s="885" t="s">
        <v>741</v>
      </c>
      <c r="D29" s="886"/>
      <c r="E29" s="391">
        <v>198</v>
      </c>
      <c r="F29" s="392">
        <v>226</v>
      </c>
      <c r="G29" s="393">
        <f>+E29+F29</f>
        <v>424</v>
      </c>
      <c r="H29" s="888"/>
      <c r="I29" s="889"/>
      <c r="J29" s="889"/>
      <c r="K29" s="867"/>
      <c r="L29" s="889"/>
      <c r="M29" s="889"/>
      <c r="N29" s="883"/>
    </row>
    <row r="30" spans="1:16" ht="30.8" customHeight="1" x14ac:dyDescent="0.15">
      <c r="A30" s="887" t="s">
        <v>541</v>
      </c>
      <c r="B30" s="887"/>
      <c r="C30" s="887"/>
      <c r="D30" s="887"/>
      <c r="E30" s="394">
        <f>SUM(E10:E13,E15:E24,E26:E29)</f>
        <v>39086</v>
      </c>
      <c r="F30" s="394">
        <f>SUM(F10:F13,F15:F24,F26:F29)</f>
        <v>41415</v>
      </c>
      <c r="G30" s="394">
        <f>SUM(E30:F30)</f>
        <v>80501</v>
      </c>
      <c r="H30" s="395">
        <f>SUM(H10:H13,H15:H24,H26:H29)</f>
        <v>32131</v>
      </c>
      <c r="I30" s="395">
        <f>SUM(I10:I13,I15:I24,I26:I29)</f>
        <v>2020</v>
      </c>
      <c r="J30" s="395">
        <f>SUM(J10:J13,J15:J24,J26:J29)</f>
        <v>2384</v>
      </c>
      <c r="K30" s="396" t="s">
        <v>541</v>
      </c>
      <c r="L30" s="395">
        <f>SUM(L10:L13,L15:L24,L26:L29)</f>
        <v>31202</v>
      </c>
      <c r="M30" s="395">
        <f>SUM(M10:M13,M15:M24,M26:M29)</f>
        <v>28836</v>
      </c>
      <c r="N30" s="397" t="s">
        <v>1068</v>
      </c>
    </row>
    <row r="31" spans="1:16" ht="18.850000000000001" customHeight="1" x14ac:dyDescent="0.15">
      <c r="A31" s="8"/>
      <c r="B31" s="8"/>
      <c r="C31" s="8"/>
      <c r="D31" s="8"/>
      <c r="E31" s="398"/>
      <c r="F31" s="398"/>
      <c r="G31" s="398"/>
      <c r="H31" s="398"/>
      <c r="I31" s="398"/>
      <c r="J31" s="398"/>
      <c r="K31" s="8"/>
      <c r="L31" s="398"/>
      <c r="M31" s="398"/>
      <c r="N31" s="75"/>
    </row>
  </sheetData>
  <sheetProtection selectLockedCells="1" selectUnlockedCells="1"/>
  <mergeCells count="52">
    <mergeCell ref="A7:N7"/>
    <mergeCell ref="A1:E1"/>
    <mergeCell ref="A3:D3"/>
    <mergeCell ref="A4:N4"/>
    <mergeCell ref="A5:N5"/>
    <mergeCell ref="A6:N6"/>
    <mergeCell ref="M8:M9"/>
    <mergeCell ref="N8:N9"/>
    <mergeCell ref="A10:A14"/>
    <mergeCell ref="C10:D10"/>
    <mergeCell ref="C11:D11"/>
    <mergeCell ref="C12:D12"/>
    <mergeCell ref="C13:D13"/>
    <mergeCell ref="B14:D14"/>
    <mergeCell ref="A8:B8"/>
    <mergeCell ref="C8:D9"/>
    <mergeCell ref="E8:G8"/>
    <mergeCell ref="I8:J8"/>
    <mergeCell ref="K8:K9"/>
    <mergeCell ref="L8:L9"/>
    <mergeCell ref="B25:D25"/>
    <mergeCell ref="A15:B15"/>
    <mergeCell ref="C15:D15"/>
    <mergeCell ref="A16:A25"/>
    <mergeCell ref="C16:D16"/>
    <mergeCell ref="C17:D17"/>
    <mergeCell ref="C18:D18"/>
    <mergeCell ref="C19:D19"/>
    <mergeCell ref="C20:D20"/>
    <mergeCell ref="C21:D21"/>
    <mergeCell ref="C22:D22"/>
    <mergeCell ref="K22:K24"/>
    <mergeCell ref="L22:L24"/>
    <mergeCell ref="M22:M24"/>
    <mergeCell ref="C23:D23"/>
    <mergeCell ref="C24:D24"/>
    <mergeCell ref="A26:B26"/>
    <mergeCell ref="C26:D26"/>
    <mergeCell ref="A27:B27"/>
    <mergeCell ref="C27:D27"/>
    <mergeCell ref="A28:B28"/>
    <mergeCell ref="C28:D28"/>
    <mergeCell ref="N28:N29"/>
    <mergeCell ref="A29:B29"/>
    <mergeCell ref="C29:D29"/>
    <mergeCell ref="A30:D30"/>
    <mergeCell ref="H28:H29"/>
    <mergeCell ref="I28:I29"/>
    <mergeCell ref="J28:J29"/>
    <mergeCell ref="K28:K29"/>
    <mergeCell ref="L28:L29"/>
    <mergeCell ref="M28:M29"/>
  </mergeCells>
  <phoneticPr fontId="4"/>
  <pageMargins left="0.78740157480314965" right="0.39370078740157483" top="0.39370078740157483" bottom="0.39370078740157483" header="0" footer="0"/>
  <pageSetup paperSize="9" scale="65" firstPageNumber="0" orientation="landscape" horizontalDpi="300" verticalDpi="300" r:id="rId1"/>
  <headerFooter scaleWithDoc="0" alignWithMargins="0">
    <oddFooter>&amp;C&amp;"ＭＳ 明朝,標準"－２４－</oddFooter>
  </headerFooter>
  <rowBreaks count="1" manualBreakCount="1">
    <brk id="3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6DB0-2EE0-4E59-848F-BD69468F1025}">
  <sheetPr>
    <pageSetUpPr fitToPage="1"/>
  </sheetPr>
  <dimension ref="A1"/>
  <sheetViews>
    <sheetView showGridLines="0" view="pageLayout" zoomScaleNormal="100" workbookViewId="0"/>
  </sheetViews>
  <sheetFormatPr defaultRowHeight="14.4" x14ac:dyDescent="0.15"/>
  <cols>
    <col min="1" max="14" width="8.88671875" style="13"/>
    <col min="15" max="15" width="4.109375" style="13" customWidth="1"/>
    <col min="16" max="16384" width="8.88671875" style="13"/>
  </cols>
  <sheetData/>
  <phoneticPr fontId="4"/>
  <pageMargins left="0.78740157480314965" right="0.39370078740157483" top="0.39370078740157483" bottom="0.39370078740157483" header="0" footer="0"/>
  <pageSetup paperSize="9" scale="98" orientation="landscape" horizontalDpi="4294967292" verticalDpi="1200"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58F7-7923-4710-AB02-CC3D819A8F0B}">
  <sheetPr>
    <pageSetUpPr fitToPage="1"/>
  </sheetPr>
  <dimension ref="A1:N20"/>
  <sheetViews>
    <sheetView view="pageLayout" zoomScaleNormal="90" zoomScaleSheetLayoutView="80" workbookViewId="0">
      <selection activeCell="I10" sqref="I10"/>
    </sheetView>
  </sheetViews>
  <sheetFormatPr defaultColWidth="9" defaultRowHeight="14.4" x14ac:dyDescent="0.15"/>
  <cols>
    <col min="1" max="2" width="6.109375" style="1" customWidth="1"/>
    <col min="3" max="10" width="10" style="1" customWidth="1"/>
    <col min="11" max="11" width="15.6640625" style="1" customWidth="1"/>
    <col min="12" max="12" width="7.109375" style="1" customWidth="1"/>
    <col min="13" max="13" width="15.6640625" style="1" customWidth="1"/>
    <col min="14" max="14" width="6" style="1" customWidth="1"/>
    <col min="15" max="16384" width="9" style="1"/>
  </cols>
  <sheetData>
    <row r="1" spans="1:14" s="15" customFormat="1" ht="20.95" customHeight="1" x14ac:dyDescent="0.25">
      <c r="N1" s="399"/>
    </row>
    <row r="2" spans="1:14" ht="29.95" customHeight="1" x14ac:dyDescent="0.25">
      <c r="A2" s="400">
        <v>-2</v>
      </c>
      <c r="B2" s="638" t="s">
        <v>1069</v>
      </c>
      <c r="C2" s="638"/>
      <c r="D2" s="638"/>
      <c r="E2" s="638"/>
      <c r="N2" s="185" t="s">
        <v>1070</v>
      </c>
    </row>
    <row r="3" spans="1:14" ht="45" customHeight="1" x14ac:dyDescent="0.15">
      <c r="A3" s="896" t="s">
        <v>1071</v>
      </c>
      <c r="B3" s="896"/>
      <c r="C3" s="896" t="s">
        <v>1072</v>
      </c>
      <c r="D3" s="896"/>
      <c r="E3" s="896" t="s">
        <v>1073</v>
      </c>
      <c r="F3" s="896"/>
      <c r="G3" s="896" t="s">
        <v>1074</v>
      </c>
      <c r="H3" s="896"/>
      <c r="I3" s="401" t="s">
        <v>1075</v>
      </c>
      <c r="J3" s="401" t="s">
        <v>626</v>
      </c>
      <c r="K3" s="896" t="s">
        <v>1076</v>
      </c>
      <c r="L3" s="896"/>
      <c r="M3" s="896"/>
      <c r="N3" s="896"/>
    </row>
    <row r="4" spans="1:14" ht="44.55" customHeight="1" x14ac:dyDescent="0.15">
      <c r="A4" s="896">
        <v>30</v>
      </c>
      <c r="B4" s="896"/>
      <c r="C4" s="896" t="s">
        <v>1077</v>
      </c>
      <c r="D4" s="896"/>
      <c r="E4" s="896" t="s">
        <v>1078</v>
      </c>
      <c r="F4" s="896"/>
      <c r="G4" s="896" t="s">
        <v>1079</v>
      </c>
      <c r="H4" s="896"/>
      <c r="I4" s="401">
        <v>195</v>
      </c>
      <c r="J4" s="401">
        <v>195</v>
      </c>
      <c r="K4" s="908" t="s">
        <v>1080</v>
      </c>
      <c r="L4" s="909"/>
      <c r="M4" s="909"/>
      <c r="N4" s="909"/>
    </row>
    <row r="5" spans="1:14" ht="28.8" customHeight="1" x14ac:dyDescent="0.15"/>
    <row r="6" spans="1:14" ht="20.149999999999999" customHeight="1" x14ac:dyDescent="0.25">
      <c r="A6" s="910" t="s">
        <v>1896</v>
      </c>
      <c r="B6" s="910"/>
      <c r="C6" s="910"/>
      <c r="D6" s="910"/>
      <c r="E6" s="15"/>
      <c r="F6" s="15"/>
      <c r="G6" s="15"/>
      <c r="H6" s="15"/>
      <c r="I6" s="15"/>
      <c r="J6" s="15"/>
      <c r="K6" s="15"/>
      <c r="L6" s="15"/>
      <c r="M6" s="15"/>
      <c r="N6" s="402" t="s">
        <v>1081</v>
      </c>
    </row>
    <row r="7" spans="1:14" ht="21.95" customHeight="1" x14ac:dyDescent="0.15">
      <c r="A7" s="403"/>
      <c r="B7" s="404" t="s">
        <v>1082</v>
      </c>
      <c r="C7" s="911" t="s">
        <v>1083</v>
      </c>
      <c r="D7" s="911" t="s">
        <v>1084</v>
      </c>
      <c r="E7" s="896" t="s">
        <v>1085</v>
      </c>
      <c r="F7" s="896"/>
      <c r="G7" s="896"/>
      <c r="H7" s="896"/>
      <c r="I7" s="896"/>
      <c r="J7" s="896" t="s">
        <v>1086</v>
      </c>
      <c r="K7" s="896" t="s">
        <v>1076</v>
      </c>
      <c r="L7" s="896"/>
      <c r="M7" s="896"/>
      <c r="N7" s="896"/>
    </row>
    <row r="8" spans="1:14" ht="21.95" customHeight="1" x14ac:dyDescent="0.15">
      <c r="A8" s="405" t="s">
        <v>1087</v>
      </c>
      <c r="B8" s="406"/>
      <c r="C8" s="911"/>
      <c r="D8" s="911"/>
      <c r="E8" s="401" t="s">
        <v>1088</v>
      </c>
      <c r="F8" s="401" t="s">
        <v>1089</v>
      </c>
      <c r="G8" s="401" t="s">
        <v>1090</v>
      </c>
      <c r="H8" s="401" t="s">
        <v>1091</v>
      </c>
      <c r="I8" s="401" t="s">
        <v>1092</v>
      </c>
      <c r="J8" s="896"/>
      <c r="K8" s="896"/>
      <c r="L8" s="896"/>
      <c r="M8" s="896"/>
      <c r="N8" s="896"/>
    </row>
    <row r="9" spans="1:14" ht="36" customHeight="1" x14ac:dyDescent="0.15">
      <c r="A9" s="896">
        <v>30</v>
      </c>
      <c r="B9" s="896"/>
      <c r="C9" s="407">
        <v>27.3</v>
      </c>
      <c r="D9" s="407">
        <v>12.7</v>
      </c>
      <c r="E9" s="407">
        <v>19.899999999999999</v>
      </c>
      <c r="F9" s="407">
        <v>37</v>
      </c>
      <c r="G9" s="407">
        <v>45</v>
      </c>
      <c r="H9" s="407">
        <v>55</v>
      </c>
      <c r="I9" s="407">
        <v>45.1</v>
      </c>
      <c r="J9" s="408">
        <f>SUM(C9:I9)</f>
        <v>242</v>
      </c>
      <c r="K9" s="905" t="s">
        <v>1897</v>
      </c>
      <c r="L9" s="906"/>
      <c r="M9" s="906"/>
      <c r="N9" s="907"/>
    </row>
    <row r="10" spans="1:14" ht="29.45" customHeight="1" x14ac:dyDescent="0.15"/>
    <row r="11" spans="1:14" ht="20.149999999999999" customHeight="1" x14ac:dyDescent="0.25">
      <c r="A11" s="626" t="s">
        <v>1898</v>
      </c>
      <c r="B11" s="626"/>
      <c r="C11" s="626"/>
      <c r="D11" s="626"/>
      <c r="E11" s="15"/>
      <c r="F11" s="15"/>
      <c r="G11" s="15"/>
      <c r="H11" s="15"/>
      <c r="I11" s="15"/>
      <c r="J11" s="15"/>
      <c r="K11" s="15"/>
      <c r="L11" s="15"/>
      <c r="M11" s="15"/>
      <c r="N11" s="402" t="s">
        <v>1093</v>
      </c>
    </row>
    <row r="12" spans="1:14" ht="21.8" customHeight="1" x14ac:dyDescent="0.15">
      <c r="A12" s="409"/>
      <c r="B12" s="410" t="s">
        <v>1094</v>
      </c>
      <c r="C12" s="896" t="s">
        <v>1095</v>
      </c>
      <c r="D12" s="896"/>
      <c r="E12" s="896" t="s">
        <v>1096</v>
      </c>
      <c r="F12" s="896"/>
      <c r="G12" s="896" t="s">
        <v>1097</v>
      </c>
      <c r="H12" s="896"/>
      <c r="I12" s="901" t="s">
        <v>1899</v>
      </c>
      <c r="J12" s="901"/>
      <c r="K12" s="896" t="s">
        <v>788</v>
      </c>
      <c r="L12" s="896"/>
      <c r="M12" s="896" t="s">
        <v>1098</v>
      </c>
      <c r="N12" s="896"/>
    </row>
    <row r="13" spans="1:14" ht="21.8" customHeight="1" x14ac:dyDescent="0.15">
      <c r="A13" s="411" t="s">
        <v>1099</v>
      </c>
      <c r="B13" s="412"/>
      <c r="C13" s="896"/>
      <c r="D13" s="896"/>
      <c r="E13" s="896"/>
      <c r="F13" s="896"/>
      <c r="G13" s="896"/>
      <c r="H13" s="896"/>
      <c r="I13" s="901"/>
      <c r="J13" s="901"/>
      <c r="K13" s="896"/>
      <c r="L13" s="896"/>
      <c r="M13" s="896"/>
      <c r="N13" s="896"/>
    </row>
    <row r="14" spans="1:14" ht="36" customHeight="1" x14ac:dyDescent="0.15">
      <c r="A14" s="902">
        <v>30</v>
      </c>
      <c r="B14" s="903"/>
      <c r="C14" s="899">
        <v>29.2</v>
      </c>
      <c r="D14" s="899"/>
      <c r="E14" s="900">
        <v>37.299999999999997</v>
      </c>
      <c r="F14" s="900"/>
      <c r="G14" s="900">
        <v>34.299999999999997</v>
      </c>
      <c r="H14" s="900"/>
      <c r="I14" s="900">
        <v>46.8</v>
      </c>
      <c r="J14" s="900"/>
      <c r="K14" s="899">
        <f>SUM(C14+E14+G14+I14)</f>
        <v>147.6</v>
      </c>
      <c r="L14" s="899"/>
      <c r="M14" s="904" t="s">
        <v>1100</v>
      </c>
      <c r="N14" s="904"/>
    </row>
    <row r="15" spans="1:14" ht="28.8" customHeight="1" x14ac:dyDescent="0.15"/>
    <row r="16" spans="1:14" ht="20.149999999999999" customHeight="1" x14ac:dyDescent="0.25">
      <c r="A16" s="626" t="s">
        <v>1900</v>
      </c>
      <c r="B16" s="626"/>
      <c r="C16" s="626"/>
      <c r="D16" s="626"/>
      <c r="E16" s="15"/>
      <c r="F16" s="15"/>
      <c r="G16" s="15"/>
      <c r="H16" s="15"/>
      <c r="I16" s="15"/>
      <c r="J16" s="15"/>
      <c r="K16" s="15"/>
      <c r="L16" s="15"/>
      <c r="M16" s="15"/>
      <c r="N16" s="402" t="s">
        <v>1093</v>
      </c>
    </row>
    <row r="17" spans="1:14" ht="20.3" customHeight="1" x14ac:dyDescent="0.15">
      <c r="A17" s="409"/>
      <c r="B17" s="410" t="s">
        <v>1094</v>
      </c>
      <c r="C17" s="896" t="s">
        <v>1095</v>
      </c>
      <c r="D17" s="896"/>
      <c r="E17" s="896" t="s">
        <v>1096</v>
      </c>
      <c r="F17" s="896"/>
      <c r="G17" s="896" t="s">
        <v>1097</v>
      </c>
      <c r="H17" s="896"/>
      <c r="I17" s="901" t="s">
        <v>1899</v>
      </c>
      <c r="J17" s="901"/>
      <c r="K17" s="896" t="s">
        <v>788</v>
      </c>
      <c r="L17" s="896"/>
      <c r="M17" s="896" t="s">
        <v>1098</v>
      </c>
      <c r="N17" s="896"/>
    </row>
    <row r="18" spans="1:14" ht="20.3" customHeight="1" x14ac:dyDescent="0.15">
      <c r="A18" s="411" t="s">
        <v>1099</v>
      </c>
      <c r="B18" s="412"/>
      <c r="C18" s="896"/>
      <c r="D18" s="896"/>
      <c r="E18" s="896"/>
      <c r="F18" s="896"/>
      <c r="G18" s="896"/>
      <c r="H18" s="896"/>
      <c r="I18" s="901"/>
      <c r="J18" s="901"/>
      <c r="K18" s="896"/>
      <c r="L18" s="896"/>
      <c r="M18" s="896"/>
      <c r="N18" s="896"/>
    </row>
    <row r="19" spans="1:14" ht="36" customHeight="1" x14ac:dyDescent="0.15">
      <c r="A19" s="897">
        <v>30</v>
      </c>
      <c r="B19" s="898"/>
      <c r="C19" s="899">
        <v>3.4</v>
      </c>
      <c r="D19" s="899"/>
      <c r="E19" s="900">
        <v>47</v>
      </c>
      <c r="F19" s="900"/>
      <c r="G19" s="899">
        <v>6.8</v>
      </c>
      <c r="H19" s="899"/>
      <c r="I19" s="900">
        <v>8.8000000000000007</v>
      </c>
      <c r="J19" s="900"/>
      <c r="K19" s="899">
        <f>SUM(C19+E19+G19+I19)</f>
        <v>66</v>
      </c>
      <c r="L19" s="899"/>
      <c r="M19" s="414" t="s">
        <v>1101</v>
      </c>
      <c r="N19" s="414"/>
    </row>
    <row r="20" spans="1:14" ht="20.149999999999999" customHeight="1" x14ac:dyDescent="0.15"/>
  </sheetData>
  <sheetProtection selectLockedCells="1" selectUnlockedCells="1"/>
  <mergeCells count="46">
    <mergeCell ref="K3:N3"/>
    <mergeCell ref="B2:E2"/>
    <mergeCell ref="A3:B3"/>
    <mergeCell ref="C3:D3"/>
    <mergeCell ref="E3:F3"/>
    <mergeCell ref="G3:H3"/>
    <mergeCell ref="A9:B9"/>
    <mergeCell ref="K9:N9"/>
    <mergeCell ref="A4:B4"/>
    <mergeCell ref="C4:D4"/>
    <mergeCell ref="E4:F4"/>
    <mergeCell ref="G4:H4"/>
    <mergeCell ref="K4:N4"/>
    <mergeCell ref="A6:D6"/>
    <mergeCell ref="C7:C8"/>
    <mergeCell ref="D7:D8"/>
    <mergeCell ref="E7:I7"/>
    <mergeCell ref="J7:J8"/>
    <mergeCell ref="K7:N8"/>
    <mergeCell ref="A11:D11"/>
    <mergeCell ref="C12:D13"/>
    <mergeCell ref="E12:F13"/>
    <mergeCell ref="G12:H13"/>
    <mergeCell ref="I12:J13"/>
    <mergeCell ref="M12:N13"/>
    <mergeCell ref="A14:B14"/>
    <mergeCell ref="C14:D14"/>
    <mergeCell ref="E14:F14"/>
    <mergeCell ref="G14:H14"/>
    <mergeCell ref="I14:J14"/>
    <mergeCell ref="K14:L14"/>
    <mergeCell ref="M14:N14"/>
    <mergeCell ref="K12:L13"/>
    <mergeCell ref="A16:D16"/>
    <mergeCell ref="C17:D18"/>
    <mergeCell ref="E17:F18"/>
    <mergeCell ref="G17:H18"/>
    <mergeCell ref="I17:J18"/>
    <mergeCell ref="M17:N18"/>
    <mergeCell ref="A19:B19"/>
    <mergeCell ref="C19:D19"/>
    <mergeCell ref="E19:F19"/>
    <mergeCell ref="G19:H19"/>
    <mergeCell ref="I19:J19"/>
    <mergeCell ref="K19:L19"/>
    <mergeCell ref="K17:L18"/>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D77DC-E650-40BE-8BDE-85B71122155A}">
  <sheetPr>
    <pageSetUpPr fitToPage="1"/>
  </sheetPr>
  <dimension ref="A2:M23"/>
  <sheetViews>
    <sheetView view="pageLayout" zoomScaleNormal="100" zoomScaleSheetLayoutView="90" workbookViewId="0"/>
  </sheetViews>
  <sheetFormatPr defaultColWidth="9" defaultRowHeight="14.4" x14ac:dyDescent="0.15"/>
  <cols>
    <col min="1" max="1" width="6.88671875" style="6" customWidth="1"/>
    <col min="2" max="2" width="6.21875" style="6" customWidth="1"/>
    <col min="3" max="13" width="10.77734375" style="6" customWidth="1"/>
    <col min="14" max="16384" width="9" style="6"/>
  </cols>
  <sheetData>
    <row r="2" spans="1:13" ht="20" customHeight="1" x14ac:dyDescent="0.15">
      <c r="A2" s="1"/>
      <c r="B2" s="1"/>
      <c r="C2" s="1"/>
      <c r="D2" s="1"/>
      <c r="E2" s="1"/>
      <c r="F2" s="1"/>
      <c r="G2" s="1"/>
      <c r="H2" s="1"/>
      <c r="I2" s="1"/>
      <c r="J2" s="1"/>
      <c r="K2" s="1"/>
      <c r="L2" s="1"/>
      <c r="M2" s="1"/>
    </row>
    <row r="3" spans="1:13" s="29" customFormat="1" ht="20.95" customHeight="1" x14ac:dyDescent="0.15">
      <c r="A3" s="566" t="s">
        <v>1102</v>
      </c>
      <c r="B3" s="566"/>
      <c r="C3" s="566"/>
      <c r="D3" s="566"/>
      <c r="E3" s="566"/>
      <c r="F3" s="15"/>
      <c r="G3" s="15"/>
      <c r="H3" s="15"/>
      <c r="I3" s="15"/>
      <c r="J3" s="15"/>
      <c r="K3" s="15"/>
      <c r="L3" s="15"/>
      <c r="M3" s="15"/>
    </row>
    <row r="4" spans="1:13" s="29" customFormat="1" ht="20.95" customHeight="1" x14ac:dyDescent="0.15">
      <c r="A4" s="633" t="s">
        <v>1901</v>
      </c>
      <c r="B4" s="633"/>
      <c r="C4" s="633"/>
      <c r="D4" s="15"/>
      <c r="E4" s="15"/>
      <c r="F4" s="15"/>
      <c r="G4" s="1"/>
      <c r="H4" s="15"/>
      <c r="I4" s="15"/>
      <c r="J4" s="15"/>
      <c r="K4" s="15"/>
      <c r="L4" s="15"/>
      <c r="M4" s="15" t="s">
        <v>1103</v>
      </c>
    </row>
    <row r="5" spans="1:13" ht="26.2" customHeight="1" x14ac:dyDescent="0.15">
      <c r="A5" s="874" t="s">
        <v>1104</v>
      </c>
      <c r="B5" s="874"/>
      <c r="C5" s="874"/>
      <c r="D5" s="49" t="s">
        <v>1105</v>
      </c>
      <c r="E5" s="49" t="s">
        <v>1106</v>
      </c>
      <c r="F5" s="49" t="s">
        <v>1107</v>
      </c>
      <c r="G5" s="49" t="s">
        <v>1108</v>
      </c>
      <c r="H5" s="49" t="s">
        <v>1109</v>
      </c>
      <c r="I5" s="49" t="s">
        <v>1110</v>
      </c>
      <c r="J5" s="49" t="s">
        <v>1111</v>
      </c>
      <c r="K5" s="49" t="s">
        <v>1112</v>
      </c>
      <c r="L5" s="49" t="s">
        <v>1113</v>
      </c>
      <c r="M5" s="360" t="s">
        <v>61</v>
      </c>
    </row>
    <row r="6" spans="1:13" ht="26.2" customHeight="1" x14ac:dyDescent="0.15">
      <c r="A6" s="884" t="s">
        <v>1114</v>
      </c>
      <c r="B6" s="884"/>
      <c r="C6" s="884"/>
      <c r="D6" s="377">
        <v>1</v>
      </c>
      <c r="E6" s="377"/>
      <c r="F6" s="377"/>
      <c r="G6" s="377"/>
      <c r="H6" s="377"/>
      <c r="I6" s="377"/>
      <c r="J6" s="377"/>
      <c r="K6" s="377"/>
      <c r="L6" s="377"/>
      <c r="M6" s="415">
        <f>SUM(D6:L6)</f>
        <v>1</v>
      </c>
    </row>
    <row r="7" spans="1:13" ht="26.2" customHeight="1" x14ac:dyDescent="0.15">
      <c r="A7" s="887" t="s">
        <v>1115</v>
      </c>
      <c r="B7" s="887"/>
      <c r="C7" s="887"/>
      <c r="D7" s="416"/>
      <c r="E7" s="416"/>
      <c r="F7" s="416"/>
      <c r="G7" s="416"/>
      <c r="H7" s="416"/>
      <c r="I7" s="416">
        <v>1</v>
      </c>
      <c r="J7" s="417"/>
      <c r="K7" s="416">
        <v>3</v>
      </c>
      <c r="L7" s="416"/>
      <c r="M7" s="418">
        <f>SUM(D7:L7)</f>
        <v>4</v>
      </c>
    </row>
    <row r="8" spans="1:13" ht="27" customHeight="1" x14ac:dyDescent="0.15">
      <c r="A8" s="1"/>
      <c r="C8" s="1"/>
      <c r="D8" s="1"/>
      <c r="E8" s="1"/>
      <c r="F8" s="1"/>
      <c r="G8" s="1"/>
      <c r="H8" s="1"/>
      <c r="I8" s="1"/>
      <c r="J8" s="1"/>
      <c r="K8" s="927" t="s">
        <v>1116</v>
      </c>
      <c r="L8" s="927"/>
      <c r="M8" s="927"/>
    </row>
    <row r="9" spans="1:13" s="29" customFormat="1" ht="20.95" customHeight="1" x14ac:dyDescent="0.15">
      <c r="A9" s="633" t="s">
        <v>1902</v>
      </c>
      <c r="B9" s="633"/>
      <c r="C9" s="633"/>
      <c r="D9" s="15"/>
      <c r="E9" s="15"/>
      <c r="F9" s="15"/>
      <c r="G9" s="15"/>
      <c r="H9" s="15"/>
      <c r="I9" s="15"/>
      <c r="J9" s="15"/>
      <c r="K9" s="15"/>
      <c r="L9" s="15"/>
      <c r="M9" s="15"/>
    </row>
    <row r="10" spans="1:13" s="29" customFormat="1" ht="20.95" customHeight="1" x14ac:dyDescent="0.15">
      <c r="A10" s="118" t="s">
        <v>1117</v>
      </c>
      <c r="B10" s="118"/>
      <c r="C10" s="118"/>
      <c r="D10" s="15"/>
      <c r="E10" s="15"/>
      <c r="F10" s="15"/>
      <c r="G10" s="15"/>
      <c r="H10" s="15"/>
      <c r="I10" s="15"/>
      <c r="J10" s="15"/>
      <c r="K10" s="15"/>
      <c r="L10" s="15"/>
      <c r="M10" s="15"/>
    </row>
    <row r="11" spans="1:13" s="29" customFormat="1" ht="27" customHeight="1" x14ac:dyDescent="0.15">
      <c r="A11" s="118"/>
      <c r="B11" s="118"/>
      <c r="C11" s="118"/>
      <c r="D11" s="15"/>
      <c r="E11" s="15"/>
      <c r="F11" s="15"/>
      <c r="G11" s="15"/>
      <c r="H11" s="15"/>
      <c r="I11" s="15"/>
      <c r="J11" s="15"/>
      <c r="K11" s="15"/>
      <c r="L11" s="15"/>
      <c r="M11" s="15"/>
    </row>
    <row r="12" spans="1:13" s="29" customFormat="1" ht="20.95" customHeight="1" x14ac:dyDescent="0.15">
      <c r="A12" s="633" t="s">
        <v>1951</v>
      </c>
      <c r="B12" s="633"/>
      <c r="C12" s="633"/>
      <c r="D12" s="633"/>
      <c r="E12" s="633"/>
      <c r="F12" s="15"/>
      <c r="G12" s="15"/>
      <c r="H12" s="15"/>
      <c r="I12" s="15"/>
      <c r="J12" s="15"/>
      <c r="K12" s="15"/>
      <c r="L12" s="15"/>
      <c r="M12" s="15"/>
    </row>
    <row r="13" spans="1:13" ht="26.2" customHeight="1" x14ac:dyDescent="0.15">
      <c r="A13" s="924" t="s">
        <v>1118</v>
      </c>
      <c r="B13" s="921"/>
      <c r="C13" s="921"/>
      <c r="D13" s="921" t="s">
        <v>1119</v>
      </c>
      <c r="E13" s="921"/>
      <c r="F13" s="921" t="s">
        <v>1120</v>
      </c>
      <c r="G13" s="921"/>
      <c r="H13" s="921" t="s">
        <v>1121</v>
      </c>
      <c r="I13" s="928"/>
      <c r="J13" s="1"/>
      <c r="K13" s="1"/>
      <c r="L13" s="1"/>
      <c r="M13" s="8"/>
    </row>
    <row r="14" spans="1:13" ht="26.2" customHeight="1" x14ac:dyDescent="0.15">
      <c r="A14" s="923">
        <v>36</v>
      </c>
      <c r="B14" s="890"/>
      <c r="C14" s="890"/>
      <c r="D14" s="890" t="s">
        <v>1122</v>
      </c>
      <c r="E14" s="890"/>
      <c r="F14" s="890" t="s">
        <v>1123</v>
      </c>
      <c r="G14" s="890"/>
      <c r="H14" s="890" t="s">
        <v>1124</v>
      </c>
      <c r="I14" s="926"/>
      <c r="J14" s="1"/>
      <c r="K14" s="1"/>
      <c r="L14" s="1"/>
      <c r="M14" s="8"/>
    </row>
    <row r="15" spans="1:13" ht="26.2" customHeight="1" x14ac:dyDescent="0.15">
      <c r="A15" s="923">
        <v>33</v>
      </c>
      <c r="B15" s="890"/>
      <c r="C15" s="890"/>
      <c r="D15" s="890" t="s">
        <v>1125</v>
      </c>
      <c r="E15" s="890"/>
      <c r="F15" s="890" t="s">
        <v>1126</v>
      </c>
      <c r="G15" s="890"/>
      <c r="H15" s="890" t="s">
        <v>1127</v>
      </c>
      <c r="I15" s="926"/>
      <c r="J15" s="1"/>
      <c r="K15" s="1"/>
      <c r="L15" s="1"/>
      <c r="M15" s="8"/>
    </row>
    <row r="16" spans="1:13" ht="26.2" customHeight="1" x14ac:dyDescent="0.15">
      <c r="A16" s="918">
        <v>30</v>
      </c>
      <c r="B16" s="912"/>
      <c r="C16" s="912"/>
      <c r="D16" s="912" t="s">
        <v>1122</v>
      </c>
      <c r="E16" s="912"/>
      <c r="F16" s="912" t="s">
        <v>1128</v>
      </c>
      <c r="G16" s="912"/>
      <c r="H16" s="912" t="s">
        <v>1129</v>
      </c>
      <c r="I16" s="925"/>
      <c r="J16" s="1"/>
      <c r="K16" s="1"/>
      <c r="L16" s="1"/>
      <c r="M16" s="8"/>
    </row>
    <row r="17" spans="1:13" ht="26.2" customHeight="1" x14ac:dyDescent="0.15">
      <c r="A17" s="876"/>
      <c r="B17" s="876"/>
      <c r="C17" s="876"/>
      <c r="D17" s="876"/>
      <c r="E17" s="876"/>
      <c r="F17" s="876"/>
      <c r="G17" s="876"/>
      <c r="H17" s="876"/>
      <c r="I17" s="876"/>
      <c r="J17" s="1"/>
      <c r="K17" s="1"/>
      <c r="L17" s="1"/>
    </row>
    <row r="18" spans="1:13" ht="26.2" customHeight="1" x14ac:dyDescent="0.15">
      <c r="A18" s="634"/>
      <c r="B18" s="634"/>
      <c r="C18" s="634"/>
      <c r="D18" s="634"/>
      <c r="E18" s="634"/>
      <c r="F18" s="634"/>
      <c r="G18" s="634"/>
      <c r="H18" s="634"/>
      <c r="I18" s="634"/>
      <c r="J18" s="634"/>
      <c r="K18" s="634"/>
      <c r="L18" s="1"/>
      <c r="M18" s="1"/>
    </row>
    <row r="19" spans="1:13" ht="15.75" customHeight="1" x14ac:dyDescent="0.15">
      <c r="A19" s="75" t="s">
        <v>1952</v>
      </c>
      <c r="B19" s="75"/>
      <c r="C19" s="75"/>
      <c r="D19" s="75"/>
      <c r="E19" s="1"/>
      <c r="F19" s="1"/>
      <c r="G19" s="1"/>
      <c r="H19" s="1"/>
      <c r="I19" s="1"/>
      <c r="J19" s="1"/>
      <c r="K19" s="1"/>
      <c r="L19" s="1"/>
      <c r="M19" s="1"/>
    </row>
    <row r="20" spans="1:13" ht="25.55" customHeight="1" x14ac:dyDescent="0.15">
      <c r="A20" s="924" t="s">
        <v>1118</v>
      </c>
      <c r="B20" s="921"/>
      <c r="C20" s="921"/>
      <c r="D20" s="921" t="s">
        <v>1119</v>
      </c>
      <c r="E20" s="921"/>
      <c r="F20" s="921" t="s">
        <v>1130</v>
      </c>
      <c r="G20" s="921"/>
      <c r="H20" s="921" t="s">
        <v>1131</v>
      </c>
      <c r="I20" s="921"/>
      <c r="J20" s="921" t="s">
        <v>1132</v>
      </c>
      <c r="K20" s="921"/>
      <c r="L20" s="921" t="s">
        <v>1133</v>
      </c>
      <c r="M20" s="922"/>
    </row>
    <row r="21" spans="1:13" ht="25.55" customHeight="1" x14ac:dyDescent="0.15">
      <c r="A21" s="923">
        <v>47</v>
      </c>
      <c r="B21" s="890"/>
      <c r="C21" s="890"/>
      <c r="D21" s="915" t="s">
        <v>1134</v>
      </c>
      <c r="E21" s="915"/>
      <c r="F21" s="890" t="s">
        <v>1135</v>
      </c>
      <c r="G21" s="890"/>
      <c r="H21" s="916" t="s">
        <v>1136</v>
      </c>
      <c r="I21" s="916"/>
      <c r="J21" s="890" t="s">
        <v>1137</v>
      </c>
      <c r="K21" s="890"/>
      <c r="L21" s="890" t="s">
        <v>1138</v>
      </c>
      <c r="M21" s="917"/>
    </row>
    <row r="22" spans="1:13" ht="25.55" customHeight="1" x14ac:dyDescent="0.15">
      <c r="A22" s="914">
        <v>64</v>
      </c>
      <c r="B22" s="747"/>
      <c r="C22" s="748"/>
      <c r="D22" s="915" t="s">
        <v>1125</v>
      </c>
      <c r="E22" s="915"/>
      <c r="F22" s="890" t="s">
        <v>1139</v>
      </c>
      <c r="G22" s="890"/>
      <c r="H22" s="916" t="s">
        <v>1140</v>
      </c>
      <c r="I22" s="916"/>
      <c r="J22" s="890" t="s">
        <v>1137</v>
      </c>
      <c r="K22" s="890"/>
      <c r="L22" s="890" t="s">
        <v>1138</v>
      </c>
      <c r="M22" s="917"/>
    </row>
    <row r="23" spans="1:13" ht="25.55" customHeight="1" x14ac:dyDescent="0.15">
      <c r="A23" s="918">
        <v>65</v>
      </c>
      <c r="B23" s="912"/>
      <c r="C23" s="912"/>
      <c r="D23" s="919" t="s">
        <v>1141</v>
      </c>
      <c r="E23" s="919"/>
      <c r="F23" s="912" t="s">
        <v>1139</v>
      </c>
      <c r="G23" s="912"/>
      <c r="H23" s="920" t="s">
        <v>1142</v>
      </c>
      <c r="I23" s="920"/>
      <c r="J23" s="912" t="s">
        <v>1137</v>
      </c>
      <c r="K23" s="912"/>
      <c r="L23" s="912" t="s">
        <v>1138</v>
      </c>
      <c r="M23" s="913"/>
    </row>
  </sheetData>
  <sheetProtection selectLockedCells="1" selectUnlockedCells="1"/>
  <mergeCells count="56">
    <mergeCell ref="K8:M8"/>
    <mergeCell ref="H13:I13"/>
    <mergeCell ref="A3:E3"/>
    <mergeCell ref="A4:C4"/>
    <mergeCell ref="A5:C5"/>
    <mergeCell ref="A6:C6"/>
    <mergeCell ref="A7:C7"/>
    <mergeCell ref="A9:C9"/>
    <mergeCell ref="A12:E12"/>
    <mergeCell ref="A13:C13"/>
    <mergeCell ref="D13:E13"/>
    <mergeCell ref="F13:G13"/>
    <mergeCell ref="A14:C14"/>
    <mergeCell ref="D14:E14"/>
    <mergeCell ref="F14:G14"/>
    <mergeCell ref="H14:I14"/>
    <mergeCell ref="A15:C15"/>
    <mergeCell ref="D15:E15"/>
    <mergeCell ref="F15:G15"/>
    <mergeCell ref="H15:I15"/>
    <mergeCell ref="A16:C16"/>
    <mergeCell ref="D16:E16"/>
    <mergeCell ref="F16:G16"/>
    <mergeCell ref="H16:I16"/>
    <mergeCell ref="A17:C17"/>
    <mergeCell ref="D17:E17"/>
    <mergeCell ref="F17:G17"/>
    <mergeCell ref="H17:I17"/>
    <mergeCell ref="A18:D18"/>
    <mergeCell ref="E18:G18"/>
    <mergeCell ref="H18:I18"/>
    <mergeCell ref="J18:K18"/>
    <mergeCell ref="A20:C20"/>
    <mergeCell ref="D20:E20"/>
    <mergeCell ref="F20:G20"/>
    <mergeCell ref="H20:I20"/>
    <mergeCell ref="J20:K20"/>
    <mergeCell ref="L20:M20"/>
    <mergeCell ref="A21:C21"/>
    <mergeCell ref="D21:E21"/>
    <mergeCell ref="F21:G21"/>
    <mergeCell ref="H21:I21"/>
    <mergeCell ref="J21:K21"/>
    <mergeCell ref="L21:M21"/>
    <mergeCell ref="L23:M23"/>
    <mergeCell ref="A22:C22"/>
    <mergeCell ref="D22:E22"/>
    <mergeCell ref="F22:G22"/>
    <mergeCell ref="H22:I22"/>
    <mergeCell ref="J22:K22"/>
    <mergeCell ref="L22:M22"/>
    <mergeCell ref="A23:C23"/>
    <mergeCell ref="D23:E23"/>
    <mergeCell ref="F23:G23"/>
    <mergeCell ref="H23:I23"/>
    <mergeCell ref="J23:K23"/>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明朝,標準"－２７－</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D9C80-AC74-48E1-A326-5D8E3A80C343}">
  <sheetPr>
    <pageSetUpPr fitToPage="1"/>
  </sheetPr>
  <dimension ref="A1:G105"/>
  <sheetViews>
    <sheetView view="pageLayout" zoomScaleNormal="100" zoomScaleSheetLayoutView="100" workbookViewId="0">
      <selection activeCell="E29" sqref="E29"/>
    </sheetView>
  </sheetViews>
  <sheetFormatPr defaultColWidth="9" defaultRowHeight="14.4" x14ac:dyDescent="0.15"/>
  <cols>
    <col min="1" max="1" width="5.77734375" style="6" customWidth="1"/>
    <col min="2" max="2" width="16.33203125" style="184" customWidth="1"/>
    <col min="3" max="3" width="28" style="6" customWidth="1"/>
    <col min="4" max="4" width="19.6640625" style="6" customWidth="1"/>
    <col min="5" max="5" width="32.44140625" style="6" customWidth="1"/>
    <col min="6" max="6" width="5.88671875" style="9" customWidth="1"/>
    <col min="7" max="7" width="88.33203125" style="6" customWidth="1"/>
    <col min="8" max="16384" width="9" style="6"/>
  </cols>
  <sheetData>
    <row r="1" spans="1:7" s="29" customFormat="1" ht="15.05" x14ac:dyDescent="0.15">
      <c r="A1" s="15" t="s">
        <v>1143</v>
      </c>
      <c r="B1" s="183"/>
      <c r="C1" s="15"/>
      <c r="D1" s="15"/>
      <c r="E1" s="15"/>
      <c r="F1" s="419"/>
      <c r="G1" s="15"/>
    </row>
    <row r="2" spans="1:7" s="29" customFormat="1" ht="12.8" customHeight="1" x14ac:dyDescent="0.15">
      <c r="A2" s="15"/>
      <c r="B2" s="183"/>
      <c r="C2" s="15"/>
      <c r="D2" s="15"/>
      <c r="E2" s="15"/>
      <c r="F2" s="419"/>
      <c r="G2" s="15"/>
    </row>
    <row r="3" spans="1:7" ht="23.25" customHeight="1" x14ac:dyDescent="0.15">
      <c r="A3" s="1" t="s">
        <v>1953</v>
      </c>
      <c r="B3" s="75"/>
      <c r="C3" s="1"/>
      <c r="D3" s="420"/>
      <c r="E3" s="1"/>
      <c r="F3" s="8"/>
      <c r="G3" s="74"/>
    </row>
    <row r="4" spans="1:7" s="425" customFormat="1" ht="17.2" customHeight="1" x14ac:dyDescent="0.15">
      <c r="A4" s="421" t="s">
        <v>1144</v>
      </c>
      <c r="B4" s="422" t="s">
        <v>1145</v>
      </c>
      <c r="C4" s="422" t="s">
        <v>1146</v>
      </c>
      <c r="D4" s="423" t="s">
        <v>1147</v>
      </c>
      <c r="E4" s="423" t="s">
        <v>1148</v>
      </c>
      <c r="F4" s="423" t="s">
        <v>1149</v>
      </c>
      <c r="G4" s="424" t="s">
        <v>1150</v>
      </c>
    </row>
    <row r="5" spans="1:7" s="432" customFormat="1" ht="20.3" customHeight="1" x14ac:dyDescent="0.15">
      <c r="A5" s="426">
        <v>1</v>
      </c>
      <c r="B5" s="427">
        <v>43249</v>
      </c>
      <c r="C5" s="428" t="s">
        <v>1954</v>
      </c>
      <c r="D5" s="429" t="s">
        <v>1151</v>
      </c>
      <c r="E5" s="429" t="s">
        <v>1152</v>
      </c>
      <c r="F5" s="430">
        <v>38</v>
      </c>
      <c r="G5" s="431" t="s">
        <v>1955</v>
      </c>
    </row>
    <row r="6" spans="1:7" s="432" customFormat="1" ht="24.9" customHeight="1" x14ac:dyDescent="0.15">
      <c r="A6" s="426">
        <v>2</v>
      </c>
      <c r="B6" s="427">
        <v>43259</v>
      </c>
      <c r="C6" s="428" t="s">
        <v>1153</v>
      </c>
      <c r="D6" s="429"/>
      <c r="E6" s="429" t="s">
        <v>1154</v>
      </c>
      <c r="F6" s="430">
        <v>20</v>
      </c>
      <c r="G6" s="431" t="s">
        <v>1155</v>
      </c>
    </row>
    <row r="7" spans="1:7" s="432" customFormat="1" ht="20.3" customHeight="1" x14ac:dyDescent="0.15">
      <c r="A7" s="426">
        <v>3</v>
      </c>
      <c r="B7" s="427">
        <v>43264</v>
      </c>
      <c r="C7" s="428" t="s">
        <v>1156</v>
      </c>
      <c r="D7" s="429" t="s">
        <v>1157</v>
      </c>
      <c r="E7" s="429" t="s">
        <v>1158</v>
      </c>
      <c r="F7" s="430">
        <v>26</v>
      </c>
      <c r="G7" s="431" t="s">
        <v>1159</v>
      </c>
    </row>
    <row r="8" spans="1:7" s="432" customFormat="1" ht="20.3" customHeight="1" x14ac:dyDescent="0.15">
      <c r="A8" s="426">
        <v>4</v>
      </c>
      <c r="B8" s="427">
        <v>43265</v>
      </c>
      <c r="C8" s="428" t="s">
        <v>1160</v>
      </c>
      <c r="D8" s="433" t="s">
        <v>1161</v>
      </c>
      <c r="E8" s="434" t="s">
        <v>1162</v>
      </c>
      <c r="F8" s="435">
        <v>28</v>
      </c>
      <c r="G8" s="436" t="s">
        <v>1163</v>
      </c>
    </row>
    <row r="9" spans="1:7" s="432" customFormat="1" ht="20.3" customHeight="1" x14ac:dyDescent="0.15">
      <c r="A9" s="426">
        <v>5</v>
      </c>
      <c r="B9" s="427">
        <v>43270</v>
      </c>
      <c r="C9" s="437" t="s">
        <v>1164</v>
      </c>
      <c r="D9" s="433" t="s">
        <v>1956</v>
      </c>
      <c r="E9" s="429" t="s">
        <v>1165</v>
      </c>
      <c r="F9" s="438">
        <v>13</v>
      </c>
      <c r="G9" s="436" t="s">
        <v>1957</v>
      </c>
    </row>
    <row r="10" spans="1:7" s="432" customFormat="1" ht="20.3" customHeight="1" x14ac:dyDescent="0.15">
      <c r="A10" s="426">
        <v>6</v>
      </c>
      <c r="B10" s="427">
        <v>43276</v>
      </c>
      <c r="C10" s="428" t="s">
        <v>1166</v>
      </c>
      <c r="D10" s="433" t="s">
        <v>1956</v>
      </c>
      <c r="E10" s="434" t="s">
        <v>1167</v>
      </c>
      <c r="F10" s="430">
        <v>20</v>
      </c>
      <c r="G10" s="439" t="s">
        <v>1168</v>
      </c>
    </row>
    <row r="11" spans="1:7" s="432" customFormat="1" ht="36.65" customHeight="1" x14ac:dyDescent="0.15">
      <c r="A11" s="426">
        <v>7</v>
      </c>
      <c r="B11" s="427">
        <v>43282</v>
      </c>
      <c r="C11" s="428" t="s">
        <v>1169</v>
      </c>
      <c r="D11" s="433" t="s">
        <v>1958</v>
      </c>
      <c r="E11" s="429" t="s">
        <v>1170</v>
      </c>
      <c r="F11" s="430">
        <v>98</v>
      </c>
      <c r="G11" s="431" t="s">
        <v>1171</v>
      </c>
    </row>
    <row r="12" spans="1:7" s="432" customFormat="1" ht="20.3" customHeight="1" x14ac:dyDescent="0.15">
      <c r="A12" s="426">
        <v>8</v>
      </c>
      <c r="B12" s="427">
        <v>43299</v>
      </c>
      <c r="C12" s="428" t="s">
        <v>1172</v>
      </c>
      <c r="D12" s="433" t="s">
        <v>1173</v>
      </c>
      <c r="E12" s="429" t="s">
        <v>1167</v>
      </c>
      <c r="F12" s="430">
        <v>20</v>
      </c>
      <c r="G12" s="439" t="s">
        <v>1174</v>
      </c>
    </row>
    <row r="13" spans="1:7" s="432" customFormat="1" ht="20.3" customHeight="1" x14ac:dyDescent="0.15">
      <c r="A13" s="426">
        <v>9</v>
      </c>
      <c r="B13" s="427">
        <v>43337</v>
      </c>
      <c r="C13" s="428" t="s">
        <v>1175</v>
      </c>
      <c r="D13" s="433" t="s">
        <v>1959</v>
      </c>
      <c r="E13" s="429" t="s">
        <v>1167</v>
      </c>
      <c r="F13" s="430">
        <v>18</v>
      </c>
      <c r="G13" s="436" t="s">
        <v>1176</v>
      </c>
    </row>
    <row r="14" spans="1:7" s="432" customFormat="1" ht="20.3" customHeight="1" x14ac:dyDescent="0.15">
      <c r="A14" s="426">
        <v>10</v>
      </c>
      <c r="B14" s="427">
        <v>43373</v>
      </c>
      <c r="C14" s="428" t="s">
        <v>1177</v>
      </c>
      <c r="D14" s="433" t="s">
        <v>1959</v>
      </c>
      <c r="E14" s="429" t="s">
        <v>1178</v>
      </c>
      <c r="F14" s="430">
        <v>26</v>
      </c>
      <c r="G14" s="436" t="s">
        <v>1179</v>
      </c>
    </row>
    <row r="15" spans="1:7" s="432" customFormat="1" ht="20.3" customHeight="1" x14ac:dyDescent="0.15">
      <c r="A15" s="426">
        <v>11</v>
      </c>
      <c r="B15" s="427">
        <v>43376</v>
      </c>
      <c r="C15" s="428" t="s">
        <v>1180</v>
      </c>
      <c r="D15" s="433" t="s">
        <v>1960</v>
      </c>
      <c r="E15" s="429" t="s">
        <v>1181</v>
      </c>
      <c r="F15" s="430">
        <v>47</v>
      </c>
      <c r="G15" s="436" t="s">
        <v>1182</v>
      </c>
    </row>
    <row r="16" spans="1:7" s="432" customFormat="1" ht="20.3" customHeight="1" x14ac:dyDescent="0.15">
      <c r="A16" s="426">
        <v>12</v>
      </c>
      <c r="B16" s="440">
        <v>43376</v>
      </c>
      <c r="C16" s="428" t="s">
        <v>1177</v>
      </c>
      <c r="D16" s="433" t="s">
        <v>1173</v>
      </c>
      <c r="E16" s="429" t="s">
        <v>1183</v>
      </c>
      <c r="F16" s="430">
        <v>23</v>
      </c>
      <c r="G16" s="436" t="s">
        <v>1184</v>
      </c>
    </row>
    <row r="17" spans="1:7" s="432" customFormat="1" ht="20.3" customHeight="1" x14ac:dyDescent="0.15">
      <c r="A17" s="426">
        <v>13</v>
      </c>
      <c r="B17" s="427">
        <v>43390</v>
      </c>
      <c r="C17" s="428" t="s">
        <v>1185</v>
      </c>
      <c r="D17" s="433" t="s">
        <v>1173</v>
      </c>
      <c r="E17" s="429" t="s">
        <v>1186</v>
      </c>
      <c r="F17" s="430">
        <v>12</v>
      </c>
      <c r="G17" s="436" t="s">
        <v>1187</v>
      </c>
    </row>
    <row r="18" spans="1:7" s="432" customFormat="1" ht="20.3" customHeight="1" x14ac:dyDescent="0.15">
      <c r="A18" s="426">
        <v>14</v>
      </c>
      <c r="B18" s="427">
        <v>43401</v>
      </c>
      <c r="C18" s="428" t="s">
        <v>1177</v>
      </c>
      <c r="D18" s="441" t="s">
        <v>1188</v>
      </c>
      <c r="E18" s="442" t="s">
        <v>1189</v>
      </c>
      <c r="F18" s="443">
        <v>20</v>
      </c>
      <c r="G18" s="439" t="s">
        <v>1190</v>
      </c>
    </row>
    <row r="19" spans="1:7" s="432" customFormat="1" ht="20.3" customHeight="1" x14ac:dyDescent="0.15">
      <c r="A19" s="426">
        <v>15</v>
      </c>
      <c r="B19" s="440">
        <v>43408</v>
      </c>
      <c r="C19" s="444" t="s">
        <v>1191</v>
      </c>
      <c r="D19" s="433" t="s">
        <v>1173</v>
      </c>
      <c r="E19" s="445" t="s">
        <v>1192</v>
      </c>
      <c r="F19" s="446">
        <v>18</v>
      </c>
      <c r="G19" s="447" t="s">
        <v>1193</v>
      </c>
    </row>
    <row r="20" spans="1:7" s="432" customFormat="1" ht="20.3" customHeight="1" x14ac:dyDescent="0.15">
      <c r="A20" s="426">
        <v>16</v>
      </c>
      <c r="B20" s="427">
        <v>43411</v>
      </c>
      <c r="C20" s="444" t="s">
        <v>1194</v>
      </c>
      <c r="D20" s="445" t="s">
        <v>1195</v>
      </c>
      <c r="E20" s="445" t="s">
        <v>1196</v>
      </c>
      <c r="F20" s="446">
        <v>148</v>
      </c>
      <c r="G20" s="448" t="s">
        <v>1197</v>
      </c>
    </row>
    <row r="21" spans="1:7" s="432" customFormat="1" ht="20.3" customHeight="1" x14ac:dyDescent="0.15">
      <c r="A21" s="426">
        <v>17</v>
      </c>
      <c r="B21" s="427">
        <v>43412</v>
      </c>
      <c r="C21" s="444" t="s">
        <v>1198</v>
      </c>
      <c r="D21" s="433" t="s">
        <v>1151</v>
      </c>
      <c r="E21" s="445" t="s">
        <v>1199</v>
      </c>
      <c r="F21" s="446">
        <v>66</v>
      </c>
      <c r="G21" s="448" t="s">
        <v>1200</v>
      </c>
    </row>
    <row r="22" spans="1:7" s="432" customFormat="1" ht="20.3" customHeight="1" x14ac:dyDescent="0.15">
      <c r="A22" s="426">
        <v>18</v>
      </c>
      <c r="B22" s="427">
        <v>43413</v>
      </c>
      <c r="C22" s="444" t="s">
        <v>1201</v>
      </c>
      <c r="D22" s="433" t="s">
        <v>1151</v>
      </c>
      <c r="E22" s="445" t="s">
        <v>1202</v>
      </c>
      <c r="F22" s="446">
        <v>70</v>
      </c>
      <c r="G22" s="447" t="s">
        <v>1203</v>
      </c>
    </row>
    <row r="23" spans="1:7" s="432" customFormat="1" ht="20.3" customHeight="1" x14ac:dyDescent="0.15">
      <c r="A23" s="426">
        <v>19</v>
      </c>
      <c r="B23" s="427">
        <v>43413</v>
      </c>
      <c r="C23" s="444" t="s">
        <v>1204</v>
      </c>
      <c r="D23" s="429" t="s">
        <v>1151</v>
      </c>
      <c r="E23" s="445" t="s">
        <v>1205</v>
      </c>
      <c r="F23" s="446">
        <v>60</v>
      </c>
      <c r="G23" s="431" t="s">
        <v>1955</v>
      </c>
    </row>
    <row r="24" spans="1:7" s="432" customFormat="1" ht="20.3" customHeight="1" x14ac:dyDescent="0.15">
      <c r="A24" s="426">
        <v>20</v>
      </c>
      <c r="B24" s="427">
        <v>43417</v>
      </c>
      <c r="C24" s="444" t="s">
        <v>1206</v>
      </c>
      <c r="D24" s="429" t="s">
        <v>1151</v>
      </c>
      <c r="E24" s="445" t="s">
        <v>1196</v>
      </c>
      <c r="F24" s="446">
        <v>128</v>
      </c>
      <c r="G24" s="448" t="s">
        <v>1207</v>
      </c>
    </row>
    <row r="25" spans="1:7" s="432" customFormat="1" ht="20.3" customHeight="1" x14ac:dyDescent="0.15">
      <c r="A25" s="426">
        <v>21</v>
      </c>
      <c r="B25" s="427">
        <v>43419</v>
      </c>
      <c r="C25" s="444" t="s">
        <v>1208</v>
      </c>
      <c r="D25" s="433" t="s">
        <v>1961</v>
      </c>
      <c r="E25" s="445" t="s">
        <v>1209</v>
      </c>
      <c r="F25" s="446">
        <v>42</v>
      </c>
      <c r="G25" s="447" t="s">
        <v>1210</v>
      </c>
    </row>
    <row r="26" spans="1:7" s="432" customFormat="1" ht="20.3" customHeight="1" x14ac:dyDescent="0.15">
      <c r="A26" s="426">
        <v>22</v>
      </c>
      <c r="B26" s="427">
        <v>43422</v>
      </c>
      <c r="C26" s="444" t="s">
        <v>1211</v>
      </c>
      <c r="D26" s="433" t="s">
        <v>1956</v>
      </c>
      <c r="E26" s="445" t="s">
        <v>1212</v>
      </c>
      <c r="F26" s="446">
        <v>17</v>
      </c>
      <c r="G26" s="448" t="s">
        <v>1213</v>
      </c>
    </row>
    <row r="27" spans="1:7" s="432" customFormat="1" ht="20.3" customHeight="1" x14ac:dyDescent="0.15">
      <c r="A27" s="426">
        <v>23</v>
      </c>
      <c r="B27" s="427">
        <v>43431</v>
      </c>
      <c r="C27" s="444" t="s">
        <v>1214</v>
      </c>
      <c r="D27" s="433" t="s">
        <v>1151</v>
      </c>
      <c r="E27" s="445" t="s">
        <v>1215</v>
      </c>
      <c r="F27" s="446">
        <v>86</v>
      </c>
      <c r="G27" s="448" t="s">
        <v>1216</v>
      </c>
    </row>
    <row r="28" spans="1:7" s="432" customFormat="1" ht="28.35" customHeight="1" x14ac:dyDescent="0.15">
      <c r="A28" s="426">
        <v>24</v>
      </c>
      <c r="B28" s="427">
        <v>43433</v>
      </c>
      <c r="C28" s="444" t="s">
        <v>1962</v>
      </c>
      <c r="D28" s="429" t="s">
        <v>1151</v>
      </c>
      <c r="E28" s="449" t="s">
        <v>1217</v>
      </c>
      <c r="F28" s="446">
        <v>175</v>
      </c>
      <c r="G28" s="448" t="s">
        <v>1218</v>
      </c>
    </row>
    <row r="29" spans="1:7" s="432" customFormat="1" ht="20.3" customHeight="1" x14ac:dyDescent="0.15">
      <c r="A29" s="426">
        <v>25</v>
      </c>
      <c r="B29" s="427">
        <v>43435</v>
      </c>
      <c r="C29" s="444" t="s">
        <v>1219</v>
      </c>
      <c r="D29" s="433" t="s">
        <v>1959</v>
      </c>
      <c r="E29" s="445" t="s">
        <v>1220</v>
      </c>
      <c r="F29" s="446">
        <v>13</v>
      </c>
      <c r="G29" s="448" t="s">
        <v>1221</v>
      </c>
    </row>
    <row r="30" spans="1:7" s="432" customFormat="1" ht="20.3" customHeight="1" x14ac:dyDescent="0.15">
      <c r="A30" s="426">
        <v>26</v>
      </c>
      <c r="B30" s="427">
        <v>43447</v>
      </c>
      <c r="C30" s="450" t="s">
        <v>1222</v>
      </c>
      <c r="D30" s="445" t="s">
        <v>1223</v>
      </c>
      <c r="E30" s="445" t="s">
        <v>1224</v>
      </c>
      <c r="F30" s="446">
        <v>26</v>
      </c>
      <c r="G30" s="448" t="s">
        <v>1225</v>
      </c>
    </row>
    <row r="31" spans="1:7" s="432" customFormat="1" ht="20.3" customHeight="1" x14ac:dyDescent="0.15">
      <c r="A31" s="426">
        <v>27</v>
      </c>
      <c r="B31" s="427">
        <v>43476</v>
      </c>
      <c r="C31" s="444" t="s">
        <v>1226</v>
      </c>
      <c r="D31" s="445" t="s">
        <v>1223</v>
      </c>
      <c r="E31" s="445" t="s">
        <v>1227</v>
      </c>
      <c r="F31" s="446">
        <v>18</v>
      </c>
      <c r="G31" s="448" t="s">
        <v>1963</v>
      </c>
    </row>
    <row r="32" spans="1:7" s="432" customFormat="1" ht="20.3" customHeight="1" x14ac:dyDescent="0.15">
      <c r="A32" s="426">
        <v>28</v>
      </c>
      <c r="B32" s="427">
        <v>43478</v>
      </c>
      <c r="C32" s="444" t="s">
        <v>1228</v>
      </c>
      <c r="D32" s="433" t="s">
        <v>1959</v>
      </c>
      <c r="E32" s="445" t="s">
        <v>1229</v>
      </c>
      <c r="F32" s="446">
        <v>90</v>
      </c>
      <c r="G32" s="447" t="s">
        <v>1230</v>
      </c>
    </row>
    <row r="33" spans="1:7" s="432" customFormat="1" ht="20.3" customHeight="1" x14ac:dyDescent="0.15">
      <c r="A33" s="426">
        <v>29</v>
      </c>
      <c r="B33" s="427">
        <v>43481</v>
      </c>
      <c r="C33" s="444" t="s">
        <v>1231</v>
      </c>
      <c r="D33" s="433" t="s">
        <v>1956</v>
      </c>
      <c r="E33" s="445" t="s">
        <v>1232</v>
      </c>
      <c r="F33" s="446">
        <v>16</v>
      </c>
      <c r="G33" s="448" t="s">
        <v>1233</v>
      </c>
    </row>
    <row r="34" spans="1:7" s="432" customFormat="1" ht="20.3" customHeight="1" x14ac:dyDescent="0.15">
      <c r="A34" s="426">
        <v>30</v>
      </c>
      <c r="B34" s="427">
        <v>43491</v>
      </c>
      <c r="C34" s="444" t="s">
        <v>1234</v>
      </c>
      <c r="D34" s="433" t="s">
        <v>1173</v>
      </c>
      <c r="E34" s="445" t="s">
        <v>1235</v>
      </c>
      <c r="F34" s="446">
        <v>20</v>
      </c>
      <c r="G34" s="447" t="s">
        <v>1236</v>
      </c>
    </row>
    <row r="35" spans="1:7" s="432" customFormat="1" ht="20.3" customHeight="1" x14ac:dyDescent="0.15">
      <c r="A35" s="426">
        <v>31</v>
      </c>
      <c r="B35" s="427">
        <v>43491</v>
      </c>
      <c r="C35" s="444" t="s">
        <v>1237</v>
      </c>
      <c r="D35" s="441" t="s">
        <v>1188</v>
      </c>
      <c r="E35" s="445" t="s">
        <v>1238</v>
      </c>
      <c r="F35" s="446">
        <v>15</v>
      </c>
      <c r="G35" s="447" t="s">
        <v>1964</v>
      </c>
    </row>
    <row r="36" spans="1:7" s="432" customFormat="1" ht="20.3" customHeight="1" x14ac:dyDescent="0.15">
      <c r="A36" s="426">
        <v>32</v>
      </c>
      <c r="B36" s="427">
        <v>43495</v>
      </c>
      <c r="C36" s="444" t="s">
        <v>1239</v>
      </c>
      <c r="D36" s="433" t="s">
        <v>1151</v>
      </c>
      <c r="E36" s="445" t="s">
        <v>1240</v>
      </c>
      <c r="F36" s="446">
        <v>101</v>
      </c>
      <c r="G36" s="448" t="s">
        <v>1241</v>
      </c>
    </row>
    <row r="37" spans="1:7" s="432" customFormat="1" ht="20.3" customHeight="1" x14ac:dyDescent="0.15">
      <c r="A37" s="426">
        <v>33</v>
      </c>
      <c r="B37" s="427">
        <v>43502</v>
      </c>
      <c r="C37" s="444" t="s">
        <v>1965</v>
      </c>
      <c r="D37" s="433" t="s">
        <v>1151</v>
      </c>
      <c r="E37" s="445" t="s">
        <v>1242</v>
      </c>
      <c r="F37" s="446">
        <v>85</v>
      </c>
      <c r="G37" s="448" t="s">
        <v>1241</v>
      </c>
    </row>
    <row r="38" spans="1:7" s="432" customFormat="1" ht="20.3" customHeight="1" x14ac:dyDescent="0.15">
      <c r="A38" s="426">
        <v>34</v>
      </c>
      <c r="B38" s="427">
        <v>43500</v>
      </c>
      <c r="C38" s="444" t="s">
        <v>1243</v>
      </c>
      <c r="D38" s="429" t="s">
        <v>1151</v>
      </c>
      <c r="E38" s="445" t="s">
        <v>1244</v>
      </c>
      <c r="F38" s="446">
        <v>129</v>
      </c>
      <c r="G38" s="451" t="s">
        <v>1241</v>
      </c>
    </row>
    <row r="39" spans="1:7" s="432" customFormat="1" ht="20.3" customHeight="1" x14ac:dyDescent="0.15">
      <c r="A39" s="426">
        <v>35</v>
      </c>
      <c r="B39" s="427">
        <v>43509</v>
      </c>
      <c r="C39" s="444" t="s">
        <v>1245</v>
      </c>
      <c r="D39" s="441" t="s">
        <v>1188</v>
      </c>
      <c r="E39" s="445" t="s">
        <v>1246</v>
      </c>
      <c r="F39" s="446">
        <v>23</v>
      </c>
      <c r="G39" s="448" t="s">
        <v>1966</v>
      </c>
    </row>
    <row r="42" spans="1:7" ht="13.6" customHeight="1" x14ac:dyDescent="0.15"/>
    <row r="45" spans="1:7" ht="13.6" customHeight="1" x14ac:dyDescent="0.15"/>
    <row r="48" spans="1:7" ht="13.6" customHeight="1" x14ac:dyDescent="0.15"/>
    <row r="51" ht="13.6" customHeight="1" x14ac:dyDescent="0.15"/>
    <row r="54" ht="13.6" customHeight="1" x14ac:dyDescent="0.15"/>
    <row r="57" ht="13.6" customHeight="1" x14ac:dyDescent="0.15"/>
    <row r="60" ht="13.6" customHeight="1" x14ac:dyDescent="0.15"/>
    <row r="63" ht="13.6" customHeight="1" x14ac:dyDescent="0.15"/>
    <row r="66" ht="13.6" customHeight="1" x14ac:dyDescent="0.15"/>
    <row r="69" ht="13.6" customHeight="1" x14ac:dyDescent="0.15"/>
    <row r="72" ht="13.6" customHeight="1" x14ac:dyDescent="0.15"/>
    <row r="75" ht="13.6" customHeight="1" x14ac:dyDescent="0.15"/>
    <row r="81" ht="13.6" customHeight="1" x14ac:dyDescent="0.15"/>
    <row r="84" ht="13.6" customHeight="1" x14ac:dyDescent="0.15"/>
    <row r="87" ht="13.6" customHeight="1" x14ac:dyDescent="0.15"/>
    <row r="90" ht="13.6" customHeight="1" x14ac:dyDescent="0.15"/>
    <row r="93" ht="13.6" customHeight="1" x14ac:dyDescent="0.15"/>
    <row r="96" ht="13.6" customHeight="1" x14ac:dyDescent="0.15"/>
    <row r="99" ht="13.6" customHeight="1" x14ac:dyDescent="0.15"/>
    <row r="102" ht="13.6" customHeight="1" x14ac:dyDescent="0.15"/>
    <row r="105" ht="13.6" customHeight="1" x14ac:dyDescent="0.15"/>
  </sheetData>
  <sheetProtection selectLockedCells="1" selectUnlockedCells="1"/>
  <phoneticPr fontId="4"/>
  <pageMargins left="0.78740157480314965" right="0.39370078740157483" top="0.39370078740157483" bottom="0.39370078740157483" header="0" footer="0"/>
  <pageSetup paperSize="9" scale="69"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AC892-42D6-4C0B-BB5A-F4A7844806D5}">
  <sheetPr>
    <pageSetUpPr fitToPage="1"/>
  </sheetPr>
  <dimension ref="A1:H40"/>
  <sheetViews>
    <sheetView view="pageLayout" zoomScaleNormal="100" workbookViewId="0">
      <selection activeCell="D20" sqref="D20"/>
    </sheetView>
  </sheetViews>
  <sheetFormatPr defaultColWidth="9" defaultRowHeight="14.4" x14ac:dyDescent="0.25"/>
  <cols>
    <col min="1" max="2" width="13.77734375" style="452" customWidth="1"/>
    <col min="3" max="4" width="26.33203125" style="452" customWidth="1"/>
    <col min="5" max="5" width="7.44140625" style="452" customWidth="1"/>
    <col min="6" max="6" width="20.109375" style="452" customWidth="1"/>
    <col min="7" max="8" width="27.6640625" style="452" customWidth="1"/>
    <col min="9" max="16384" width="9" style="452"/>
  </cols>
  <sheetData>
    <row r="1" spans="1:8" x14ac:dyDescent="0.25">
      <c r="A1" s="452" t="s">
        <v>1967</v>
      </c>
    </row>
    <row r="2" spans="1:8" x14ac:dyDescent="0.25">
      <c r="A2" s="452" t="s">
        <v>1247</v>
      </c>
    </row>
    <row r="3" spans="1:8" x14ac:dyDescent="0.25">
      <c r="A3" s="929"/>
      <c r="B3" s="929"/>
      <c r="C3" s="453" t="s">
        <v>1248</v>
      </c>
      <c r="D3" s="929" t="s">
        <v>1249</v>
      </c>
      <c r="E3" s="929"/>
      <c r="F3" s="929" t="s">
        <v>1250</v>
      </c>
      <c r="G3" s="929"/>
      <c r="H3" s="929"/>
    </row>
    <row r="4" spans="1:8" ht="30.8" customHeight="1" x14ac:dyDescent="0.25">
      <c r="A4" s="930" t="s">
        <v>1251</v>
      </c>
      <c r="B4" s="930"/>
      <c r="C4" s="454" t="s">
        <v>1252</v>
      </c>
      <c r="D4" s="931" t="s">
        <v>1968</v>
      </c>
      <c r="E4" s="932"/>
      <c r="F4" s="933" t="s">
        <v>1253</v>
      </c>
      <c r="G4" s="933"/>
      <c r="H4" s="933"/>
    </row>
    <row r="5" spans="1:8" ht="29.3" customHeight="1" x14ac:dyDescent="0.25">
      <c r="A5" s="930" t="s">
        <v>1254</v>
      </c>
      <c r="B5" s="930"/>
      <c r="C5" s="455" t="s">
        <v>1255</v>
      </c>
      <c r="D5" s="931" t="s">
        <v>1968</v>
      </c>
      <c r="E5" s="932"/>
      <c r="F5" s="934" t="s">
        <v>1256</v>
      </c>
      <c r="G5" s="935"/>
      <c r="H5" s="936"/>
    </row>
    <row r="6" spans="1:8" x14ac:dyDescent="0.25">
      <c r="A6" s="937" t="s">
        <v>1257</v>
      </c>
      <c r="B6" s="938"/>
      <c r="C6" s="456" t="s">
        <v>1258</v>
      </c>
      <c r="D6" s="931" t="s">
        <v>1259</v>
      </c>
      <c r="E6" s="932"/>
      <c r="F6" s="943" t="s">
        <v>1260</v>
      </c>
      <c r="G6" s="943"/>
      <c r="H6" s="943"/>
    </row>
    <row r="7" spans="1:8" x14ac:dyDescent="0.25">
      <c r="A7" s="939"/>
      <c r="B7" s="940"/>
      <c r="C7" s="457" t="s">
        <v>1261</v>
      </c>
      <c r="D7" s="931" t="s">
        <v>1969</v>
      </c>
      <c r="E7" s="932"/>
      <c r="F7" s="943"/>
      <c r="G7" s="943"/>
      <c r="H7" s="943"/>
    </row>
    <row r="8" spans="1:8" ht="12.8" customHeight="1" x14ac:dyDescent="0.25">
      <c r="A8" s="939"/>
      <c r="B8" s="940"/>
      <c r="C8" s="456" t="s">
        <v>1262</v>
      </c>
      <c r="D8" s="931" t="s">
        <v>1263</v>
      </c>
      <c r="E8" s="932"/>
      <c r="F8" s="933" t="s">
        <v>1264</v>
      </c>
      <c r="G8" s="933"/>
      <c r="H8" s="933"/>
    </row>
    <row r="9" spans="1:8" x14ac:dyDescent="0.25">
      <c r="A9" s="941"/>
      <c r="B9" s="942"/>
      <c r="C9" s="457" t="s">
        <v>1265</v>
      </c>
      <c r="D9" s="931" t="s">
        <v>1903</v>
      </c>
      <c r="E9" s="932"/>
      <c r="F9" s="933"/>
      <c r="G9" s="933"/>
      <c r="H9" s="933"/>
    </row>
    <row r="10" spans="1:8" x14ac:dyDescent="0.25">
      <c r="A10" s="937" t="s">
        <v>1266</v>
      </c>
      <c r="B10" s="938"/>
      <c r="C10" s="456" t="s">
        <v>1267</v>
      </c>
      <c r="D10" s="931" t="s">
        <v>1259</v>
      </c>
      <c r="E10" s="932"/>
      <c r="F10" s="943" t="s">
        <v>1260</v>
      </c>
      <c r="G10" s="943"/>
      <c r="H10" s="943"/>
    </row>
    <row r="11" spans="1:8" x14ac:dyDescent="0.25">
      <c r="A11" s="939"/>
      <c r="B11" s="940"/>
      <c r="C11" s="457" t="s">
        <v>1268</v>
      </c>
      <c r="D11" s="931" t="s">
        <v>1904</v>
      </c>
      <c r="E11" s="932"/>
      <c r="F11" s="943"/>
      <c r="G11" s="943"/>
      <c r="H11" s="943"/>
    </row>
    <row r="12" spans="1:8" x14ac:dyDescent="0.25">
      <c r="A12" s="939"/>
      <c r="B12" s="940"/>
      <c r="C12" s="456" t="s">
        <v>1269</v>
      </c>
      <c r="D12" s="931" t="s">
        <v>1263</v>
      </c>
      <c r="E12" s="932"/>
      <c r="F12" s="933" t="s">
        <v>1270</v>
      </c>
      <c r="G12" s="933"/>
      <c r="H12" s="933"/>
    </row>
    <row r="13" spans="1:8" x14ac:dyDescent="0.25">
      <c r="A13" s="941"/>
      <c r="B13" s="942"/>
      <c r="C13" s="457" t="s">
        <v>1271</v>
      </c>
      <c r="D13" s="931" t="s">
        <v>1905</v>
      </c>
      <c r="E13" s="932"/>
      <c r="F13" s="933"/>
      <c r="G13" s="933"/>
      <c r="H13" s="933"/>
    </row>
    <row r="14" spans="1:8" x14ac:dyDescent="0.25">
      <c r="A14" s="947" t="s">
        <v>1272</v>
      </c>
      <c r="B14" s="948"/>
      <c r="C14" s="456" t="s">
        <v>1273</v>
      </c>
      <c r="D14" s="931" t="s">
        <v>1970</v>
      </c>
      <c r="E14" s="932"/>
      <c r="F14" s="951" t="s">
        <v>1274</v>
      </c>
      <c r="G14" s="951"/>
      <c r="H14" s="951"/>
    </row>
    <row r="15" spans="1:8" ht="29.3" customHeight="1" x14ac:dyDescent="0.25">
      <c r="A15" s="949"/>
      <c r="B15" s="950"/>
      <c r="C15" s="458" t="s">
        <v>1275</v>
      </c>
      <c r="D15" s="931" t="s">
        <v>1970</v>
      </c>
      <c r="E15" s="932"/>
      <c r="F15" s="934" t="s">
        <v>1971</v>
      </c>
      <c r="G15" s="952"/>
      <c r="H15" s="953"/>
    </row>
    <row r="17" spans="1:8" x14ac:dyDescent="0.25">
      <c r="A17" s="452" t="s">
        <v>1276</v>
      </c>
      <c r="H17" s="452" t="s">
        <v>1972</v>
      </c>
    </row>
    <row r="18" spans="1:8" x14ac:dyDescent="0.25">
      <c r="A18" s="452" t="s">
        <v>1277</v>
      </c>
    </row>
    <row r="19" spans="1:8" x14ac:dyDescent="0.25">
      <c r="A19" s="944" t="s">
        <v>1278</v>
      </c>
      <c r="B19" s="944"/>
      <c r="C19" s="459" t="s">
        <v>1279</v>
      </c>
      <c r="D19" s="459" t="s">
        <v>1280</v>
      </c>
      <c r="E19" s="945" t="s">
        <v>1281</v>
      </c>
      <c r="F19" s="946"/>
      <c r="G19" s="459" t="s">
        <v>1282</v>
      </c>
      <c r="H19" s="459" t="s">
        <v>136</v>
      </c>
    </row>
    <row r="20" spans="1:8" x14ac:dyDescent="0.25">
      <c r="A20" s="954">
        <v>78</v>
      </c>
      <c r="B20" s="954"/>
      <c r="C20" s="460">
        <v>7</v>
      </c>
      <c r="D20" s="460">
        <v>9</v>
      </c>
      <c r="E20" s="955">
        <v>11</v>
      </c>
      <c r="F20" s="956"/>
      <c r="G20" s="460">
        <v>22</v>
      </c>
      <c r="H20" s="460">
        <v>127</v>
      </c>
    </row>
    <row r="21" spans="1:8" x14ac:dyDescent="0.25">
      <c r="A21" s="461" t="s">
        <v>1283</v>
      </c>
      <c r="B21" s="462"/>
      <c r="C21" s="462"/>
      <c r="D21" s="462"/>
      <c r="E21" s="462"/>
      <c r="F21" s="462"/>
      <c r="G21" s="462"/>
      <c r="H21" s="462"/>
    </row>
    <row r="22" spans="1:8" x14ac:dyDescent="0.25">
      <c r="A22" s="944" t="s">
        <v>1284</v>
      </c>
      <c r="B22" s="944"/>
      <c r="C22" s="459" t="s">
        <v>1285</v>
      </c>
      <c r="D22" s="459" t="s">
        <v>1286</v>
      </c>
      <c r="E22" s="945" t="s">
        <v>1287</v>
      </c>
      <c r="F22" s="946"/>
      <c r="G22" s="459" t="s">
        <v>1288</v>
      </c>
      <c r="H22" s="459" t="s">
        <v>136</v>
      </c>
    </row>
    <row r="23" spans="1:8" x14ac:dyDescent="0.25">
      <c r="A23" s="957">
        <v>65</v>
      </c>
      <c r="B23" s="957"/>
      <c r="C23" s="463">
        <v>23</v>
      </c>
      <c r="D23" s="463">
        <v>2</v>
      </c>
      <c r="E23" s="958">
        <v>36</v>
      </c>
      <c r="F23" s="959"/>
      <c r="G23" s="463">
        <v>1</v>
      </c>
      <c r="H23" s="463">
        <v>127</v>
      </c>
    </row>
    <row r="24" spans="1:8" x14ac:dyDescent="0.25">
      <c r="A24" s="452" t="s">
        <v>1289</v>
      </c>
    </row>
    <row r="26" spans="1:8" x14ac:dyDescent="0.25">
      <c r="A26" s="452" t="s">
        <v>1973</v>
      </c>
    </row>
    <row r="27" spans="1:8" ht="29.3" customHeight="1" x14ac:dyDescent="0.25">
      <c r="A27" s="960" t="s">
        <v>1974</v>
      </c>
      <c r="B27" s="960"/>
      <c r="C27" s="960"/>
      <c r="D27" s="960"/>
      <c r="E27" s="960"/>
      <c r="F27" s="960"/>
      <c r="G27" s="960"/>
      <c r="H27" s="960"/>
    </row>
    <row r="28" spans="1:8" ht="8.1999999999999993" customHeight="1" x14ac:dyDescent="0.25"/>
    <row r="29" spans="1:8" x14ac:dyDescent="0.25">
      <c r="A29" s="452" t="s">
        <v>1290</v>
      </c>
    </row>
    <row r="30" spans="1:8" x14ac:dyDescent="0.25">
      <c r="A30" s="453" t="s">
        <v>1291</v>
      </c>
      <c r="B30" s="961" t="s">
        <v>1292</v>
      </c>
      <c r="C30" s="962"/>
      <c r="D30" s="453" t="s">
        <v>1293</v>
      </c>
      <c r="E30" s="929" t="s">
        <v>1294</v>
      </c>
      <c r="F30" s="929"/>
      <c r="G30" s="961" t="s">
        <v>1295</v>
      </c>
      <c r="H30" s="963"/>
    </row>
    <row r="31" spans="1:8" s="465" customFormat="1" ht="25.55" customHeight="1" x14ac:dyDescent="0.15">
      <c r="A31" s="964" t="s">
        <v>1296</v>
      </c>
      <c r="B31" s="966" t="s">
        <v>1297</v>
      </c>
      <c r="C31" s="966"/>
      <c r="D31" s="464" t="s">
        <v>1298</v>
      </c>
      <c r="E31" s="966" t="s">
        <v>1299</v>
      </c>
      <c r="F31" s="967"/>
      <c r="G31" s="966" t="s">
        <v>1300</v>
      </c>
      <c r="H31" s="966"/>
    </row>
    <row r="32" spans="1:8" s="465" customFormat="1" ht="18.850000000000001" customHeight="1" x14ac:dyDescent="0.15">
      <c r="A32" s="965"/>
      <c r="B32" s="966" t="s">
        <v>1301</v>
      </c>
      <c r="C32" s="966"/>
      <c r="D32" s="464" t="s">
        <v>1302</v>
      </c>
      <c r="E32" s="967" t="s">
        <v>1303</v>
      </c>
      <c r="F32" s="967"/>
      <c r="G32" s="966" t="s">
        <v>1304</v>
      </c>
      <c r="H32" s="966"/>
    </row>
    <row r="33" spans="1:8" s="465" customFormat="1" ht="25.55" customHeight="1" x14ac:dyDescent="0.15">
      <c r="A33" s="964" t="s">
        <v>1305</v>
      </c>
      <c r="B33" s="966" t="s">
        <v>1306</v>
      </c>
      <c r="C33" s="966"/>
      <c r="D33" s="464" t="s">
        <v>1307</v>
      </c>
      <c r="E33" s="966" t="s">
        <v>1308</v>
      </c>
      <c r="F33" s="967"/>
      <c r="G33" s="966" t="s">
        <v>1309</v>
      </c>
      <c r="H33" s="966"/>
    </row>
    <row r="34" spans="1:8" s="465" customFormat="1" ht="20.3" customHeight="1" x14ac:dyDescent="0.15">
      <c r="A34" s="965"/>
      <c r="B34" s="966" t="s">
        <v>1310</v>
      </c>
      <c r="C34" s="966"/>
      <c r="D34" s="464" t="s">
        <v>1311</v>
      </c>
      <c r="E34" s="967" t="s">
        <v>1312</v>
      </c>
      <c r="F34" s="967"/>
      <c r="G34" s="966" t="s">
        <v>1313</v>
      </c>
      <c r="H34" s="966"/>
    </row>
    <row r="35" spans="1:8" s="465" customFormat="1" ht="18.850000000000001" customHeight="1" x14ac:dyDescent="0.15">
      <c r="A35" s="968"/>
      <c r="B35" s="966" t="s">
        <v>1297</v>
      </c>
      <c r="C35" s="966"/>
      <c r="D35" s="464" t="s">
        <v>1314</v>
      </c>
      <c r="E35" s="967" t="s">
        <v>1315</v>
      </c>
      <c r="F35" s="967"/>
      <c r="G35" s="966" t="s">
        <v>1316</v>
      </c>
      <c r="H35" s="966"/>
    </row>
    <row r="36" spans="1:8" s="465" customFormat="1" ht="18.850000000000001" customHeight="1" x14ac:dyDescent="0.15">
      <c r="A36" s="969" t="s">
        <v>1317</v>
      </c>
      <c r="B36" s="966" t="s">
        <v>1318</v>
      </c>
      <c r="C36" s="966"/>
      <c r="D36" s="464" t="s">
        <v>1319</v>
      </c>
      <c r="E36" s="967" t="s">
        <v>1320</v>
      </c>
      <c r="F36" s="967"/>
      <c r="G36" s="966" t="s">
        <v>1321</v>
      </c>
      <c r="H36" s="966"/>
    </row>
    <row r="37" spans="1:8" s="465" customFormat="1" ht="18.850000000000001" customHeight="1" x14ac:dyDescent="0.15">
      <c r="A37" s="965"/>
      <c r="B37" s="970" t="s">
        <v>1975</v>
      </c>
      <c r="C37" s="971"/>
      <c r="D37" s="464" t="s">
        <v>1322</v>
      </c>
      <c r="E37" s="967" t="s">
        <v>1315</v>
      </c>
      <c r="F37" s="967"/>
      <c r="G37" s="966" t="s">
        <v>1976</v>
      </c>
      <c r="H37" s="966"/>
    </row>
    <row r="38" spans="1:8" s="465" customFormat="1" ht="18.850000000000001" customHeight="1" x14ac:dyDescent="0.15">
      <c r="A38" s="968"/>
      <c r="B38" s="966" t="s">
        <v>1323</v>
      </c>
      <c r="C38" s="966"/>
      <c r="D38" s="464" t="s">
        <v>1324</v>
      </c>
      <c r="E38" s="967" t="s">
        <v>1325</v>
      </c>
      <c r="F38" s="967"/>
      <c r="G38" s="966" t="s">
        <v>1326</v>
      </c>
      <c r="H38" s="966"/>
    </row>
    <row r="39" spans="1:8" s="465" customFormat="1" ht="18.850000000000001" customHeight="1" x14ac:dyDescent="0.15">
      <c r="A39" s="969" t="s">
        <v>1327</v>
      </c>
      <c r="B39" s="966" t="s">
        <v>1328</v>
      </c>
      <c r="C39" s="966"/>
      <c r="D39" s="464" t="s">
        <v>1329</v>
      </c>
      <c r="E39" s="967" t="s">
        <v>1330</v>
      </c>
      <c r="F39" s="967"/>
      <c r="G39" s="966" t="s">
        <v>1331</v>
      </c>
      <c r="H39" s="966"/>
    </row>
    <row r="40" spans="1:8" s="465" customFormat="1" ht="18.850000000000001" customHeight="1" x14ac:dyDescent="0.15">
      <c r="A40" s="972"/>
      <c r="B40" s="966" t="s">
        <v>1332</v>
      </c>
      <c r="C40" s="966"/>
      <c r="D40" s="464" t="s">
        <v>1333</v>
      </c>
      <c r="E40" s="967" t="s">
        <v>1334</v>
      </c>
      <c r="F40" s="967"/>
      <c r="G40" s="966" t="s">
        <v>1335</v>
      </c>
      <c r="H40" s="966"/>
    </row>
  </sheetData>
  <mergeCells count="74">
    <mergeCell ref="A39:A40"/>
    <mergeCell ref="B39:C39"/>
    <mergeCell ref="E39:F39"/>
    <mergeCell ref="G39:H39"/>
    <mergeCell ref="B40:C40"/>
    <mergeCell ref="E40:F40"/>
    <mergeCell ref="G40:H40"/>
    <mergeCell ref="A36:A38"/>
    <mergeCell ref="B36:C36"/>
    <mergeCell ref="E36:F36"/>
    <mergeCell ref="G36:H36"/>
    <mergeCell ref="B37:C37"/>
    <mergeCell ref="E37:F37"/>
    <mergeCell ref="G37:H37"/>
    <mergeCell ref="B38:C38"/>
    <mergeCell ref="E38:F38"/>
    <mergeCell ref="G38:H38"/>
    <mergeCell ref="A33:A35"/>
    <mergeCell ref="B33:C33"/>
    <mergeCell ref="E33:F33"/>
    <mergeCell ref="G33:H33"/>
    <mergeCell ref="B34:C34"/>
    <mergeCell ref="E34:F34"/>
    <mergeCell ref="G34:H34"/>
    <mergeCell ref="B35:C35"/>
    <mergeCell ref="E35:F35"/>
    <mergeCell ref="G35:H35"/>
    <mergeCell ref="A27:H27"/>
    <mergeCell ref="B30:C30"/>
    <mergeCell ref="E30:F30"/>
    <mergeCell ref="G30:H30"/>
    <mergeCell ref="A31:A32"/>
    <mergeCell ref="B31:C31"/>
    <mergeCell ref="E31:F31"/>
    <mergeCell ref="G31:H31"/>
    <mergeCell ref="B32:C32"/>
    <mergeCell ref="E32:F32"/>
    <mergeCell ref="G32:H32"/>
    <mergeCell ref="A20:B20"/>
    <mergeCell ref="E20:F20"/>
    <mergeCell ref="A22:B22"/>
    <mergeCell ref="E22:F22"/>
    <mergeCell ref="A23:B23"/>
    <mergeCell ref="E23:F23"/>
    <mergeCell ref="A19:B19"/>
    <mergeCell ref="E19:F19"/>
    <mergeCell ref="A10:B13"/>
    <mergeCell ref="D10:E10"/>
    <mergeCell ref="F10:H11"/>
    <mergeCell ref="D11:E11"/>
    <mergeCell ref="D12:E12"/>
    <mergeCell ref="F12:H13"/>
    <mergeCell ref="D13:E13"/>
    <mergeCell ref="A14:B15"/>
    <mergeCell ref="D14:E14"/>
    <mergeCell ref="F14:H14"/>
    <mergeCell ref="D15:E15"/>
    <mergeCell ref="F15:H15"/>
    <mergeCell ref="A5:B5"/>
    <mergeCell ref="D5:E5"/>
    <mergeCell ref="F5:H5"/>
    <mergeCell ref="A6:B9"/>
    <mergeCell ref="D6:E6"/>
    <mergeCell ref="F6:H7"/>
    <mergeCell ref="D7:E7"/>
    <mergeCell ref="D8:E8"/>
    <mergeCell ref="F8:H9"/>
    <mergeCell ref="D9:E9"/>
    <mergeCell ref="A3:B3"/>
    <mergeCell ref="D3:E3"/>
    <mergeCell ref="F3:H3"/>
    <mergeCell ref="A4:B4"/>
    <mergeCell ref="D4:E4"/>
    <mergeCell ref="F4:H4"/>
  </mergeCells>
  <phoneticPr fontId="4"/>
  <pageMargins left="0.78740157480314965" right="0.39370078740157483" top="0.39370078740157483" bottom="0.39370078740157483" header="0" footer="0"/>
  <pageSetup paperSize="9" scale="83"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72F5-9A42-4BEE-A934-B17FDE2D3A0D}">
  <sheetPr>
    <pageSetUpPr fitToPage="1"/>
  </sheetPr>
  <dimension ref="B1:CY37"/>
  <sheetViews>
    <sheetView view="pageLayout" zoomScaleNormal="80" workbookViewId="0">
      <selection activeCell="O31" sqref="O31"/>
    </sheetView>
  </sheetViews>
  <sheetFormatPr defaultColWidth="9" defaultRowHeight="14.4" x14ac:dyDescent="0.15"/>
  <cols>
    <col min="1" max="67" width="1.88671875" style="1" customWidth="1"/>
    <col min="68" max="68" width="1.6640625" style="1" customWidth="1"/>
    <col min="69" max="87" width="1.88671875" style="1" customWidth="1"/>
    <col min="88" max="89" width="2.6640625" style="1" customWidth="1"/>
    <col min="90" max="90" width="3.77734375" style="1" customWidth="1"/>
    <col min="91" max="93" width="3.33203125" style="1" customWidth="1"/>
    <col min="94" max="95" width="1.77734375" style="1" customWidth="1"/>
    <col min="96" max="100" width="2.21875" style="1" customWidth="1"/>
    <col min="101" max="102" width="2.6640625" style="1" customWidth="1"/>
    <col min="103" max="103" width="1.6640625" style="1" customWidth="1"/>
    <col min="104" max="16384" width="9" style="1"/>
  </cols>
  <sheetData>
    <row r="1" spans="2:100" ht="45" customHeight="1" x14ac:dyDescent="0.15"/>
    <row r="2" spans="2:100" ht="26.85" customHeight="1" x14ac:dyDescent="0.15">
      <c r="C2" s="638" t="s">
        <v>1336</v>
      </c>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row>
    <row r="4" spans="2:100" ht="24.25" customHeight="1" x14ac:dyDescent="0.15">
      <c r="B4" s="566" t="s">
        <v>1906</v>
      </c>
      <c r="C4" s="566"/>
      <c r="D4" s="566"/>
      <c r="E4" s="566"/>
      <c r="F4" s="566"/>
      <c r="G4" s="566"/>
      <c r="H4" s="566"/>
      <c r="I4" s="566"/>
      <c r="J4" s="566"/>
      <c r="K4" s="566"/>
      <c r="L4" s="566"/>
      <c r="M4" s="566"/>
      <c r="N4" s="566"/>
      <c r="O4" s="566"/>
      <c r="P4" s="566"/>
      <c r="Q4" s="566"/>
      <c r="R4" s="566"/>
      <c r="S4" s="566"/>
      <c r="T4" s="566"/>
      <c r="U4" s="566"/>
      <c r="V4" s="566"/>
      <c r="W4" s="566"/>
      <c r="CI4" s="617" t="s">
        <v>1337</v>
      </c>
      <c r="CJ4" s="617"/>
      <c r="CK4" s="617"/>
      <c r="CL4" s="617"/>
      <c r="CM4" s="617"/>
      <c r="CN4" s="617"/>
      <c r="CO4" s="617"/>
      <c r="CP4" s="617"/>
      <c r="CQ4" s="617"/>
      <c r="CR4" s="617"/>
      <c r="CS4" s="617"/>
      <c r="CT4" s="617"/>
      <c r="CU4" s="617"/>
      <c r="CV4" s="617"/>
    </row>
    <row r="5" spans="2:100" ht="28.5" customHeight="1" x14ac:dyDescent="0.15">
      <c r="B5" s="973" t="s">
        <v>1907</v>
      </c>
      <c r="C5" s="973"/>
      <c r="D5" s="973"/>
      <c r="E5" s="973"/>
      <c r="F5" s="973"/>
      <c r="G5" s="973"/>
      <c r="H5" s="973"/>
      <c r="I5" s="973"/>
      <c r="J5" s="973"/>
      <c r="K5" s="895" t="s">
        <v>1338</v>
      </c>
      <c r="L5" s="895"/>
      <c r="M5" s="895"/>
      <c r="N5" s="895"/>
      <c r="O5" s="895"/>
      <c r="P5" s="895"/>
      <c r="Q5" s="895"/>
      <c r="R5" s="895"/>
      <c r="S5" s="895"/>
      <c r="T5" s="895"/>
      <c r="U5" s="620" t="s">
        <v>1339</v>
      </c>
      <c r="V5" s="620"/>
      <c r="W5" s="620"/>
      <c r="X5" s="620"/>
      <c r="Y5" s="620"/>
      <c r="Z5" s="620"/>
      <c r="AA5" s="620"/>
      <c r="AB5" s="620"/>
      <c r="AC5" s="620"/>
      <c r="AD5" s="620" t="s">
        <v>1908</v>
      </c>
      <c r="AE5" s="620"/>
      <c r="AF5" s="620"/>
      <c r="AG5" s="620"/>
      <c r="AH5" s="620"/>
      <c r="AI5" s="620"/>
      <c r="AJ5" s="620"/>
      <c r="AK5" s="620"/>
      <c r="AL5" s="620"/>
      <c r="AM5" s="620"/>
      <c r="AN5" s="620" t="s">
        <v>1909</v>
      </c>
      <c r="AO5" s="620"/>
      <c r="AP5" s="620"/>
      <c r="AQ5" s="620"/>
      <c r="AR5" s="620"/>
      <c r="AS5" s="620"/>
      <c r="AT5" s="620"/>
      <c r="AU5" s="620"/>
      <c r="AV5" s="620"/>
      <c r="AW5" s="620"/>
      <c r="AX5" s="895" t="s">
        <v>1340</v>
      </c>
      <c r="AY5" s="895"/>
      <c r="AZ5" s="895"/>
      <c r="BA5" s="895"/>
      <c r="BB5" s="895"/>
      <c r="BC5" s="620" t="s">
        <v>1341</v>
      </c>
      <c r="BD5" s="620"/>
      <c r="BE5" s="620"/>
      <c r="BF5" s="620"/>
      <c r="BG5" s="620"/>
      <c r="BH5" s="879" t="s">
        <v>1342</v>
      </c>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row>
    <row r="6" spans="2:100" ht="28.5" customHeight="1" x14ac:dyDescent="0.15">
      <c r="B6" s="973"/>
      <c r="C6" s="973"/>
      <c r="D6" s="973"/>
      <c r="E6" s="973"/>
      <c r="F6" s="973"/>
      <c r="G6" s="973"/>
      <c r="H6" s="973"/>
      <c r="I6" s="973"/>
      <c r="J6" s="973"/>
      <c r="K6" s="895"/>
      <c r="L6" s="895"/>
      <c r="M6" s="895"/>
      <c r="N6" s="895"/>
      <c r="O6" s="895"/>
      <c r="P6" s="895"/>
      <c r="Q6" s="895"/>
      <c r="R6" s="895"/>
      <c r="S6" s="895"/>
      <c r="T6" s="895"/>
      <c r="U6" s="620"/>
      <c r="V6" s="620"/>
      <c r="W6" s="620"/>
      <c r="X6" s="620"/>
      <c r="Y6" s="620"/>
      <c r="Z6" s="620"/>
      <c r="AA6" s="620"/>
      <c r="AB6" s="620"/>
      <c r="AC6" s="620"/>
      <c r="AD6" s="867" t="s">
        <v>1343</v>
      </c>
      <c r="AE6" s="867"/>
      <c r="AF6" s="867"/>
      <c r="AG6" s="867" t="s">
        <v>1344</v>
      </c>
      <c r="AH6" s="867"/>
      <c r="AI6" s="867"/>
      <c r="AJ6" s="867" t="s">
        <v>61</v>
      </c>
      <c r="AK6" s="867"/>
      <c r="AL6" s="867"/>
      <c r="AM6" s="867"/>
      <c r="AN6" s="867" t="s">
        <v>1345</v>
      </c>
      <c r="AO6" s="867"/>
      <c r="AP6" s="867"/>
      <c r="AQ6" s="867" t="s">
        <v>1346</v>
      </c>
      <c r="AR6" s="867"/>
      <c r="AS6" s="867"/>
      <c r="AT6" s="867" t="s">
        <v>1347</v>
      </c>
      <c r="AU6" s="867"/>
      <c r="AV6" s="867"/>
      <c r="AW6" s="867"/>
      <c r="AX6" s="895"/>
      <c r="AY6" s="895"/>
      <c r="AZ6" s="895"/>
      <c r="BA6" s="895"/>
      <c r="BB6" s="895"/>
      <c r="BC6" s="620"/>
      <c r="BD6" s="620"/>
      <c r="BE6" s="620"/>
      <c r="BF6" s="620"/>
      <c r="BG6" s="620"/>
      <c r="BH6" s="867" t="s">
        <v>1348</v>
      </c>
      <c r="BI6" s="867"/>
      <c r="BJ6" s="867"/>
      <c r="BK6" s="867"/>
      <c r="BL6" s="867"/>
      <c r="BM6" s="867"/>
      <c r="BN6" s="867" t="s">
        <v>1349</v>
      </c>
      <c r="BO6" s="867"/>
      <c r="BP6" s="867"/>
      <c r="BQ6" s="867"/>
      <c r="BR6" s="867"/>
      <c r="BS6" s="867" t="s">
        <v>1350</v>
      </c>
      <c r="BT6" s="867"/>
      <c r="BU6" s="867"/>
      <c r="BV6" s="867"/>
      <c r="BW6" s="867"/>
      <c r="BX6" s="867" t="s">
        <v>1351</v>
      </c>
      <c r="BY6" s="867"/>
      <c r="BZ6" s="867"/>
      <c r="CA6" s="867"/>
      <c r="CB6" s="867"/>
      <c r="CC6" s="867"/>
      <c r="CD6" s="867"/>
      <c r="CE6" s="867" t="s">
        <v>1352</v>
      </c>
      <c r="CF6" s="867"/>
      <c r="CG6" s="867"/>
      <c r="CH6" s="867"/>
      <c r="CI6" s="867"/>
      <c r="CJ6" s="892" t="s">
        <v>1353</v>
      </c>
      <c r="CK6" s="892"/>
      <c r="CL6" s="892"/>
      <c r="CM6" s="867" t="s">
        <v>1354</v>
      </c>
      <c r="CN6" s="867"/>
      <c r="CO6" s="867"/>
      <c r="CP6" s="974" t="s">
        <v>578</v>
      </c>
      <c r="CQ6" s="974"/>
      <c r="CR6" s="974"/>
      <c r="CS6" s="974"/>
      <c r="CT6" s="974"/>
      <c r="CU6" s="974"/>
      <c r="CV6" s="974"/>
    </row>
    <row r="7" spans="2:100" ht="25.55" customHeight="1" x14ac:dyDescent="0.15">
      <c r="B7" s="975" t="s">
        <v>1910</v>
      </c>
      <c r="C7" s="975"/>
      <c r="D7" s="975"/>
      <c r="E7" s="975"/>
      <c r="F7" s="975"/>
      <c r="G7" s="975"/>
      <c r="H7" s="975"/>
      <c r="I7" s="975"/>
      <c r="J7" s="975"/>
      <c r="K7" s="976" t="s">
        <v>1355</v>
      </c>
      <c r="L7" s="976"/>
      <c r="M7" s="976"/>
      <c r="N7" s="976"/>
      <c r="O7" s="976"/>
      <c r="P7" s="976"/>
      <c r="Q7" s="976"/>
      <c r="R7" s="976"/>
      <c r="S7" s="976"/>
      <c r="T7" s="976"/>
      <c r="U7" s="976" t="s">
        <v>1356</v>
      </c>
      <c r="V7" s="976"/>
      <c r="W7" s="976"/>
      <c r="X7" s="976"/>
      <c r="Y7" s="976"/>
      <c r="Z7" s="976"/>
      <c r="AA7" s="976"/>
      <c r="AB7" s="976"/>
      <c r="AC7" s="976"/>
      <c r="AD7" s="977">
        <v>508</v>
      </c>
      <c r="AE7" s="977"/>
      <c r="AF7" s="977"/>
      <c r="AG7" s="977">
        <v>752</v>
      </c>
      <c r="AH7" s="977"/>
      <c r="AI7" s="977"/>
      <c r="AJ7" s="977">
        <f>SUM(AD7+AG7)</f>
        <v>1260</v>
      </c>
      <c r="AK7" s="977"/>
      <c r="AL7" s="977"/>
      <c r="AM7" s="977"/>
      <c r="AN7" s="978">
        <v>8</v>
      </c>
      <c r="AO7" s="978"/>
      <c r="AP7" s="978"/>
      <c r="AQ7" s="978">
        <v>3</v>
      </c>
      <c r="AR7" s="978"/>
      <c r="AS7" s="978"/>
      <c r="AT7" s="885">
        <v>66</v>
      </c>
      <c r="AU7" s="885"/>
      <c r="AV7" s="885"/>
      <c r="AW7" s="885"/>
      <c r="AX7" s="979">
        <v>626621</v>
      </c>
      <c r="AY7" s="979"/>
      <c r="AZ7" s="979"/>
      <c r="BA7" s="979"/>
      <c r="BB7" s="979"/>
      <c r="BC7" s="979">
        <v>879328</v>
      </c>
      <c r="BD7" s="979"/>
      <c r="BE7" s="979"/>
      <c r="BF7" s="979"/>
      <c r="BG7" s="979"/>
      <c r="BH7" s="986">
        <v>5161023</v>
      </c>
      <c r="BI7" s="986"/>
      <c r="BJ7" s="986"/>
      <c r="BK7" s="986"/>
      <c r="BL7" s="986"/>
      <c r="BM7" s="986"/>
      <c r="BN7" s="986">
        <v>626645</v>
      </c>
      <c r="BO7" s="986"/>
      <c r="BP7" s="986"/>
      <c r="BQ7" s="986"/>
      <c r="BR7" s="986"/>
      <c r="BS7" s="986">
        <v>990210</v>
      </c>
      <c r="BT7" s="986"/>
      <c r="BU7" s="986"/>
      <c r="BV7" s="986"/>
      <c r="BW7" s="986"/>
      <c r="BX7" s="892" t="s">
        <v>1357</v>
      </c>
      <c r="BY7" s="892"/>
      <c r="BZ7" s="892"/>
      <c r="CA7" s="892"/>
      <c r="CB7" s="892"/>
      <c r="CC7" s="892"/>
      <c r="CD7" s="892"/>
      <c r="CE7" s="979">
        <v>113822</v>
      </c>
      <c r="CF7" s="979"/>
      <c r="CG7" s="979"/>
      <c r="CH7" s="979"/>
      <c r="CI7" s="979"/>
      <c r="CJ7" s="979">
        <v>72567</v>
      </c>
      <c r="CK7" s="979"/>
      <c r="CL7" s="979"/>
      <c r="CM7" s="979">
        <v>5458</v>
      </c>
      <c r="CN7" s="979"/>
      <c r="CO7" s="979"/>
      <c r="CP7" s="195"/>
      <c r="CQ7" s="466"/>
      <c r="CR7" s="980">
        <v>811217</v>
      </c>
      <c r="CS7" s="980"/>
      <c r="CT7" s="980"/>
      <c r="CU7" s="980"/>
      <c r="CV7" s="980"/>
    </row>
    <row r="8" spans="2:100" ht="25.55" customHeight="1" x14ac:dyDescent="0.15">
      <c r="B8" s="975"/>
      <c r="C8" s="975"/>
      <c r="D8" s="975"/>
      <c r="E8" s="975"/>
      <c r="F8" s="975"/>
      <c r="G8" s="975"/>
      <c r="H8" s="975"/>
      <c r="I8" s="975"/>
      <c r="J8" s="975"/>
      <c r="K8" s="976"/>
      <c r="L8" s="976"/>
      <c r="M8" s="976"/>
      <c r="N8" s="976"/>
      <c r="O8" s="976"/>
      <c r="P8" s="976"/>
      <c r="Q8" s="976"/>
      <c r="R8" s="976"/>
      <c r="S8" s="976"/>
      <c r="T8" s="976"/>
      <c r="U8" s="976"/>
      <c r="V8" s="976"/>
      <c r="W8" s="976"/>
      <c r="X8" s="976"/>
      <c r="Y8" s="976"/>
      <c r="Z8" s="976"/>
      <c r="AA8" s="976"/>
      <c r="AB8" s="976"/>
      <c r="AC8" s="976"/>
      <c r="AD8" s="977"/>
      <c r="AE8" s="977"/>
      <c r="AF8" s="977"/>
      <c r="AG8" s="977"/>
      <c r="AH8" s="977"/>
      <c r="AI8" s="977"/>
      <c r="AJ8" s="977"/>
      <c r="AK8" s="977"/>
      <c r="AL8" s="977"/>
      <c r="AM8" s="977"/>
      <c r="AN8" s="978"/>
      <c r="AO8" s="978"/>
      <c r="AP8" s="978"/>
      <c r="AQ8" s="978"/>
      <c r="AR8" s="978"/>
      <c r="AS8" s="978"/>
      <c r="AT8" s="885"/>
      <c r="AU8" s="885"/>
      <c r="AV8" s="885"/>
      <c r="AW8" s="885"/>
      <c r="AX8" s="979"/>
      <c r="AY8" s="979"/>
      <c r="AZ8" s="979"/>
      <c r="BA8" s="979"/>
      <c r="BB8" s="979"/>
      <c r="BC8" s="979"/>
      <c r="BD8" s="979"/>
      <c r="BE8" s="979"/>
      <c r="BF8" s="979"/>
      <c r="BG8" s="979"/>
      <c r="BH8" s="986"/>
      <c r="BI8" s="986"/>
      <c r="BJ8" s="986"/>
      <c r="BK8" s="986"/>
      <c r="BL8" s="986"/>
      <c r="BM8" s="986"/>
      <c r="BN8" s="986"/>
      <c r="BO8" s="986"/>
      <c r="BP8" s="986"/>
      <c r="BQ8" s="986"/>
      <c r="BR8" s="986"/>
      <c r="BS8" s="986"/>
      <c r="BT8" s="986"/>
      <c r="BU8" s="986"/>
      <c r="BV8" s="986"/>
      <c r="BW8" s="986"/>
      <c r="BX8" s="892"/>
      <c r="BY8" s="892"/>
      <c r="BZ8" s="892"/>
      <c r="CA8" s="892"/>
      <c r="CB8" s="892"/>
      <c r="CC8" s="892"/>
      <c r="CD8" s="892"/>
      <c r="CE8" s="979"/>
      <c r="CF8" s="979"/>
      <c r="CG8" s="979"/>
      <c r="CH8" s="979"/>
      <c r="CI8" s="979"/>
      <c r="CJ8" s="979"/>
      <c r="CK8" s="979"/>
      <c r="CL8" s="979"/>
      <c r="CM8" s="979"/>
      <c r="CN8" s="979"/>
      <c r="CO8" s="979"/>
      <c r="CP8" s="467"/>
      <c r="CQ8" s="398"/>
      <c r="CR8" s="981" t="s">
        <v>1358</v>
      </c>
      <c r="CS8" s="981"/>
      <c r="CT8" s="981"/>
      <c r="CU8" s="981"/>
      <c r="CV8" s="981"/>
    </row>
    <row r="9" spans="2:100" ht="25.55" customHeight="1" x14ac:dyDescent="0.15">
      <c r="B9" s="975"/>
      <c r="C9" s="975"/>
      <c r="D9" s="975"/>
      <c r="E9" s="975"/>
      <c r="F9" s="975"/>
      <c r="G9" s="975"/>
      <c r="H9" s="975"/>
      <c r="I9" s="975"/>
      <c r="J9" s="975"/>
      <c r="K9" s="976"/>
      <c r="L9" s="976"/>
      <c r="M9" s="976"/>
      <c r="N9" s="976"/>
      <c r="O9" s="976"/>
      <c r="P9" s="976"/>
      <c r="Q9" s="976"/>
      <c r="R9" s="976"/>
      <c r="S9" s="976"/>
      <c r="T9" s="976"/>
      <c r="U9" s="976"/>
      <c r="V9" s="976"/>
      <c r="W9" s="976"/>
      <c r="X9" s="976"/>
      <c r="Y9" s="976"/>
      <c r="Z9" s="976"/>
      <c r="AA9" s="976"/>
      <c r="AB9" s="976"/>
      <c r="AC9" s="976"/>
      <c r="AD9" s="977"/>
      <c r="AE9" s="977"/>
      <c r="AF9" s="977"/>
      <c r="AG9" s="977"/>
      <c r="AH9" s="977"/>
      <c r="AI9" s="977"/>
      <c r="AJ9" s="977"/>
      <c r="AK9" s="977"/>
      <c r="AL9" s="977"/>
      <c r="AM9" s="977"/>
      <c r="AN9" s="978"/>
      <c r="AO9" s="978"/>
      <c r="AP9" s="978"/>
      <c r="AQ9" s="978"/>
      <c r="AR9" s="978"/>
      <c r="AS9" s="978"/>
      <c r="AT9" s="982" t="s">
        <v>1359</v>
      </c>
      <c r="AU9" s="982"/>
      <c r="AV9" s="982"/>
      <c r="AW9" s="982"/>
      <c r="AX9" s="979"/>
      <c r="AY9" s="979"/>
      <c r="AZ9" s="979"/>
      <c r="BA9" s="979"/>
      <c r="BB9" s="979"/>
      <c r="BC9" s="979"/>
      <c r="BD9" s="979"/>
      <c r="BE9" s="979"/>
      <c r="BF9" s="979"/>
      <c r="BG9" s="979"/>
      <c r="BH9" s="986"/>
      <c r="BI9" s="986"/>
      <c r="BJ9" s="986"/>
      <c r="BK9" s="986"/>
      <c r="BL9" s="986"/>
      <c r="BM9" s="986"/>
      <c r="BN9" s="986"/>
      <c r="BO9" s="986"/>
      <c r="BP9" s="986"/>
      <c r="BQ9" s="986"/>
      <c r="BR9" s="986"/>
      <c r="BS9" s="986"/>
      <c r="BT9" s="986"/>
      <c r="BU9" s="986"/>
      <c r="BV9" s="986"/>
      <c r="BW9" s="986"/>
      <c r="BX9" s="892"/>
      <c r="BY9" s="892"/>
      <c r="BZ9" s="892"/>
      <c r="CA9" s="892"/>
      <c r="CB9" s="892"/>
      <c r="CC9" s="892"/>
      <c r="CD9" s="892"/>
      <c r="CE9" s="979"/>
      <c r="CF9" s="979"/>
      <c r="CG9" s="979"/>
      <c r="CH9" s="979"/>
      <c r="CI9" s="979"/>
      <c r="CJ9" s="979"/>
      <c r="CK9" s="979"/>
      <c r="CL9" s="979"/>
      <c r="CM9" s="979"/>
      <c r="CN9" s="979"/>
      <c r="CO9" s="979"/>
      <c r="CP9" s="467"/>
      <c r="CQ9" s="398"/>
      <c r="CR9" s="983">
        <v>1679</v>
      </c>
      <c r="CS9" s="983"/>
      <c r="CT9" s="983"/>
      <c r="CU9" s="983"/>
      <c r="CV9" s="983"/>
    </row>
    <row r="10" spans="2:100" ht="25.55" customHeight="1" x14ac:dyDescent="0.15">
      <c r="B10" s="975"/>
      <c r="C10" s="975"/>
      <c r="D10" s="975"/>
      <c r="E10" s="975"/>
      <c r="F10" s="975"/>
      <c r="G10" s="975"/>
      <c r="H10" s="975"/>
      <c r="I10" s="975"/>
      <c r="J10" s="975"/>
      <c r="K10" s="976"/>
      <c r="L10" s="976"/>
      <c r="M10" s="976"/>
      <c r="N10" s="976"/>
      <c r="O10" s="976"/>
      <c r="P10" s="976"/>
      <c r="Q10" s="976"/>
      <c r="R10" s="976"/>
      <c r="S10" s="976"/>
      <c r="T10" s="976"/>
      <c r="U10" s="976"/>
      <c r="V10" s="976"/>
      <c r="W10" s="976"/>
      <c r="X10" s="976"/>
      <c r="Y10" s="976"/>
      <c r="Z10" s="976"/>
      <c r="AA10" s="976"/>
      <c r="AB10" s="976"/>
      <c r="AC10" s="976"/>
      <c r="AD10" s="977"/>
      <c r="AE10" s="977"/>
      <c r="AF10" s="977"/>
      <c r="AG10" s="977"/>
      <c r="AH10" s="977"/>
      <c r="AI10" s="977"/>
      <c r="AJ10" s="977"/>
      <c r="AK10" s="977"/>
      <c r="AL10" s="977"/>
      <c r="AM10" s="977"/>
      <c r="AN10" s="978"/>
      <c r="AO10" s="978"/>
      <c r="AP10" s="978"/>
      <c r="AQ10" s="978"/>
      <c r="AR10" s="978"/>
      <c r="AS10" s="978"/>
      <c r="AT10" s="982"/>
      <c r="AU10" s="982"/>
      <c r="AV10" s="982"/>
      <c r="AW10" s="982"/>
      <c r="AX10" s="979"/>
      <c r="AY10" s="979"/>
      <c r="AZ10" s="979"/>
      <c r="BA10" s="979"/>
      <c r="BB10" s="979"/>
      <c r="BC10" s="979"/>
      <c r="BD10" s="979"/>
      <c r="BE10" s="979"/>
      <c r="BF10" s="979"/>
      <c r="BG10" s="979"/>
      <c r="BH10" s="986"/>
      <c r="BI10" s="986"/>
      <c r="BJ10" s="986"/>
      <c r="BK10" s="986"/>
      <c r="BL10" s="986"/>
      <c r="BM10" s="986"/>
      <c r="BN10" s="986"/>
      <c r="BO10" s="986"/>
      <c r="BP10" s="986"/>
      <c r="BQ10" s="986"/>
      <c r="BR10" s="986"/>
      <c r="BS10" s="986"/>
      <c r="BT10" s="986"/>
      <c r="BU10" s="986"/>
      <c r="BV10" s="986"/>
      <c r="BW10" s="986"/>
      <c r="BX10" s="979">
        <v>3134839</v>
      </c>
      <c r="BY10" s="979"/>
      <c r="BZ10" s="979"/>
      <c r="CA10" s="979"/>
      <c r="CB10" s="979"/>
      <c r="CC10" s="979"/>
      <c r="CD10" s="979"/>
      <c r="CE10" s="979"/>
      <c r="CF10" s="979"/>
      <c r="CG10" s="979"/>
      <c r="CH10" s="979"/>
      <c r="CI10" s="979"/>
      <c r="CJ10" s="979"/>
      <c r="CK10" s="979"/>
      <c r="CL10" s="979"/>
      <c r="CM10" s="979"/>
      <c r="CN10" s="979"/>
      <c r="CO10" s="979"/>
      <c r="CP10" s="467"/>
      <c r="CQ10" s="398"/>
      <c r="CR10" s="984" t="s">
        <v>1360</v>
      </c>
      <c r="CS10" s="984"/>
      <c r="CT10" s="984"/>
      <c r="CU10" s="984"/>
      <c r="CV10" s="984"/>
    </row>
    <row r="11" spans="2:100" ht="25.55" customHeight="1" x14ac:dyDescent="0.15">
      <c r="B11" s="975"/>
      <c r="C11" s="975"/>
      <c r="D11" s="975"/>
      <c r="E11" s="975"/>
      <c r="F11" s="975"/>
      <c r="G11" s="975"/>
      <c r="H11" s="975"/>
      <c r="I11" s="975"/>
      <c r="J11" s="975"/>
      <c r="K11" s="976"/>
      <c r="L11" s="976"/>
      <c r="M11" s="976"/>
      <c r="N11" s="976"/>
      <c r="O11" s="976"/>
      <c r="P11" s="976"/>
      <c r="Q11" s="976"/>
      <c r="R11" s="976"/>
      <c r="S11" s="976"/>
      <c r="T11" s="976"/>
      <c r="U11" s="976"/>
      <c r="V11" s="976"/>
      <c r="W11" s="976"/>
      <c r="X11" s="976"/>
      <c r="Y11" s="976"/>
      <c r="Z11" s="976"/>
      <c r="AA11" s="976"/>
      <c r="AB11" s="976"/>
      <c r="AC11" s="976"/>
      <c r="AD11" s="977"/>
      <c r="AE11" s="977"/>
      <c r="AF11" s="977"/>
      <c r="AG11" s="977"/>
      <c r="AH11" s="977"/>
      <c r="AI11" s="977"/>
      <c r="AJ11" s="977"/>
      <c r="AK11" s="977"/>
      <c r="AL11" s="977"/>
      <c r="AM11" s="977"/>
      <c r="AN11" s="978"/>
      <c r="AO11" s="978"/>
      <c r="AP11" s="978"/>
      <c r="AQ11" s="978"/>
      <c r="AR11" s="978"/>
      <c r="AS11" s="978"/>
      <c r="AT11" s="982"/>
      <c r="AU11" s="982"/>
      <c r="AV11" s="982"/>
      <c r="AW11" s="982"/>
      <c r="AX11" s="979"/>
      <c r="AY11" s="979"/>
      <c r="AZ11" s="979"/>
      <c r="BA11" s="979"/>
      <c r="BB11" s="979"/>
      <c r="BC11" s="979"/>
      <c r="BD11" s="979"/>
      <c r="BE11" s="979"/>
      <c r="BF11" s="979"/>
      <c r="BG11" s="979"/>
      <c r="BH11" s="986"/>
      <c r="BI11" s="986"/>
      <c r="BJ11" s="986"/>
      <c r="BK11" s="986"/>
      <c r="BL11" s="986"/>
      <c r="BM11" s="986"/>
      <c r="BN11" s="986"/>
      <c r="BO11" s="986"/>
      <c r="BP11" s="986"/>
      <c r="BQ11" s="986"/>
      <c r="BR11" s="986"/>
      <c r="BS11" s="986"/>
      <c r="BT11" s="986"/>
      <c r="BU11" s="986"/>
      <c r="BV11" s="986"/>
      <c r="BW11" s="986"/>
      <c r="BX11" s="979"/>
      <c r="BY11" s="979"/>
      <c r="BZ11" s="979"/>
      <c r="CA11" s="979"/>
      <c r="CB11" s="979"/>
      <c r="CC11" s="979"/>
      <c r="CD11" s="979"/>
      <c r="CE11" s="979"/>
      <c r="CF11" s="979"/>
      <c r="CG11" s="979"/>
      <c r="CH11" s="979"/>
      <c r="CI11" s="979"/>
      <c r="CJ11" s="979"/>
      <c r="CK11" s="979"/>
      <c r="CL11" s="979"/>
      <c r="CM11" s="979"/>
      <c r="CN11" s="979"/>
      <c r="CO11" s="979"/>
      <c r="CP11" s="468"/>
      <c r="CQ11" s="469"/>
      <c r="CR11" s="985">
        <v>809538</v>
      </c>
      <c r="CS11" s="985"/>
      <c r="CT11" s="985"/>
      <c r="CU11" s="985"/>
      <c r="CV11" s="985"/>
    </row>
    <row r="12" spans="2:100" ht="24.05" customHeight="1" x14ac:dyDescent="0.15">
      <c r="CS12" s="1" t="s">
        <v>1911</v>
      </c>
    </row>
    <row r="13" spans="2:100" ht="27.85" customHeight="1" x14ac:dyDescent="0.15">
      <c r="BI13" s="470"/>
    </row>
    <row r="15" spans="2:100" ht="24.25" customHeight="1" x14ac:dyDescent="0.15">
      <c r="C15" s="566" t="s">
        <v>1361</v>
      </c>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BH15" s="8"/>
      <c r="BI15" s="8"/>
      <c r="BJ15" s="8"/>
      <c r="BK15" s="8"/>
      <c r="BL15" s="987" t="s">
        <v>1362</v>
      </c>
      <c r="BM15" s="988"/>
      <c r="BN15" s="988"/>
      <c r="BO15" s="988"/>
      <c r="BP15" s="988"/>
      <c r="BQ15" s="988"/>
      <c r="BR15" s="988"/>
      <c r="BS15" s="988"/>
      <c r="BT15" s="988"/>
      <c r="BU15" s="988"/>
      <c r="BV15" s="988"/>
      <c r="BW15" s="988"/>
      <c r="BX15" s="988"/>
      <c r="BY15" s="988"/>
      <c r="BZ15" s="989"/>
      <c r="CA15" s="990" t="s">
        <v>1363</v>
      </c>
      <c r="CB15" s="991"/>
      <c r="CC15" s="991"/>
      <c r="CD15" s="991"/>
      <c r="CE15" s="991"/>
      <c r="CF15" s="991"/>
      <c r="CG15" s="991"/>
      <c r="CH15" s="991"/>
      <c r="CI15" s="991"/>
      <c r="CJ15" s="991"/>
      <c r="CK15" s="992"/>
    </row>
    <row r="16" spans="2:100" ht="20.95" customHeight="1" x14ac:dyDescent="0.15">
      <c r="B16" s="871"/>
      <c r="C16" s="872"/>
      <c r="D16" s="872"/>
      <c r="E16" s="872"/>
      <c r="F16" s="872"/>
      <c r="G16" s="872"/>
      <c r="H16" s="872"/>
      <c r="I16" s="872"/>
      <c r="J16" s="872"/>
      <c r="K16" s="619" t="s">
        <v>1364</v>
      </c>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t="s">
        <v>1365</v>
      </c>
      <c r="AK16" s="619"/>
      <c r="AL16" s="619"/>
      <c r="AM16" s="619"/>
      <c r="AN16" s="619"/>
      <c r="AO16" s="619"/>
      <c r="AP16" s="619"/>
      <c r="AQ16" s="619"/>
      <c r="AR16" s="619"/>
      <c r="AS16" s="619"/>
      <c r="AT16" s="619"/>
      <c r="AU16" s="619"/>
      <c r="AV16" s="619"/>
      <c r="AW16" s="619"/>
      <c r="AX16" s="619"/>
      <c r="AY16" s="619"/>
      <c r="AZ16" s="619"/>
      <c r="BA16" s="619"/>
      <c r="BB16" s="619"/>
      <c r="BC16" s="619"/>
      <c r="BD16" s="619"/>
      <c r="BE16" s="619"/>
      <c r="BF16" s="619"/>
      <c r="BG16" s="619"/>
      <c r="BH16" s="619"/>
      <c r="BI16" s="619"/>
      <c r="BJ16" s="619"/>
      <c r="BK16" s="619"/>
      <c r="BL16" s="993" t="s">
        <v>1366</v>
      </c>
      <c r="BM16" s="993"/>
      <c r="BN16" s="993"/>
      <c r="BO16" s="993"/>
      <c r="BP16" s="993"/>
      <c r="BQ16" s="993"/>
      <c r="BR16" s="993"/>
      <c r="BS16" s="993"/>
      <c r="BT16" s="993"/>
      <c r="BU16" s="993"/>
      <c r="BV16" s="993"/>
      <c r="BW16" s="993"/>
      <c r="BX16" s="993"/>
      <c r="BY16" s="993"/>
      <c r="BZ16" s="994"/>
      <c r="CA16" s="875" t="s">
        <v>1367</v>
      </c>
      <c r="CB16" s="876"/>
      <c r="CC16" s="876"/>
      <c r="CD16" s="876"/>
      <c r="CE16" s="876"/>
      <c r="CF16" s="876"/>
      <c r="CG16" s="876"/>
      <c r="CH16" s="876"/>
      <c r="CI16" s="876"/>
      <c r="CJ16" s="876"/>
      <c r="CK16" s="995"/>
    </row>
    <row r="17" spans="2:89" ht="20.95" customHeight="1" x14ac:dyDescent="0.15">
      <c r="B17" s="873"/>
      <c r="C17" s="874"/>
      <c r="D17" s="874"/>
      <c r="E17" s="874"/>
      <c r="F17" s="874"/>
      <c r="G17" s="874"/>
      <c r="H17" s="874"/>
      <c r="I17" s="874"/>
      <c r="J17" s="874"/>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0"/>
      <c r="BK17" s="620"/>
      <c r="BL17" s="867" t="s">
        <v>1343</v>
      </c>
      <c r="BM17" s="867"/>
      <c r="BN17" s="867"/>
      <c r="BO17" s="867"/>
      <c r="BP17" s="867"/>
      <c r="BQ17" s="867" t="s">
        <v>1344</v>
      </c>
      <c r="BR17" s="867"/>
      <c r="BS17" s="867"/>
      <c r="BT17" s="867"/>
      <c r="BU17" s="867"/>
      <c r="BV17" s="867" t="s">
        <v>61</v>
      </c>
      <c r="BW17" s="867"/>
      <c r="BX17" s="867"/>
      <c r="BY17" s="867"/>
      <c r="BZ17" s="867"/>
      <c r="CA17" s="878"/>
      <c r="CB17" s="832"/>
      <c r="CC17" s="832"/>
      <c r="CD17" s="832"/>
      <c r="CE17" s="832"/>
      <c r="CF17" s="832"/>
      <c r="CG17" s="832"/>
      <c r="CH17" s="832"/>
      <c r="CI17" s="832"/>
      <c r="CJ17" s="832"/>
      <c r="CK17" s="996"/>
    </row>
    <row r="18" spans="2:89" ht="25.55" customHeight="1" x14ac:dyDescent="0.15">
      <c r="B18" s="1000" t="s">
        <v>1368</v>
      </c>
      <c r="C18" s="884"/>
      <c r="D18" s="884"/>
      <c r="E18" s="884"/>
      <c r="F18" s="884"/>
      <c r="G18" s="884"/>
      <c r="H18" s="884"/>
      <c r="I18" s="884"/>
      <c r="J18" s="884"/>
      <c r="K18" s="999" t="s">
        <v>1369</v>
      </c>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999"/>
      <c r="AL18" s="999"/>
      <c r="AM18" s="999"/>
      <c r="AN18" s="999"/>
      <c r="AO18" s="999"/>
      <c r="AP18" s="999"/>
      <c r="AQ18" s="999"/>
      <c r="AR18" s="999"/>
      <c r="AS18" s="999"/>
      <c r="AT18" s="999"/>
      <c r="AU18" s="999"/>
      <c r="AV18" s="999"/>
      <c r="AW18" s="999"/>
      <c r="AX18" s="999"/>
      <c r="AY18" s="999"/>
      <c r="AZ18" s="999"/>
      <c r="BA18" s="999"/>
      <c r="BB18" s="999"/>
      <c r="BC18" s="999"/>
      <c r="BD18" s="999"/>
      <c r="BE18" s="999"/>
      <c r="BF18" s="999"/>
      <c r="BG18" s="999"/>
      <c r="BH18" s="999"/>
      <c r="BI18" s="999"/>
      <c r="BJ18" s="999"/>
      <c r="BK18" s="999"/>
      <c r="BL18" s="1001" t="s">
        <v>0</v>
      </c>
      <c r="BM18" s="1001"/>
      <c r="BN18" s="1001"/>
      <c r="BO18" s="1002" t="s">
        <v>1370</v>
      </c>
      <c r="BP18" s="1002"/>
      <c r="BQ18" s="1001" t="s">
        <v>0</v>
      </c>
      <c r="BR18" s="1001"/>
      <c r="BS18" s="1001"/>
      <c r="BT18" s="1002" t="s">
        <v>1370</v>
      </c>
      <c r="BU18" s="1002"/>
      <c r="BV18" s="1001" t="s">
        <v>0</v>
      </c>
      <c r="BW18" s="1001"/>
      <c r="BX18" s="1001"/>
      <c r="BY18" s="1002" t="s">
        <v>1370</v>
      </c>
      <c r="BZ18" s="1002"/>
      <c r="CA18" s="997">
        <v>36</v>
      </c>
      <c r="CB18" s="997"/>
      <c r="CC18" s="997"/>
      <c r="CD18" s="997"/>
      <c r="CE18" s="997"/>
      <c r="CF18" s="997"/>
      <c r="CG18" s="997"/>
      <c r="CH18" s="997"/>
      <c r="CI18" s="997"/>
      <c r="CJ18" s="997"/>
      <c r="CK18" s="471" t="s">
        <v>1370</v>
      </c>
    </row>
    <row r="19" spans="2:89" ht="25.55" customHeight="1" x14ac:dyDescent="0.15">
      <c r="B19" s="998" t="s">
        <v>1371</v>
      </c>
      <c r="C19" s="893"/>
      <c r="D19" s="893"/>
      <c r="E19" s="893"/>
      <c r="F19" s="893"/>
      <c r="G19" s="893"/>
      <c r="H19" s="893"/>
      <c r="I19" s="893"/>
      <c r="J19" s="893"/>
      <c r="K19" s="999" t="s">
        <v>1372</v>
      </c>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t="s">
        <v>1912</v>
      </c>
      <c r="AK19" s="999"/>
      <c r="AL19" s="999"/>
      <c r="AM19" s="999"/>
      <c r="AN19" s="999"/>
      <c r="AO19" s="999"/>
      <c r="AP19" s="999"/>
      <c r="AQ19" s="999"/>
      <c r="AR19" s="999"/>
      <c r="AS19" s="999"/>
      <c r="AT19" s="999"/>
      <c r="AU19" s="999"/>
      <c r="AV19" s="999"/>
      <c r="AW19" s="999"/>
      <c r="AX19" s="999"/>
      <c r="AY19" s="999"/>
      <c r="AZ19" s="999"/>
      <c r="BA19" s="999"/>
      <c r="BB19" s="999"/>
      <c r="BC19" s="999"/>
      <c r="BD19" s="999"/>
      <c r="BE19" s="999"/>
      <c r="BF19" s="999"/>
      <c r="BG19" s="999"/>
      <c r="BH19" s="999"/>
      <c r="BI19" s="999"/>
      <c r="BJ19" s="999"/>
      <c r="BK19" s="999"/>
      <c r="BL19" s="885">
        <v>66</v>
      </c>
      <c r="BM19" s="885"/>
      <c r="BN19" s="885"/>
      <c r="BO19" s="885"/>
      <c r="BP19" s="885"/>
      <c r="BQ19" s="885">
        <v>63</v>
      </c>
      <c r="BR19" s="885"/>
      <c r="BS19" s="885"/>
      <c r="BT19" s="885"/>
      <c r="BU19" s="885"/>
      <c r="BV19" s="885">
        <f t="shared" ref="BV19:BV26" si="0">SUM(BL19+BQ19)</f>
        <v>129</v>
      </c>
      <c r="BW19" s="885"/>
      <c r="BX19" s="885"/>
      <c r="BY19" s="885"/>
      <c r="BZ19" s="885"/>
      <c r="CA19" s="997">
        <v>7</v>
      </c>
      <c r="CB19" s="997"/>
      <c r="CC19" s="997"/>
      <c r="CD19" s="997"/>
      <c r="CE19" s="997"/>
      <c r="CF19" s="997"/>
      <c r="CG19" s="997"/>
      <c r="CH19" s="997"/>
      <c r="CI19" s="997"/>
      <c r="CJ19" s="997"/>
      <c r="CK19" s="472"/>
    </row>
    <row r="20" spans="2:89" ht="25.55" customHeight="1" x14ac:dyDescent="0.15">
      <c r="B20" s="1000" t="s">
        <v>1373</v>
      </c>
      <c r="C20" s="884"/>
      <c r="D20" s="884"/>
      <c r="E20" s="884"/>
      <c r="F20" s="884"/>
      <c r="G20" s="884"/>
      <c r="H20" s="884"/>
      <c r="I20" s="884"/>
      <c r="J20" s="884"/>
      <c r="K20" s="999" t="s">
        <v>1374</v>
      </c>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t="s">
        <v>1375</v>
      </c>
      <c r="AK20" s="999"/>
      <c r="AL20" s="999"/>
      <c r="AM20" s="999"/>
      <c r="AN20" s="999"/>
      <c r="AO20" s="999"/>
      <c r="AP20" s="999"/>
      <c r="AQ20" s="999"/>
      <c r="AR20" s="999"/>
      <c r="AS20" s="999"/>
      <c r="AT20" s="999"/>
      <c r="AU20" s="999"/>
      <c r="AV20" s="999"/>
      <c r="AW20" s="999"/>
      <c r="AX20" s="999"/>
      <c r="AY20" s="999"/>
      <c r="AZ20" s="999"/>
      <c r="BA20" s="999"/>
      <c r="BB20" s="999"/>
      <c r="BC20" s="999"/>
      <c r="BD20" s="999"/>
      <c r="BE20" s="999"/>
      <c r="BF20" s="999"/>
      <c r="BG20" s="999"/>
      <c r="BH20" s="999"/>
      <c r="BI20" s="999"/>
      <c r="BJ20" s="999"/>
      <c r="BK20" s="999"/>
      <c r="BL20" s="885">
        <v>35</v>
      </c>
      <c r="BM20" s="885"/>
      <c r="BN20" s="885"/>
      <c r="BO20" s="885"/>
      <c r="BP20" s="885"/>
      <c r="BQ20" s="885">
        <v>130</v>
      </c>
      <c r="BR20" s="885"/>
      <c r="BS20" s="885"/>
      <c r="BT20" s="885"/>
      <c r="BU20" s="885"/>
      <c r="BV20" s="885">
        <f t="shared" si="0"/>
        <v>165</v>
      </c>
      <c r="BW20" s="885"/>
      <c r="BX20" s="885"/>
      <c r="BY20" s="885"/>
      <c r="BZ20" s="885"/>
      <c r="CA20" s="997">
        <v>2</v>
      </c>
      <c r="CB20" s="997"/>
      <c r="CC20" s="997"/>
      <c r="CD20" s="997"/>
      <c r="CE20" s="997"/>
      <c r="CF20" s="997"/>
      <c r="CG20" s="997"/>
      <c r="CH20" s="997"/>
      <c r="CI20" s="997"/>
      <c r="CJ20" s="997"/>
      <c r="CK20" s="472"/>
    </row>
    <row r="21" spans="2:89" ht="25.55" customHeight="1" x14ac:dyDescent="0.15">
      <c r="B21" s="1000" t="s">
        <v>1376</v>
      </c>
      <c r="C21" s="884"/>
      <c r="D21" s="884"/>
      <c r="E21" s="884"/>
      <c r="F21" s="884"/>
      <c r="G21" s="884"/>
      <c r="H21" s="884"/>
      <c r="I21" s="884"/>
      <c r="J21" s="884"/>
      <c r="K21" s="999" t="s">
        <v>1377</v>
      </c>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t="s">
        <v>1378</v>
      </c>
      <c r="AK21" s="999"/>
      <c r="AL21" s="999"/>
      <c r="AM21" s="999"/>
      <c r="AN21" s="999"/>
      <c r="AO21" s="999"/>
      <c r="AP21" s="999"/>
      <c r="AQ21" s="999"/>
      <c r="AR21" s="999"/>
      <c r="AS21" s="999"/>
      <c r="AT21" s="999"/>
      <c r="AU21" s="999"/>
      <c r="AV21" s="999"/>
      <c r="AW21" s="999"/>
      <c r="AX21" s="999"/>
      <c r="AY21" s="999"/>
      <c r="AZ21" s="999"/>
      <c r="BA21" s="999"/>
      <c r="BB21" s="999"/>
      <c r="BC21" s="999"/>
      <c r="BD21" s="999"/>
      <c r="BE21" s="999"/>
      <c r="BF21" s="999"/>
      <c r="BG21" s="999"/>
      <c r="BH21" s="999"/>
      <c r="BI21" s="999"/>
      <c r="BJ21" s="999"/>
      <c r="BK21" s="999"/>
      <c r="BL21" s="885">
        <v>76</v>
      </c>
      <c r="BM21" s="885"/>
      <c r="BN21" s="885"/>
      <c r="BO21" s="885"/>
      <c r="BP21" s="885"/>
      <c r="BQ21" s="885">
        <v>39</v>
      </c>
      <c r="BR21" s="885"/>
      <c r="BS21" s="885"/>
      <c r="BT21" s="885"/>
      <c r="BU21" s="885"/>
      <c r="BV21" s="885">
        <f t="shared" si="0"/>
        <v>115</v>
      </c>
      <c r="BW21" s="885"/>
      <c r="BX21" s="885"/>
      <c r="BY21" s="885"/>
      <c r="BZ21" s="885"/>
      <c r="CA21" s="997">
        <v>2</v>
      </c>
      <c r="CB21" s="997"/>
      <c r="CC21" s="997"/>
      <c r="CD21" s="997"/>
      <c r="CE21" s="997"/>
      <c r="CF21" s="997"/>
      <c r="CG21" s="997"/>
      <c r="CH21" s="997"/>
      <c r="CI21" s="997"/>
      <c r="CJ21" s="997"/>
      <c r="CK21" s="472"/>
    </row>
    <row r="22" spans="2:89" ht="25.55" customHeight="1" x14ac:dyDescent="0.15">
      <c r="B22" s="1000" t="s">
        <v>1379</v>
      </c>
      <c r="C22" s="884"/>
      <c r="D22" s="884"/>
      <c r="E22" s="884"/>
      <c r="F22" s="884"/>
      <c r="G22" s="884"/>
      <c r="H22" s="884"/>
      <c r="I22" s="884"/>
      <c r="J22" s="884"/>
      <c r="K22" s="999" t="s">
        <v>1380</v>
      </c>
      <c r="L22" s="999"/>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t="s">
        <v>1381</v>
      </c>
      <c r="AK22" s="999"/>
      <c r="AL22" s="999"/>
      <c r="AM22" s="999"/>
      <c r="AN22" s="999"/>
      <c r="AO22" s="999"/>
      <c r="AP22" s="999"/>
      <c r="AQ22" s="999"/>
      <c r="AR22" s="999"/>
      <c r="AS22" s="999"/>
      <c r="AT22" s="999"/>
      <c r="AU22" s="999"/>
      <c r="AV22" s="999"/>
      <c r="AW22" s="999"/>
      <c r="AX22" s="999"/>
      <c r="AY22" s="999"/>
      <c r="AZ22" s="999"/>
      <c r="BA22" s="999"/>
      <c r="BB22" s="999"/>
      <c r="BC22" s="999"/>
      <c r="BD22" s="999"/>
      <c r="BE22" s="999"/>
      <c r="BF22" s="999"/>
      <c r="BG22" s="999"/>
      <c r="BH22" s="999"/>
      <c r="BI22" s="999"/>
      <c r="BJ22" s="999"/>
      <c r="BK22" s="999"/>
      <c r="BL22" s="885">
        <v>42</v>
      </c>
      <c r="BM22" s="885"/>
      <c r="BN22" s="885"/>
      <c r="BO22" s="885"/>
      <c r="BP22" s="885"/>
      <c r="BQ22" s="885">
        <v>86</v>
      </c>
      <c r="BR22" s="885"/>
      <c r="BS22" s="885"/>
      <c r="BT22" s="885"/>
      <c r="BU22" s="885"/>
      <c r="BV22" s="885">
        <f t="shared" si="0"/>
        <v>128</v>
      </c>
      <c r="BW22" s="885"/>
      <c r="BX22" s="885"/>
      <c r="BY22" s="885"/>
      <c r="BZ22" s="885"/>
      <c r="CA22" s="997">
        <v>1</v>
      </c>
      <c r="CB22" s="997"/>
      <c r="CC22" s="997"/>
      <c r="CD22" s="997"/>
      <c r="CE22" s="997"/>
      <c r="CF22" s="997"/>
      <c r="CG22" s="997"/>
      <c r="CH22" s="997"/>
      <c r="CI22" s="997"/>
      <c r="CJ22" s="997"/>
      <c r="CK22" s="472"/>
    </row>
    <row r="23" spans="2:89" ht="25.55" customHeight="1" x14ac:dyDescent="0.15">
      <c r="B23" s="1000" t="s">
        <v>1382</v>
      </c>
      <c r="C23" s="884"/>
      <c r="D23" s="884"/>
      <c r="E23" s="884"/>
      <c r="F23" s="884"/>
      <c r="G23" s="884"/>
      <c r="H23" s="884"/>
      <c r="I23" s="884"/>
      <c r="J23" s="884"/>
      <c r="K23" s="999" t="s">
        <v>1383</v>
      </c>
      <c r="L23" s="999"/>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t="s">
        <v>1384</v>
      </c>
      <c r="AK23" s="999"/>
      <c r="AL23" s="999"/>
      <c r="AM23" s="999"/>
      <c r="AN23" s="999"/>
      <c r="AO23" s="999"/>
      <c r="AP23" s="999"/>
      <c r="AQ23" s="999"/>
      <c r="AR23" s="999"/>
      <c r="AS23" s="999"/>
      <c r="AT23" s="999"/>
      <c r="AU23" s="999"/>
      <c r="AV23" s="999"/>
      <c r="AW23" s="999"/>
      <c r="AX23" s="999"/>
      <c r="AY23" s="999"/>
      <c r="AZ23" s="999"/>
      <c r="BA23" s="999"/>
      <c r="BB23" s="999"/>
      <c r="BC23" s="999"/>
      <c r="BD23" s="999"/>
      <c r="BE23" s="999"/>
      <c r="BF23" s="999"/>
      <c r="BG23" s="999"/>
      <c r="BH23" s="999"/>
      <c r="BI23" s="999"/>
      <c r="BJ23" s="999"/>
      <c r="BK23" s="999"/>
      <c r="BL23" s="885">
        <v>74</v>
      </c>
      <c r="BM23" s="885"/>
      <c r="BN23" s="885"/>
      <c r="BO23" s="885"/>
      <c r="BP23" s="885"/>
      <c r="BQ23" s="885">
        <v>78</v>
      </c>
      <c r="BR23" s="885"/>
      <c r="BS23" s="885"/>
      <c r="BT23" s="885"/>
      <c r="BU23" s="885"/>
      <c r="BV23" s="885">
        <f t="shared" si="0"/>
        <v>152</v>
      </c>
      <c r="BW23" s="885"/>
      <c r="BX23" s="885"/>
      <c r="BY23" s="885"/>
      <c r="BZ23" s="885"/>
      <c r="CA23" s="997">
        <v>8</v>
      </c>
      <c r="CB23" s="997"/>
      <c r="CC23" s="997"/>
      <c r="CD23" s="997"/>
      <c r="CE23" s="997"/>
      <c r="CF23" s="997"/>
      <c r="CG23" s="997"/>
      <c r="CH23" s="997"/>
      <c r="CI23" s="997"/>
      <c r="CJ23" s="997"/>
      <c r="CK23" s="472"/>
    </row>
    <row r="24" spans="2:89" ht="25.55" customHeight="1" x14ac:dyDescent="0.15">
      <c r="B24" s="1000" t="s">
        <v>1385</v>
      </c>
      <c r="C24" s="884"/>
      <c r="D24" s="884"/>
      <c r="E24" s="884"/>
      <c r="F24" s="884"/>
      <c r="G24" s="884"/>
      <c r="H24" s="884"/>
      <c r="I24" s="884"/>
      <c r="J24" s="884"/>
      <c r="K24" s="999" t="s">
        <v>1386</v>
      </c>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t="s">
        <v>1387</v>
      </c>
      <c r="AK24" s="999"/>
      <c r="AL24" s="999"/>
      <c r="AM24" s="999"/>
      <c r="AN24" s="999"/>
      <c r="AO24" s="999"/>
      <c r="AP24" s="999"/>
      <c r="AQ24" s="999"/>
      <c r="AR24" s="999"/>
      <c r="AS24" s="999"/>
      <c r="AT24" s="999"/>
      <c r="AU24" s="999"/>
      <c r="AV24" s="999"/>
      <c r="AW24" s="999"/>
      <c r="AX24" s="999"/>
      <c r="AY24" s="999"/>
      <c r="AZ24" s="999"/>
      <c r="BA24" s="999"/>
      <c r="BB24" s="999"/>
      <c r="BC24" s="999"/>
      <c r="BD24" s="999"/>
      <c r="BE24" s="999"/>
      <c r="BF24" s="999"/>
      <c r="BG24" s="999"/>
      <c r="BH24" s="999"/>
      <c r="BI24" s="999"/>
      <c r="BJ24" s="999"/>
      <c r="BK24" s="999"/>
      <c r="BL24" s="885">
        <v>51</v>
      </c>
      <c r="BM24" s="885"/>
      <c r="BN24" s="885"/>
      <c r="BO24" s="885"/>
      <c r="BP24" s="885"/>
      <c r="BQ24" s="885">
        <v>67</v>
      </c>
      <c r="BR24" s="885"/>
      <c r="BS24" s="885"/>
      <c r="BT24" s="885"/>
      <c r="BU24" s="885"/>
      <c r="BV24" s="885">
        <f t="shared" si="0"/>
        <v>118</v>
      </c>
      <c r="BW24" s="885"/>
      <c r="BX24" s="885"/>
      <c r="BY24" s="885"/>
      <c r="BZ24" s="885"/>
      <c r="CA24" s="997">
        <v>2</v>
      </c>
      <c r="CB24" s="997"/>
      <c r="CC24" s="997"/>
      <c r="CD24" s="997"/>
      <c r="CE24" s="997"/>
      <c r="CF24" s="997"/>
      <c r="CG24" s="997"/>
      <c r="CH24" s="997"/>
      <c r="CI24" s="997"/>
      <c r="CJ24" s="997"/>
      <c r="CK24" s="472"/>
    </row>
    <row r="25" spans="2:89" ht="25.55" customHeight="1" x14ac:dyDescent="0.15">
      <c r="B25" s="1000" t="s">
        <v>1388</v>
      </c>
      <c r="C25" s="884"/>
      <c r="D25" s="884"/>
      <c r="E25" s="884"/>
      <c r="F25" s="884"/>
      <c r="G25" s="884"/>
      <c r="H25" s="884"/>
      <c r="I25" s="884"/>
      <c r="J25" s="884"/>
      <c r="K25" s="999" t="s">
        <v>1389</v>
      </c>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t="s">
        <v>1390</v>
      </c>
      <c r="AK25" s="999"/>
      <c r="AL25" s="999"/>
      <c r="AM25" s="999"/>
      <c r="AN25" s="999"/>
      <c r="AO25" s="999"/>
      <c r="AP25" s="999"/>
      <c r="AQ25" s="999"/>
      <c r="AR25" s="999"/>
      <c r="AS25" s="999"/>
      <c r="AT25" s="999"/>
      <c r="AU25" s="999"/>
      <c r="AV25" s="999"/>
      <c r="AW25" s="999"/>
      <c r="AX25" s="999"/>
      <c r="AY25" s="999"/>
      <c r="AZ25" s="999"/>
      <c r="BA25" s="999"/>
      <c r="BB25" s="999"/>
      <c r="BC25" s="999"/>
      <c r="BD25" s="999"/>
      <c r="BE25" s="999"/>
      <c r="BF25" s="999"/>
      <c r="BG25" s="999"/>
      <c r="BH25" s="999"/>
      <c r="BI25" s="999"/>
      <c r="BJ25" s="999"/>
      <c r="BK25" s="999"/>
      <c r="BL25" s="885">
        <v>37</v>
      </c>
      <c r="BM25" s="885"/>
      <c r="BN25" s="885"/>
      <c r="BO25" s="885"/>
      <c r="BP25" s="885"/>
      <c r="BQ25" s="885">
        <v>93</v>
      </c>
      <c r="BR25" s="885"/>
      <c r="BS25" s="885"/>
      <c r="BT25" s="885"/>
      <c r="BU25" s="885"/>
      <c r="BV25" s="885">
        <f t="shared" si="0"/>
        <v>130</v>
      </c>
      <c r="BW25" s="885"/>
      <c r="BX25" s="885"/>
      <c r="BY25" s="885"/>
      <c r="BZ25" s="885"/>
      <c r="CA25" s="997">
        <v>1</v>
      </c>
      <c r="CB25" s="997"/>
      <c r="CC25" s="997"/>
      <c r="CD25" s="997"/>
      <c r="CE25" s="997"/>
      <c r="CF25" s="997"/>
      <c r="CG25" s="997"/>
      <c r="CH25" s="997"/>
      <c r="CI25" s="997"/>
      <c r="CJ25" s="997"/>
      <c r="CK25" s="472"/>
    </row>
    <row r="26" spans="2:89" ht="25.55" customHeight="1" x14ac:dyDescent="0.15">
      <c r="B26" s="998" t="s">
        <v>1391</v>
      </c>
      <c r="C26" s="893"/>
      <c r="D26" s="893"/>
      <c r="E26" s="893"/>
      <c r="F26" s="893"/>
      <c r="G26" s="893"/>
      <c r="H26" s="893"/>
      <c r="I26" s="893"/>
      <c r="J26" s="893"/>
      <c r="K26" s="999" t="s">
        <v>1392</v>
      </c>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t="s">
        <v>1393</v>
      </c>
      <c r="AK26" s="999"/>
      <c r="AL26" s="999"/>
      <c r="AM26" s="999"/>
      <c r="AN26" s="999"/>
      <c r="AO26" s="999"/>
      <c r="AP26" s="999"/>
      <c r="AQ26" s="999"/>
      <c r="AR26" s="999"/>
      <c r="AS26" s="999"/>
      <c r="AT26" s="999"/>
      <c r="AU26" s="999"/>
      <c r="AV26" s="999"/>
      <c r="AW26" s="999"/>
      <c r="AX26" s="999"/>
      <c r="AY26" s="999"/>
      <c r="AZ26" s="999"/>
      <c r="BA26" s="999"/>
      <c r="BB26" s="999"/>
      <c r="BC26" s="999"/>
      <c r="BD26" s="999"/>
      <c r="BE26" s="999"/>
      <c r="BF26" s="999"/>
      <c r="BG26" s="999"/>
      <c r="BH26" s="999"/>
      <c r="BI26" s="999"/>
      <c r="BJ26" s="999"/>
      <c r="BK26" s="999"/>
      <c r="BL26" s="885">
        <v>89</v>
      </c>
      <c r="BM26" s="885"/>
      <c r="BN26" s="885"/>
      <c r="BO26" s="885"/>
      <c r="BP26" s="885"/>
      <c r="BQ26" s="885">
        <v>170</v>
      </c>
      <c r="BR26" s="885"/>
      <c r="BS26" s="885"/>
      <c r="BT26" s="885"/>
      <c r="BU26" s="885"/>
      <c r="BV26" s="885">
        <f t="shared" si="0"/>
        <v>259</v>
      </c>
      <c r="BW26" s="885"/>
      <c r="BX26" s="885"/>
      <c r="BY26" s="885"/>
      <c r="BZ26" s="885"/>
      <c r="CA26" s="997">
        <v>9</v>
      </c>
      <c r="CB26" s="997"/>
      <c r="CC26" s="997"/>
      <c r="CD26" s="997"/>
      <c r="CE26" s="997"/>
      <c r="CF26" s="997"/>
      <c r="CG26" s="997"/>
      <c r="CH26" s="997"/>
      <c r="CI26" s="997"/>
      <c r="CJ26" s="997"/>
      <c r="CK26" s="472"/>
    </row>
    <row r="27" spans="2:89" ht="25.55" customHeight="1" x14ac:dyDescent="0.15">
      <c r="B27" s="1004"/>
      <c r="C27" s="1005"/>
      <c r="D27" s="1005"/>
      <c r="E27" s="1005"/>
      <c r="F27" s="1005"/>
      <c r="G27" s="1005"/>
      <c r="H27" s="1005"/>
      <c r="I27" s="1005"/>
      <c r="J27" s="1005"/>
      <c r="K27" s="1006" t="s">
        <v>1394</v>
      </c>
      <c r="L27" s="1006"/>
      <c r="M27" s="1006"/>
      <c r="N27" s="1006"/>
      <c r="O27" s="1006"/>
      <c r="P27" s="1006"/>
      <c r="Q27" s="1006"/>
      <c r="R27" s="1006"/>
      <c r="S27" s="1006"/>
      <c r="T27" s="1006"/>
      <c r="U27" s="1006"/>
      <c r="V27" s="1006"/>
      <c r="W27" s="1006"/>
      <c r="X27" s="1006"/>
      <c r="Y27" s="1006"/>
      <c r="Z27" s="1006"/>
      <c r="AA27" s="1006"/>
      <c r="AB27" s="1006"/>
      <c r="AC27" s="1006"/>
      <c r="AD27" s="1006"/>
      <c r="AE27" s="1006"/>
      <c r="AF27" s="1006"/>
      <c r="AG27" s="1006"/>
      <c r="AH27" s="1006"/>
      <c r="AI27" s="1006"/>
      <c r="AJ27" s="1006"/>
      <c r="AK27" s="1006"/>
      <c r="AL27" s="1006"/>
      <c r="AM27" s="1006"/>
      <c r="AN27" s="1006"/>
      <c r="AO27" s="1006"/>
      <c r="AP27" s="1006"/>
      <c r="AQ27" s="1006"/>
      <c r="AR27" s="1006"/>
      <c r="AS27" s="1006"/>
      <c r="AT27" s="1006"/>
      <c r="AU27" s="1006"/>
      <c r="AV27" s="1006"/>
      <c r="AW27" s="1006"/>
      <c r="AX27" s="1006"/>
      <c r="AY27" s="1006"/>
      <c r="AZ27" s="1006"/>
      <c r="BA27" s="1006"/>
      <c r="BB27" s="1006"/>
      <c r="BC27" s="1006"/>
      <c r="BD27" s="1006"/>
      <c r="BE27" s="1006"/>
      <c r="BF27" s="1006"/>
      <c r="BG27" s="1006"/>
      <c r="BH27" s="1006"/>
      <c r="BI27" s="1006"/>
      <c r="BJ27" s="1006"/>
      <c r="BK27" s="1006"/>
      <c r="BL27" s="1007">
        <f>SUM(BL19:BP26)</f>
        <v>470</v>
      </c>
      <c r="BM27" s="1008"/>
      <c r="BN27" s="1008"/>
      <c r="BO27" s="1008"/>
      <c r="BP27" s="1008"/>
      <c r="BQ27" s="1007">
        <f>SUM(BQ19:BU26)</f>
        <v>726</v>
      </c>
      <c r="BR27" s="1008"/>
      <c r="BS27" s="1008"/>
      <c r="BT27" s="1008"/>
      <c r="BU27" s="1008"/>
      <c r="BV27" s="1008">
        <f>SUM(BV19:BZ26)</f>
        <v>1196</v>
      </c>
      <c r="BW27" s="1008"/>
      <c r="BX27" s="1008"/>
      <c r="BY27" s="1008"/>
      <c r="BZ27" s="1009"/>
      <c r="CA27" s="1010">
        <f>SUM(CA18:CA26)</f>
        <v>68</v>
      </c>
      <c r="CB27" s="1010"/>
      <c r="CC27" s="1010"/>
      <c r="CD27" s="1010"/>
      <c r="CE27" s="1010"/>
      <c r="CF27" s="1010"/>
      <c r="CG27" s="1010"/>
      <c r="CH27" s="1010"/>
      <c r="CI27" s="1010"/>
      <c r="CJ27" s="1010"/>
      <c r="CK27" s="473"/>
    </row>
    <row r="28" spans="2:89" ht="24.05" customHeight="1" x14ac:dyDescent="0.15"/>
    <row r="29" spans="2:89" ht="24.05" customHeight="1" x14ac:dyDescent="0.15">
      <c r="C29" s="1003" t="s">
        <v>1913</v>
      </c>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3"/>
      <c r="AY29" s="1003"/>
      <c r="AZ29" s="1003"/>
      <c r="BA29" s="1003"/>
      <c r="BB29" s="1003"/>
    </row>
    <row r="30" spans="2:89" ht="20.149999999999999" customHeight="1" x14ac:dyDescent="0.15"/>
    <row r="37" spans="3:103" ht="14.25" customHeight="1" x14ac:dyDescent="0.1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row>
  </sheetData>
  <sheetProtection selectLockedCells="1" selectUnlockedCells="1"/>
  <mergeCells count="134">
    <mergeCell ref="C29:BB29"/>
    <mergeCell ref="CA26:CJ26"/>
    <mergeCell ref="B27:J27"/>
    <mergeCell ref="K27:BK27"/>
    <mergeCell ref="BL27:BP27"/>
    <mergeCell ref="BQ27:BU27"/>
    <mergeCell ref="BV27:BZ27"/>
    <mergeCell ref="CA27:CJ27"/>
    <mergeCell ref="B26:J26"/>
    <mergeCell ref="K26:AI26"/>
    <mergeCell ref="AJ26:BK26"/>
    <mergeCell ref="BL26:BP26"/>
    <mergeCell ref="BQ26:BU26"/>
    <mergeCell ref="BV26:BZ26"/>
    <mergeCell ref="CA24:CJ24"/>
    <mergeCell ref="B25:J25"/>
    <mergeCell ref="K25:AI25"/>
    <mergeCell ref="AJ25:BK25"/>
    <mergeCell ref="BL25:BP25"/>
    <mergeCell ref="BQ25:BU25"/>
    <mergeCell ref="BV25:BZ25"/>
    <mergeCell ref="CA25:CJ25"/>
    <mergeCell ref="B24:J24"/>
    <mergeCell ref="K24:AI24"/>
    <mergeCell ref="AJ24:BK24"/>
    <mergeCell ref="BL24:BP24"/>
    <mergeCell ref="BQ24:BU24"/>
    <mergeCell ref="BV24:BZ24"/>
    <mergeCell ref="CA22:CJ22"/>
    <mergeCell ref="B23:J23"/>
    <mergeCell ref="K23:AI23"/>
    <mergeCell ref="AJ23:BK23"/>
    <mergeCell ref="BL23:BP23"/>
    <mergeCell ref="BQ23:BU23"/>
    <mergeCell ref="BV23:BZ23"/>
    <mergeCell ref="CA23:CJ23"/>
    <mergeCell ref="B22:J22"/>
    <mergeCell ref="K22:AI22"/>
    <mergeCell ref="AJ22:BK22"/>
    <mergeCell ref="BL22:BP22"/>
    <mergeCell ref="BQ22:BU22"/>
    <mergeCell ref="BV22:BZ22"/>
    <mergeCell ref="CA20:CJ20"/>
    <mergeCell ref="B21:J21"/>
    <mergeCell ref="K21:AI21"/>
    <mergeCell ref="AJ21:BK21"/>
    <mergeCell ref="BL21:BP21"/>
    <mergeCell ref="BQ21:BU21"/>
    <mergeCell ref="BV21:BZ21"/>
    <mergeCell ref="CA21:CJ21"/>
    <mergeCell ref="B20:J20"/>
    <mergeCell ref="K20:AI20"/>
    <mergeCell ref="AJ20:BK20"/>
    <mergeCell ref="BL20:BP20"/>
    <mergeCell ref="BQ20:BU20"/>
    <mergeCell ref="BV20:BZ20"/>
    <mergeCell ref="CA18:CJ18"/>
    <mergeCell ref="B19:J19"/>
    <mergeCell ref="K19:AI19"/>
    <mergeCell ref="AJ19:BK19"/>
    <mergeCell ref="BL19:BP19"/>
    <mergeCell ref="BQ19:BU19"/>
    <mergeCell ref="BV19:BZ19"/>
    <mergeCell ref="CA19:CJ19"/>
    <mergeCell ref="BV17:BZ17"/>
    <mergeCell ref="B18:J18"/>
    <mergeCell ref="K18:AI18"/>
    <mergeCell ref="AJ18:BK18"/>
    <mergeCell ref="BL18:BN18"/>
    <mergeCell ref="BO18:BP18"/>
    <mergeCell ref="BQ18:BS18"/>
    <mergeCell ref="BT18:BU18"/>
    <mergeCell ref="BV18:BX18"/>
    <mergeCell ref="BY18:BZ18"/>
    <mergeCell ref="C15:AO15"/>
    <mergeCell ref="BL15:BZ15"/>
    <mergeCell ref="CA15:CK15"/>
    <mergeCell ref="B16:J17"/>
    <mergeCell ref="K16:AI17"/>
    <mergeCell ref="AJ16:BK17"/>
    <mergeCell ref="BL16:BZ16"/>
    <mergeCell ref="CA16:CK17"/>
    <mergeCell ref="BL17:BP17"/>
    <mergeCell ref="BQ17:BU17"/>
    <mergeCell ref="CM7:CO11"/>
    <mergeCell ref="CR7:CV7"/>
    <mergeCell ref="CR8:CV8"/>
    <mergeCell ref="AT9:AW11"/>
    <mergeCell ref="CR9:CV9"/>
    <mergeCell ref="BX10:CD11"/>
    <mergeCell ref="CR10:CV10"/>
    <mergeCell ref="CR11:CV11"/>
    <mergeCell ref="BH7:BM11"/>
    <mergeCell ref="BN7:BR11"/>
    <mergeCell ref="BS7:BW11"/>
    <mergeCell ref="BX7:CD9"/>
    <mergeCell ref="CE7:CI11"/>
    <mergeCell ref="CJ7:CL11"/>
    <mergeCell ref="B7:J11"/>
    <mergeCell ref="K7:T11"/>
    <mergeCell ref="U7:AC11"/>
    <mergeCell ref="AD7:AF11"/>
    <mergeCell ref="AG7:AI11"/>
    <mergeCell ref="BH5:CV5"/>
    <mergeCell ref="AD6:AF6"/>
    <mergeCell ref="AG6:AI6"/>
    <mergeCell ref="AJ6:AM6"/>
    <mergeCell ref="AN6:AP6"/>
    <mergeCell ref="AQ6:AS6"/>
    <mergeCell ref="AT6:AW6"/>
    <mergeCell ref="BH6:BM6"/>
    <mergeCell ref="BN6:BR6"/>
    <mergeCell ref="BS6:BW6"/>
    <mergeCell ref="AJ7:AM11"/>
    <mergeCell ref="AN7:AP11"/>
    <mergeCell ref="AQ7:AS11"/>
    <mergeCell ref="AT7:AW8"/>
    <mergeCell ref="AX7:BB11"/>
    <mergeCell ref="BC7:BG11"/>
    <mergeCell ref="BX6:CD6"/>
    <mergeCell ref="CE6:CI6"/>
    <mergeCell ref="CJ6:CL6"/>
    <mergeCell ref="C2:AF2"/>
    <mergeCell ref="B4:W4"/>
    <mergeCell ref="CI4:CV4"/>
    <mergeCell ref="B5:J6"/>
    <mergeCell ref="K5:T6"/>
    <mergeCell ref="U5:AC6"/>
    <mergeCell ref="AD5:AM5"/>
    <mergeCell ref="AN5:AW5"/>
    <mergeCell ref="AX5:BB6"/>
    <mergeCell ref="BC5:BG6"/>
    <mergeCell ref="CM6:CO6"/>
    <mergeCell ref="CP6:CV6"/>
  </mergeCells>
  <phoneticPr fontId="4"/>
  <pageMargins left="0.78740157480314965" right="0.39370078740157483" top="0.39370078740157483" bottom="0.39370078740157483" header="0" footer="0"/>
  <pageSetup paperSize="9" scale="70" firstPageNumber="0" orientation="landscape" horizontalDpi="300" verticalDpi="300" r:id="rId1"/>
  <headerFooter scaleWithDoc="0" alignWithMargins="0">
    <oddFooter>&amp;C&amp;"ＭＳ 明朝,標準"－３０－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F7F8-D899-4399-9097-78423048C39B}">
  <sheetPr>
    <pageSetUpPr fitToPage="1"/>
  </sheetPr>
  <dimension ref="A1:S44"/>
  <sheetViews>
    <sheetView view="pageLayout" zoomScaleNormal="100" workbookViewId="0">
      <selection sqref="A1:B1"/>
    </sheetView>
  </sheetViews>
  <sheetFormatPr defaultColWidth="9" defaultRowHeight="14.4" x14ac:dyDescent="0.15"/>
  <cols>
    <col min="1" max="1" width="18.33203125" style="1" customWidth="1"/>
    <col min="2" max="2" width="41.44140625" style="1" customWidth="1"/>
    <col min="3" max="3" width="41.33203125" style="1" customWidth="1"/>
    <col min="4" max="9" width="6.88671875" style="1" customWidth="1"/>
    <col min="10" max="10" width="8.88671875" style="1" customWidth="1"/>
    <col min="11" max="13" width="7.6640625" style="1" customWidth="1"/>
    <col min="14" max="14" width="8.21875" style="1" customWidth="1"/>
    <col min="15" max="17" width="8.6640625" style="1" customWidth="1"/>
    <col min="18" max="19" width="8.21875" style="1" customWidth="1"/>
    <col min="20" max="16384" width="9" style="1"/>
  </cols>
  <sheetData>
    <row r="1" spans="1:19" ht="23.25" customHeight="1" x14ac:dyDescent="0.15">
      <c r="A1" s="623" t="s">
        <v>1395</v>
      </c>
      <c r="B1" s="623"/>
      <c r="O1" s="617" t="s">
        <v>1362</v>
      </c>
      <c r="P1" s="617"/>
      <c r="Q1" s="617"/>
      <c r="R1" s="617"/>
      <c r="S1" s="617"/>
    </row>
    <row r="2" spans="1:19" ht="23.25" customHeight="1" x14ac:dyDescent="0.15">
      <c r="A2" s="973" t="s">
        <v>1396</v>
      </c>
      <c r="B2" s="1011" t="s">
        <v>1397</v>
      </c>
      <c r="C2" s="1011" t="s">
        <v>1339</v>
      </c>
      <c r="D2" s="1011" t="s">
        <v>1398</v>
      </c>
      <c r="E2" s="1011"/>
      <c r="F2" s="1011"/>
      <c r="G2" s="1011" t="s">
        <v>1399</v>
      </c>
      <c r="H2" s="1011"/>
      <c r="I2" s="1011"/>
      <c r="J2" s="1012" t="s">
        <v>1400</v>
      </c>
      <c r="K2" s="1015" t="s">
        <v>1401</v>
      </c>
      <c r="L2" s="1015"/>
      <c r="M2" s="1015"/>
      <c r="N2" s="1015"/>
      <c r="O2" s="1015"/>
      <c r="P2" s="1015"/>
      <c r="Q2" s="1015"/>
      <c r="R2" s="1015"/>
      <c r="S2" s="1015"/>
    </row>
    <row r="3" spans="1:19" ht="23.25" customHeight="1" x14ac:dyDescent="0.15">
      <c r="A3" s="973"/>
      <c r="B3" s="1011"/>
      <c r="C3" s="1011"/>
      <c r="D3" s="881" t="s">
        <v>1343</v>
      </c>
      <c r="E3" s="881" t="s">
        <v>1344</v>
      </c>
      <c r="F3" s="881" t="s">
        <v>61</v>
      </c>
      <c r="G3" s="881" t="s">
        <v>1345</v>
      </c>
      <c r="H3" s="881" t="s">
        <v>1346</v>
      </c>
      <c r="I3" s="881" t="s">
        <v>1347</v>
      </c>
      <c r="J3" s="1013"/>
      <c r="K3" s="1016" t="s">
        <v>1402</v>
      </c>
      <c r="L3" s="1016" t="s">
        <v>1403</v>
      </c>
      <c r="M3" s="1016" t="s">
        <v>1404</v>
      </c>
      <c r="N3" s="474" t="s">
        <v>564</v>
      </c>
      <c r="O3" s="1016" t="s">
        <v>1405</v>
      </c>
      <c r="P3" s="474" t="s">
        <v>566</v>
      </c>
      <c r="Q3" s="1016" t="s">
        <v>1406</v>
      </c>
      <c r="R3" s="1016" t="s">
        <v>1407</v>
      </c>
      <c r="S3" s="1017" t="s">
        <v>1408</v>
      </c>
    </row>
    <row r="4" spans="1:19" ht="23.25" customHeight="1" x14ac:dyDescent="0.15">
      <c r="A4" s="973"/>
      <c r="B4" s="1011"/>
      <c r="C4" s="1011"/>
      <c r="D4" s="1011"/>
      <c r="E4" s="1011"/>
      <c r="F4" s="1011"/>
      <c r="G4" s="1011"/>
      <c r="H4" s="1011"/>
      <c r="I4" s="1011"/>
      <c r="J4" s="1013"/>
      <c r="K4" s="1011"/>
      <c r="L4" s="1011"/>
      <c r="M4" s="1011"/>
      <c r="N4" s="475" t="s">
        <v>567</v>
      </c>
      <c r="O4" s="1016"/>
      <c r="P4" s="475" t="s">
        <v>1409</v>
      </c>
      <c r="Q4" s="1016"/>
      <c r="R4" s="1016"/>
      <c r="S4" s="1017"/>
    </row>
    <row r="5" spans="1:19" ht="23.25" customHeight="1" x14ac:dyDescent="0.15">
      <c r="A5" s="973"/>
      <c r="B5" s="1011"/>
      <c r="C5" s="1011"/>
      <c r="D5" s="1011"/>
      <c r="E5" s="1011"/>
      <c r="F5" s="1011"/>
      <c r="G5" s="1011"/>
      <c r="H5" s="1011"/>
      <c r="I5" s="1011"/>
      <c r="J5" s="1014"/>
      <c r="K5" s="1011"/>
      <c r="L5" s="1011"/>
      <c r="M5" s="1011"/>
      <c r="N5" s="476" t="s">
        <v>1410</v>
      </c>
      <c r="O5" s="1016"/>
      <c r="P5" s="476" t="s">
        <v>1410</v>
      </c>
      <c r="Q5" s="1016"/>
      <c r="R5" s="1016"/>
      <c r="S5" s="1017"/>
    </row>
    <row r="6" spans="1:19" ht="23.25" customHeight="1" x14ac:dyDescent="0.15">
      <c r="A6" s="171" t="s">
        <v>624</v>
      </c>
      <c r="B6" s="1018" t="s">
        <v>1411</v>
      </c>
      <c r="C6" s="1018" t="s">
        <v>1412</v>
      </c>
      <c r="D6" s="1019">
        <v>25</v>
      </c>
      <c r="E6" s="1019" t="s">
        <v>0</v>
      </c>
      <c r="F6" s="1020">
        <v>25</v>
      </c>
      <c r="G6" s="1019">
        <v>5</v>
      </c>
      <c r="H6" s="1019">
        <v>2</v>
      </c>
      <c r="I6" s="1019" t="s">
        <v>0</v>
      </c>
      <c r="J6" s="1019" t="s">
        <v>0</v>
      </c>
      <c r="K6" s="1019" t="s">
        <v>0</v>
      </c>
      <c r="L6" s="1019" t="s">
        <v>0</v>
      </c>
      <c r="M6" s="1019">
        <v>480</v>
      </c>
      <c r="N6" s="1019" t="s">
        <v>0</v>
      </c>
      <c r="O6" s="1019" t="s">
        <v>0</v>
      </c>
      <c r="P6" s="1019" t="s">
        <v>0</v>
      </c>
      <c r="Q6" s="1019" t="s">
        <v>0</v>
      </c>
      <c r="R6" s="1019" t="s">
        <v>0</v>
      </c>
      <c r="S6" s="1021" t="s">
        <v>0</v>
      </c>
    </row>
    <row r="7" spans="1:19" ht="23.25" customHeight="1" x14ac:dyDescent="0.15">
      <c r="A7" s="162" t="s">
        <v>1413</v>
      </c>
      <c r="B7" s="1018"/>
      <c r="C7" s="1018"/>
      <c r="D7" s="1019"/>
      <c r="E7" s="1019"/>
      <c r="F7" s="1020"/>
      <c r="G7" s="1019"/>
      <c r="H7" s="1019"/>
      <c r="I7" s="1019"/>
      <c r="J7" s="1019"/>
      <c r="K7" s="1019"/>
      <c r="L7" s="1019"/>
      <c r="M7" s="1019"/>
      <c r="N7" s="1019"/>
      <c r="O7" s="1019"/>
      <c r="P7" s="1019"/>
      <c r="Q7" s="1019"/>
      <c r="R7" s="1019"/>
      <c r="S7" s="1021"/>
    </row>
    <row r="8" spans="1:19" ht="23.25" customHeight="1" x14ac:dyDescent="0.15">
      <c r="A8" s="171" t="s">
        <v>593</v>
      </c>
      <c r="B8" s="1018" t="s">
        <v>1414</v>
      </c>
      <c r="C8" s="1018" t="s">
        <v>1415</v>
      </c>
      <c r="D8" s="1019">
        <v>513</v>
      </c>
      <c r="E8" s="1019">
        <v>28</v>
      </c>
      <c r="F8" s="1020">
        <v>541</v>
      </c>
      <c r="G8" s="1019">
        <v>10</v>
      </c>
      <c r="H8" s="1019">
        <v>2</v>
      </c>
      <c r="I8" s="1019">
        <v>1</v>
      </c>
      <c r="J8" s="1019">
        <v>541</v>
      </c>
      <c r="K8" s="1019">
        <v>895</v>
      </c>
      <c r="L8" s="1019" t="s">
        <v>0</v>
      </c>
      <c r="M8" s="1019">
        <v>20</v>
      </c>
      <c r="N8" s="1019">
        <v>10</v>
      </c>
      <c r="O8" s="1019" t="s">
        <v>0</v>
      </c>
      <c r="P8" s="1019">
        <v>10000</v>
      </c>
      <c r="Q8" s="1019">
        <v>4000</v>
      </c>
      <c r="R8" s="1019">
        <v>300</v>
      </c>
      <c r="S8" s="1021" t="s">
        <v>0</v>
      </c>
    </row>
    <row r="9" spans="1:19" ht="23.25" customHeight="1" x14ac:dyDescent="0.15">
      <c r="A9" s="162" t="s">
        <v>1416</v>
      </c>
      <c r="B9" s="1018"/>
      <c r="C9" s="1018"/>
      <c r="D9" s="1019"/>
      <c r="E9" s="1019"/>
      <c r="F9" s="1020"/>
      <c r="G9" s="1019"/>
      <c r="H9" s="1019"/>
      <c r="I9" s="1019"/>
      <c r="J9" s="1019"/>
      <c r="K9" s="1019"/>
      <c r="L9" s="1019"/>
      <c r="M9" s="1019"/>
      <c r="N9" s="1019"/>
      <c r="O9" s="1019"/>
      <c r="P9" s="1019"/>
      <c r="Q9" s="1019"/>
      <c r="R9" s="1019"/>
      <c r="S9" s="1021"/>
    </row>
    <row r="10" spans="1:19" ht="23.25" customHeight="1" x14ac:dyDescent="0.15">
      <c r="A10" s="171" t="s">
        <v>588</v>
      </c>
      <c r="B10" s="1018" t="s">
        <v>1417</v>
      </c>
      <c r="C10" s="1018" t="s">
        <v>1418</v>
      </c>
      <c r="D10" s="1019">
        <v>372</v>
      </c>
      <c r="E10" s="1019">
        <v>31</v>
      </c>
      <c r="F10" s="1020">
        <v>403</v>
      </c>
      <c r="G10" s="1019">
        <v>9</v>
      </c>
      <c r="H10" s="1019">
        <v>2</v>
      </c>
      <c r="I10" s="1019">
        <v>1</v>
      </c>
      <c r="J10" s="1019">
        <v>5803</v>
      </c>
      <c r="K10" s="1019">
        <v>920</v>
      </c>
      <c r="L10" s="1019" t="s">
        <v>0</v>
      </c>
      <c r="M10" s="1019">
        <v>30</v>
      </c>
      <c r="N10" s="1019">
        <v>1500</v>
      </c>
      <c r="O10" s="1019">
        <v>8</v>
      </c>
      <c r="P10" s="1019">
        <v>21400</v>
      </c>
      <c r="Q10" s="1019">
        <v>29000</v>
      </c>
      <c r="R10" s="1019">
        <v>200</v>
      </c>
      <c r="S10" s="1021">
        <v>3</v>
      </c>
    </row>
    <row r="11" spans="1:19" ht="23.25" customHeight="1" x14ac:dyDescent="0.15">
      <c r="A11" s="162" t="s">
        <v>1419</v>
      </c>
      <c r="B11" s="1018"/>
      <c r="C11" s="1018"/>
      <c r="D11" s="1019"/>
      <c r="E11" s="1019"/>
      <c r="F11" s="1020"/>
      <c r="G11" s="1019"/>
      <c r="H11" s="1019"/>
      <c r="I11" s="1019"/>
      <c r="J11" s="1019"/>
      <c r="K11" s="1019"/>
      <c r="L11" s="1019"/>
      <c r="M11" s="1019"/>
      <c r="N11" s="1019"/>
      <c r="O11" s="1019"/>
      <c r="P11" s="1019"/>
      <c r="Q11" s="1019"/>
      <c r="R11" s="1019"/>
      <c r="S11" s="1021"/>
    </row>
    <row r="12" spans="1:19" ht="23.25" customHeight="1" x14ac:dyDescent="0.15">
      <c r="A12" s="171" t="s">
        <v>591</v>
      </c>
      <c r="B12" s="1018" t="s">
        <v>1420</v>
      </c>
      <c r="C12" s="1018" t="s">
        <v>1421</v>
      </c>
      <c r="D12" s="1019">
        <v>1904</v>
      </c>
      <c r="E12" s="1019" t="s">
        <v>0</v>
      </c>
      <c r="F12" s="1020">
        <v>1904</v>
      </c>
      <c r="G12" s="1019">
        <v>19</v>
      </c>
      <c r="H12" s="1019">
        <v>3</v>
      </c>
      <c r="I12" s="1022">
        <v>1</v>
      </c>
      <c r="J12" s="1019">
        <v>10746</v>
      </c>
      <c r="K12" s="1019">
        <v>4175</v>
      </c>
      <c r="L12" s="1019" t="s">
        <v>0</v>
      </c>
      <c r="M12" s="1019">
        <v>830</v>
      </c>
      <c r="N12" s="1019">
        <v>10450</v>
      </c>
      <c r="O12" s="1019" t="s">
        <v>0</v>
      </c>
      <c r="P12" s="1019">
        <v>29000</v>
      </c>
      <c r="Q12" s="1019">
        <v>150</v>
      </c>
      <c r="R12" s="1019">
        <v>200</v>
      </c>
      <c r="S12" s="1021" t="s">
        <v>0</v>
      </c>
    </row>
    <row r="13" spans="1:19" ht="23.25" customHeight="1" x14ac:dyDescent="0.15">
      <c r="A13" s="162" t="s">
        <v>1422</v>
      </c>
      <c r="B13" s="1018"/>
      <c r="C13" s="1018"/>
      <c r="D13" s="1019"/>
      <c r="E13" s="1019"/>
      <c r="F13" s="1020"/>
      <c r="G13" s="1019"/>
      <c r="H13" s="1019"/>
      <c r="I13" s="1019"/>
      <c r="J13" s="1019"/>
      <c r="K13" s="1019"/>
      <c r="L13" s="1019"/>
      <c r="M13" s="1019"/>
      <c r="N13" s="1019"/>
      <c r="O13" s="1019"/>
      <c r="P13" s="1019"/>
      <c r="Q13" s="1019"/>
      <c r="R13" s="1019"/>
      <c r="S13" s="1021"/>
    </row>
    <row r="14" spans="1:19" ht="23.25" customHeight="1" x14ac:dyDescent="0.15">
      <c r="A14" s="171" t="s">
        <v>600</v>
      </c>
      <c r="B14" s="1018" t="s">
        <v>1423</v>
      </c>
      <c r="C14" s="1018" t="s">
        <v>1424</v>
      </c>
      <c r="D14" s="1019">
        <v>659</v>
      </c>
      <c r="E14" s="1019">
        <v>32</v>
      </c>
      <c r="F14" s="1020">
        <v>691</v>
      </c>
      <c r="G14" s="1019">
        <v>9</v>
      </c>
      <c r="H14" s="1019">
        <v>3</v>
      </c>
      <c r="I14" s="1019">
        <v>1</v>
      </c>
      <c r="J14" s="1019">
        <v>8292</v>
      </c>
      <c r="K14" s="1019">
        <v>1300</v>
      </c>
      <c r="L14" s="1019" t="s">
        <v>0</v>
      </c>
      <c r="M14" s="1019" t="s">
        <v>0</v>
      </c>
      <c r="N14" s="1019" t="s">
        <v>0</v>
      </c>
      <c r="O14" s="1019">
        <v>3</v>
      </c>
      <c r="P14" s="1019">
        <v>50000</v>
      </c>
      <c r="Q14" s="1019">
        <v>20000</v>
      </c>
      <c r="R14" s="1019">
        <v>3000</v>
      </c>
      <c r="S14" s="1021" t="s">
        <v>0</v>
      </c>
    </row>
    <row r="15" spans="1:19" ht="23.25" customHeight="1" x14ac:dyDescent="0.15">
      <c r="A15" s="162" t="s">
        <v>1425</v>
      </c>
      <c r="B15" s="1018"/>
      <c r="C15" s="1018"/>
      <c r="D15" s="1019"/>
      <c r="E15" s="1019"/>
      <c r="F15" s="1020"/>
      <c r="G15" s="1019"/>
      <c r="H15" s="1019"/>
      <c r="I15" s="1019"/>
      <c r="J15" s="1019"/>
      <c r="K15" s="1019"/>
      <c r="L15" s="1019"/>
      <c r="M15" s="1019"/>
      <c r="N15" s="1019"/>
      <c r="O15" s="1019"/>
      <c r="P15" s="1019"/>
      <c r="Q15" s="1019"/>
      <c r="R15" s="1019"/>
      <c r="S15" s="1021"/>
    </row>
    <row r="16" spans="1:19" ht="23.25" customHeight="1" x14ac:dyDescent="0.15">
      <c r="A16" s="171" t="s">
        <v>596</v>
      </c>
      <c r="B16" s="1018" t="s">
        <v>1426</v>
      </c>
      <c r="C16" s="1018" t="s">
        <v>1427</v>
      </c>
      <c r="D16" s="1019">
        <v>319</v>
      </c>
      <c r="E16" s="1019">
        <v>81</v>
      </c>
      <c r="F16" s="1020">
        <v>400</v>
      </c>
      <c r="G16" s="1019">
        <v>12</v>
      </c>
      <c r="H16" s="1019">
        <v>2</v>
      </c>
      <c r="I16" s="1019">
        <v>1</v>
      </c>
      <c r="J16" s="1019">
        <v>557</v>
      </c>
      <c r="K16" s="1019">
        <v>550</v>
      </c>
      <c r="L16" s="1019" t="s">
        <v>0</v>
      </c>
      <c r="M16" s="1019">
        <v>20</v>
      </c>
      <c r="N16" s="1019">
        <v>3000</v>
      </c>
      <c r="O16" s="1019" t="s">
        <v>0</v>
      </c>
      <c r="P16" s="1019">
        <v>25000</v>
      </c>
      <c r="Q16" s="1019">
        <v>25000</v>
      </c>
      <c r="R16" s="1019">
        <v>700</v>
      </c>
      <c r="S16" s="1021" t="s">
        <v>0</v>
      </c>
    </row>
    <row r="17" spans="1:19" ht="23.25" customHeight="1" x14ac:dyDescent="0.15">
      <c r="A17" s="162" t="s">
        <v>1428</v>
      </c>
      <c r="B17" s="1018"/>
      <c r="C17" s="1018"/>
      <c r="D17" s="1019"/>
      <c r="E17" s="1019"/>
      <c r="F17" s="1020"/>
      <c r="G17" s="1019"/>
      <c r="H17" s="1019"/>
      <c r="I17" s="1019"/>
      <c r="J17" s="1019"/>
      <c r="K17" s="1019"/>
      <c r="L17" s="1019"/>
      <c r="M17" s="1019"/>
      <c r="N17" s="1019"/>
      <c r="O17" s="1019"/>
      <c r="P17" s="1019"/>
      <c r="Q17" s="1019"/>
      <c r="R17" s="1019"/>
      <c r="S17" s="1021"/>
    </row>
    <row r="18" spans="1:19" ht="23.25" customHeight="1" x14ac:dyDescent="0.15">
      <c r="A18" s="171" t="s">
        <v>595</v>
      </c>
      <c r="B18" s="1018" t="s">
        <v>1429</v>
      </c>
      <c r="C18" s="1018" t="s">
        <v>1430</v>
      </c>
      <c r="D18" s="1019">
        <v>795</v>
      </c>
      <c r="E18" s="1019">
        <v>61</v>
      </c>
      <c r="F18" s="1020">
        <v>856</v>
      </c>
      <c r="G18" s="1019">
        <v>11</v>
      </c>
      <c r="H18" s="1019">
        <v>3</v>
      </c>
      <c r="I18" s="1019">
        <v>2</v>
      </c>
      <c r="J18" s="1019">
        <v>3278</v>
      </c>
      <c r="K18" s="1019">
        <v>4000</v>
      </c>
      <c r="L18" s="1019" t="s">
        <v>0</v>
      </c>
      <c r="M18" s="1019">
        <v>80</v>
      </c>
      <c r="N18" s="1019">
        <v>500</v>
      </c>
      <c r="O18" s="1019">
        <v>5</v>
      </c>
      <c r="P18" s="1019">
        <v>60000</v>
      </c>
      <c r="Q18" s="1019">
        <v>20000</v>
      </c>
      <c r="R18" s="1019">
        <v>1000</v>
      </c>
      <c r="S18" s="1021" t="s">
        <v>0</v>
      </c>
    </row>
    <row r="19" spans="1:19" ht="23.25" customHeight="1" x14ac:dyDescent="0.15">
      <c r="A19" s="162" t="s">
        <v>1431</v>
      </c>
      <c r="B19" s="1018"/>
      <c r="C19" s="1018"/>
      <c r="D19" s="1019"/>
      <c r="E19" s="1019"/>
      <c r="F19" s="1020"/>
      <c r="G19" s="1019"/>
      <c r="H19" s="1019"/>
      <c r="I19" s="1019"/>
      <c r="J19" s="1019"/>
      <c r="K19" s="1019"/>
      <c r="L19" s="1019"/>
      <c r="M19" s="1019"/>
      <c r="N19" s="1019"/>
      <c r="O19" s="1019"/>
      <c r="P19" s="1019"/>
      <c r="Q19" s="1019"/>
      <c r="R19" s="1019"/>
      <c r="S19" s="1021"/>
    </row>
    <row r="20" spans="1:19" ht="23.25" customHeight="1" x14ac:dyDescent="0.15">
      <c r="A20" s="171" t="s">
        <v>586</v>
      </c>
      <c r="B20" s="1018" t="s">
        <v>1432</v>
      </c>
      <c r="C20" s="1018" t="s">
        <v>1433</v>
      </c>
      <c r="D20" s="1019">
        <v>528</v>
      </c>
      <c r="E20" s="1019">
        <v>3</v>
      </c>
      <c r="F20" s="1020">
        <v>531</v>
      </c>
      <c r="G20" s="1019">
        <v>15</v>
      </c>
      <c r="H20" s="1019">
        <v>3</v>
      </c>
      <c r="I20" s="1019">
        <v>1</v>
      </c>
      <c r="J20" s="1019">
        <v>2196</v>
      </c>
      <c r="K20" s="1019">
        <v>585</v>
      </c>
      <c r="L20" s="1019" t="s">
        <v>0</v>
      </c>
      <c r="M20" s="1019">
        <v>30</v>
      </c>
      <c r="N20" s="1019">
        <v>1000</v>
      </c>
      <c r="O20" s="1019" t="s">
        <v>0</v>
      </c>
      <c r="P20" s="1019">
        <v>15000</v>
      </c>
      <c r="Q20" s="1019">
        <v>15120</v>
      </c>
      <c r="R20" s="1019" t="s">
        <v>0</v>
      </c>
      <c r="S20" s="1021" t="s">
        <v>0</v>
      </c>
    </row>
    <row r="21" spans="1:19" ht="23.25" customHeight="1" x14ac:dyDescent="0.15">
      <c r="A21" s="162" t="s">
        <v>1434</v>
      </c>
      <c r="B21" s="1018"/>
      <c r="C21" s="1018"/>
      <c r="D21" s="1019"/>
      <c r="E21" s="1019"/>
      <c r="F21" s="1020"/>
      <c r="G21" s="1019"/>
      <c r="H21" s="1019"/>
      <c r="I21" s="1019"/>
      <c r="J21" s="1019"/>
      <c r="K21" s="1019"/>
      <c r="L21" s="1019"/>
      <c r="M21" s="1019"/>
      <c r="N21" s="1019"/>
      <c r="O21" s="1019"/>
      <c r="P21" s="1019"/>
      <c r="Q21" s="1019"/>
      <c r="R21" s="1019"/>
      <c r="S21" s="1021"/>
    </row>
    <row r="22" spans="1:19" ht="23.25" customHeight="1" x14ac:dyDescent="0.15">
      <c r="A22" s="171" t="s">
        <v>620</v>
      </c>
      <c r="B22" s="1018" t="s">
        <v>1435</v>
      </c>
      <c r="C22" s="1018" t="s">
        <v>620</v>
      </c>
      <c r="D22" s="1019">
        <v>190</v>
      </c>
      <c r="E22" s="1019" t="s">
        <v>0</v>
      </c>
      <c r="F22" s="1020">
        <v>190</v>
      </c>
      <c r="G22" s="1019">
        <v>12</v>
      </c>
      <c r="H22" s="1019">
        <v>2</v>
      </c>
      <c r="I22" s="1019" t="s">
        <v>0</v>
      </c>
      <c r="J22" s="1019" t="s">
        <v>0</v>
      </c>
      <c r="K22" s="1019">
        <v>800</v>
      </c>
      <c r="L22" s="1019" t="s">
        <v>0</v>
      </c>
      <c r="M22" s="1019" t="s">
        <v>0</v>
      </c>
      <c r="N22" s="1019" t="s">
        <v>0</v>
      </c>
      <c r="O22" s="1019" t="s">
        <v>0</v>
      </c>
      <c r="P22" s="1019">
        <v>15000</v>
      </c>
      <c r="Q22" s="1019">
        <v>130000</v>
      </c>
      <c r="R22" s="1019" t="s">
        <v>0</v>
      </c>
      <c r="S22" s="1021" t="s">
        <v>0</v>
      </c>
    </row>
    <row r="23" spans="1:19" ht="23.25" customHeight="1" x14ac:dyDescent="0.15">
      <c r="A23" s="162" t="s">
        <v>1436</v>
      </c>
      <c r="B23" s="1018"/>
      <c r="C23" s="1018"/>
      <c r="D23" s="1019"/>
      <c r="E23" s="1019" t="s">
        <v>0</v>
      </c>
      <c r="F23" s="1020"/>
      <c r="G23" s="1019"/>
      <c r="H23" s="1019"/>
      <c r="I23" s="1019"/>
      <c r="J23" s="1019"/>
      <c r="K23" s="1019"/>
      <c r="L23" s="1019"/>
      <c r="M23" s="1019"/>
      <c r="N23" s="1019"/>
      <c r="O23" s="1019"/>
      <c r="P23" s="1019"/>
      <c r="Q23" s="1019"/>
      <c r="R23" s="1019"/>
      <c r="S23" s="1021"/>
    </row>
    <row r="24" spans="1:19" ht="23.25" customHeight="1" x14ac:dyDescent="0.15">
      <c r="A24" s="171" t="s">
        <v>582</v>
      </c>
      <c r="B24" s="1018" t="s">
        <v>1437</v>
      </c>
      <c r="C24" s="1018" t="s">
        <v>1438</v>
      </c>
      <c r="D24" s="1019">
        <v>595</v>
      </c>
      <c r="E24" s="1019" t="s">
        <v>0</v>
      </c>
      <c r="F24" s="1020">
        <v>595</v>
      </c>
      <c r="G24" s="1019">
        <v>13</v>
      </c>
      <c r="H24" s="1019">
        <v>3</v>
      </c>
      <c r="I24" s="1019">
        <v>1</v>
      </c>
      <c r="J24" s="1019" t="s">
        <v>0</v>
      </c>
      <c r="K24" s="1019">
        <v>230</v>
      </c>
      <c r="L24" s="1019" t="s">
        <v>0</v>
      </c>
      <c r="M24" s="1019">
        <v>100</v>
      </c>
      <c r="N24" s="1019">
        <v>500</v>
      </c>
      <c r="O24" s="1019" t="s">
        <v>0</v>
      </c>
      <c r="P24" s="1019">
        <v>6000</v>
      </c>
      <c r="Q24" s="1019">
        <v>14985</v>
      </c>
      <c r="R24" s="1019" t="s">
        <v>0</v>
      </c>
      <c r="S24" s="1021">
        <v>30</v>
      </c>
    </row>
    <row r="25" spans="1:19" ht="23.25" customHeight="1" x14ac:dyDescent="0.15">
      <c r="A25" s="162" t="s">
        <v>1439</v>
      </c>
      <c r="B25" s="1018"/>
      <c r="C25" s="1018"/>
      <c r="D25" s="1019"/>
      <c r="E25" s="1019"/>
      <c r="F25" s="1020"/>
      <c r="G25" s="1019"/>
      <c r="H25" s="1019"/>
      <c r="I25" s="1019"/>
      <c r="J25" s="1019"/>
      <c r="K25" s="1019"/>
      <c r="L25" s="1019"/>
      <c r="M25" s="1019"/>
      <c r="N25" s="1019"/>
      <c r="O25" s="1019"/>
      <c r="P25" s="1019"/>
      <c r="Q25" s="1019"/>
      <c r="R25" s="1019"/>
      <c r="S25" s="1021"/>
    </row>
    <row r="26" spans="1:19" ht="23.25" customHeight="1" x14ac:dyDescent="0.15">
      <c r="A26" s="171" t="s">
        <v>609</v>
      </c>
      <c r="B26" s="1018" t="s">
        <v>1440</v>
      </c>
      <c r="C26" s="1018" t="s">
        <v>1441</v>
      </c>
      <c r="D26" s="1019">
        <v>665</v>
      </c>
      <c r="E26" s="1019">
        <v>21</v>
      </c>
      <c r="F26" s="1020">
        <v>686</v>
      </c>
      <c r="G26" s="1019">
        <v>13</v>
      </c>
      <c r="H26" s="1019">
        <v>3</v>
      </c>
      <c r="I26" s="1019">
        <v>1</v>
      </c>
      <c r="J26" s="1019">
        <v>92</v>
      </c>
      <c r="K26" s="1019">
        <v>370</v>
      </c>
      <c r="L26" s="1019" t="s">
        <v>0</v>
      </c>
      <c r="M26" s="1019">
        <v>5</v>
      </c>
      <c r="N26" s="1019">
        <v>3030</v>
      </c>
      <c r="O26" s="1019" t="s">
        <v>0</v>
      </c>
      <c r="P26" s="1019">
        <v>35000</v>
      </c>
      <c r="Q26" s="1019">
        <v>30000</v>
      </c>
      <c r="R26" s="1019">
        <v>3000</v>
      </c>
      <c r="S26" s="1021" t="s">
        <v>0</v>
      </c>
    </row>
    <row r="27" spans="1:19" ht="23.25" customHeight="1" x14ac:dyDescent="0.15">
      <c r="A27" s="162" t="s">
        <v>1442</v>
      </c>
      <c r="B27" s="1018"/>
      <c r="C27" s="1018"/>
      <c r="D27" s="1019"/>
      <c r="E27" s="1019"/>
      <c r="F27" s="1020"/>
      <c r="G27" s="1019"/>
      <c r="H27" s="1019"/>
      <c r="I27" s="1019"/>
      <c r="J27" s="1019"/>
      <c r="K27" s="1019"/>
      <c r="L27" s="1019"/>
      <c r="M27" s="1019"/>
      <c r="N27" s="1019"/>
      <c r="O27" s="1019"/>
      <c r="P27" s="1019"/>
      <c r="Q27" s="1019"/>
      <c r="R27" s="1019"/>
      <c r="S27" s="1021"/>
    </row>
    <row r="28" spans="1:19" ht="23.25" customHeight="1" x14ac:dyDescent="0.15">
      <c r="A28" s="171" t="s">
        <v>612</v>
      </c>
      <c r="B28" s="1018" t="s">
        <v>1443</v>
      </c>
      <c r="C28" s="1018" t="s">
        <v>1444</v>
      </c>
      <c r="D28" s="1019">
        <v>83</v>
      </c>
      <c r="E28" s="1019" t="s">
        <v>0</v>
      </c>
      <c r="F28" s="1020">
        <v>83</v>
      </c>
      <c r="G28" s="1019">
        <v>9</v>
      </c>
      <c r="H28" s="1019">
        <v>3</v>
      </c>
      <c r="I28" s="1019">
        <v>2</v>
      </c>
      <c r="J28" s="1019">
        <v>4420</v>
      </c>
      <c r="K28" s="1019">
        <v>170</v>
      </c>
      <c r="L28" s="1019" t="s">
        <v>0</v>
      </c>
      <c r="M28" s="1019" t="s">
        <v>0</v>
      </c>
      <c r="N28" s="1019" t="s">
        <v>0</v>
      </c>
      <c r="O28" s="1019" t="s">
        <v>0</v>
      </c>
      <c r="P28" s="1019">
        <v>5200</v>
      </c>
      <c r="Q28" s="1019" t="s">
        <v>0</v>
      </c>
      <c r="R28" s="1019">
        <v>500</v>
      </c>
      <c r="S28" s="1021" t="s">
        <v>0</v>
      </c>
    </row>
    <row r="29" spans="1:19" ht="23.25" customHeight="1" x14ac:dyDescent="0.15">
      <c r="A29" s="162" t="s">
        <v>1445</v>
      </c>
      <c r="B29" s="1018"/>
      <c r="C29" s="1018"/>
      <c r="D29" s="1019"/>
      <c r="E29" s="1019"/>
      <c r="F29" s="1020"/>
      <c r="G29" s="1019"/>
      <c r="H29" s="1019"/>
      <c r="I29" s="1019"/>
      <c r="J29" s="1019"/>
      <c r="K29" s="1019"/>
      <c r="L29" s="1019"/>
      <c r="M29" s="1019"/>
      <c r="N29" s="1019"/>
      <c r="O29" s="1019"/>
      <c r="P29" s="1019"/>
      <c r="Q29" s="1019"/>
      <c r="R29" s="1019"/>
      <c r="S29" s="1021"/>
    </row>
    <row r="30" spans="1:19" ht="23.25" customHeight="1" x14ac:dyDescent="0.15">
      <c r="A30" s="171" t="s">
        <v>607</v>
      </c>
      <c r="B30" s="1018" t="s">
        <v>1446</v>
      </c>
      <c r="C30" s="1018" t="s">
        <v>1447</v>
      </c>
      <c r="D30" s="1019">
        <v>25</v>
      </c>
      <c r="E30" s="1019">
        <v>11</v>
      </c>
      <c r="F30" s="1020">
        <v>36</v>
      </c>
      <c r="G30" s="1019">
        <v>5</v>
      </c>
      <c r="H30" s="1019">
        <v>2</v>
      </c>
      <c r="I30" s="1019" t="s">
        <v>0</v>
      </c>
      <c r="J30" s="1019" t="s">
        <v>0</v>
      </c>
      <c r="K30" s="1019" t="s">
        <v>0</v>
      </c>
      <c r="L30" s="1019" t="s">
        <v>0</v>
      </c>
      <c r="M30" s="1019" t="s">
        <v>0</v>
      </c>
      <c r="N30" s="1019" t="s">
        <v>0</v>
      </c>
      <c r="O30" s="1019" t="s">
        <v>0</v>
      </c>
      <c r="P30" s="1019">
        <v>17000</v>
      </c>
      <c r="Q30" s="1019" t="s">
        <v>0</v>
      </c>
      <c r="R30" s="1019">
        <v>1000</v>
      </c>
      <c r="S30" s="1021" t="s">
        <v>0</v>
      </c>
    </row>
    <row r="31" spans="1:19" ht="23.25" customHeight="1" x14ac:dyDescent="0.15">
      <c r="A31" s="162" t="s">
        <v>1448</v>
      </c>
      <c r="B31" s="1018"/>
      <c r="C31" s="1018"/>
      <c r="D31" s="1019"/>
      <c r="E31" s="1019"/>
      <c r="F31" s="1020"/>
      <c r="G31" s="1019"/>
      <c r="H31" s="1019"/>
      <c r="I31" s="1019"/>
      <c r="J31" s="1019"/>
      <c r="K31" s="1019"/>
      <c r="L31" s="1019"/>
      <c r="M31" s="1019"/>
      <c r="N31" s="1019"/>
      <c r="O31" s="1019"/>
      <c r="P31" s="1019"/>
      <c r="Q31" s="1019"/>
      <c r="R31" s="1019"/>
      <c r="S31" s="1021"/>
    </row>
    <row r="32" spans="1:19" ht="23.25" customHeight="1" x14ac:dyDescent="0.15">
      <c r="A32" s="171" t="s">
        <v>610</v>
      </c>
      <c r="B32" s="1018" t="s">
        <v>1449</v>
      </c>
      <c r="C32" s="1018" t="s">
        <v>1450</v>
      </c>
      <c r="D32" s="1019">
        <v>315</v>
      </c>
      <c r="E32" s="1019">
        <v>64</v>
      </c>
      <c r="F32" s="1020">
        <v>379</v>
      </c>
      <c r="G32" s="1019">
        <v>11</v>
      </c>
      <c r="H32" s="1019">
        <v>3</v>
      </c>
      <c r="I32" s="1019">
        <v>1</v>
      </c>
      <c r="J32" s="1019" t="s">
        <v>0</v>
      </c>
      <c r="K32" s="1019">
        <v>323</v>
      </c>
      <c r="L32" s="1019" t="s">
        <v>0</v>
      </c>
      <c r="M32" s="1019">
        <v>10</v>
      </c>
      <c r="N32" s="1019" t="s">
        <v>0</v>
      </c>
      <c r="O32" s="1019" t="s">
        <v>0</v>
      </c>
      <c r="P32" s="1019">
        <v>5000</v>
      </c>
      <c r="Q32" s="1019">
        <v>5000</v>
      </c>
      <c r="R32" s="1019">
        <v>1500</v>
      </c>
      <c r="S32" s="1021">
        <v>3</v>
      </c>
    </row>
    <row r="33" spans="1:19" ht="23.25" customHeight="1" x14ac:dyDescent="0.15">
      <c r="A33" s="162" t="s">
        <v>1451</v>
      </c>
      <c r="B33" s="1018"/>
      <c r="C33" s="1018"/>
      <c r="D33" s="1019"/>
      <c r="E33" s="1019"/>
      <c r="F33" s="1020"/>
      <c r="G33" s="1019"/>
      <c r="H33" s="1019"/>
      <c r="I33" s="1019"/>
      <c r="J33" s="1019"/>
      <c r="K33" s="1019"/>
      <c r="L33" s="1019"/>
      <c r="M33" s="1019"/>
      <c r="N33" s="1019"/>
      <c r="O33" s="1019"/>
      <c r="P33" s="1019"/>
      <c r="Q33" s="1019"/>
      <c r="R33" s="1019"/>
      <c r="S33" s="1021"/>
    </row>
    <row r="34" spans="1:19" ht="23.25" customHeight="1" x14ac:dyDescent="0.15">
      <c r="A34" s="171" t="s">
        <v>604</v>
      </c>
      <c r="B34" s="1018" t="s">
        <v>1452</v>
      </c>
      <c r="C34" s="1018" t="s">
        <v>1453</v>
      </c>
      <c r="D34" s="1019">
        <v>218</v>
      </c>
      <c r="E34" s="1019">
        <v>43</v>
      </c>
      <c r="F34" s="1020">
        <v>261</v>
      </c>
      <c r="G34" s="1019">
        <v>7</v>
      </c>
      <c r="H34" s="1019">
        <v>3</v>
      </c>
      <c r="I34" s="1019">
        <v>1</v>
      </c>
      <c r="J34" s="1019">
        <v>541</v>
      </c>
      <c r="K34" s="1019">
        <v>200</v>
      </c>
      <c r="L34" s="1019" t="s">
        <v>0</v>
      </c>
      <c r="M34" s="1019">
        <v>5</v>
      </c>
      <c r="N34" s="1019" t="s">
        <v>0</v>
      </c>
      <c r="O34" s="1019" t="s">
        <v>0</v>
      </c>
      <c r="P34" s="1019">
        <v>20000</v>
      </c>
      <c r="Q34" s="1019">
        <v>10000</v>
      </c>
      <c r="R34" s="1019">
        <v>1000</v>
      </c>
      <c r="S34" s="1021" t="s">
        <v>0</v>
      </c>
    </row>
    <row r="35" spans="1:19" ht="23.25" customHeight="1" x14ac:dyDescent="0.15">
      <c r="A35" s="162" t="s">
        <v>1454</v>
      </c>
      <c r="B35" s="1018"/>
      <c r="C35" s="1018"/>
      <c r="D35" s="1019"/>
      <c r="E35" s="1019"/>
      <c r="F35" s="1020"/>
      <c r="G35" s="1019"/>
      <c r="H35" s="1019"/>
      <c r="I35" s="1019"/>
      <c r="J35" s="1019"/>
      <c r="K35" s="1019"/>
      <c r="L35" s="1019"/>
      <c r="M35" s="1019"/>
      <c r="N35" s="1019"/>
      <c r="O35" s="1019"/>
      <c r="P35" s="1019"/>
      <c r="Q35" s="1019"/>
      <c r="R35" s="1019"/>
      <c r="S35" s="1021"/>
    </row>
    <row r="36" spans="1:19" ht="23.25" customHeight="1" x14ac:dyDescent="0.15">
      <c r="A36" s="171" t="s">
        <v>618</v>
      </c>
      <c r="B36" s="1018" t="s">
        <v>1455</v>
      </c>
      <c r="C36" s="1018" t="s">
        <v>1095</v>
      </c>
      <c r="D36" s="1019">
        <v>90</v>
      </c>
      <c r="E36" s="1019">
        <v>66</v>
      </c>
      <c r="F36" s="1020">
        <v>156</v>
      </c>
      <c r="G36" s="1019">
        <v>6</v>
      </c>
      <c r="H36" s="1019">
        <v>3</v>
      </c>
      <c r="I36" s="1019" t="s">
        <v>0</v>
      </c>
      <c r="J36" s="1019" t="s">
        <v>0</v>
      </c>
      <c r="K36" s="1019">
        <v>15</v>
      </c>
      <c r="L36" s="1019" t="s">
        <v>0</v>
      </c>
      <c r="M36" s="1019">
        <v>5</v>
      </c>
      <c r="N36" s="1019" t="s">
        <v>0</v>
      </c>
      <c r="O36" s="1019" t="s">
        <v>0</v>
      </c>
      <c r="P36" s="1019">
        <v>9000</v>
      </c>
      <c r="Q36" s="1019">
        <v>5000</v>
      </c>
      <c r="R36" s="1019">
        <v>3800</v>
      </c>
      <c r="S36" s="1021" t="s">
        <v>0</v>
      </c>
    </row>
    <row r="37" spans="1:19" ht="23.25" customHeight="1" x14ac:dyDescent="0.15">
      <c r="A37" s="162" t="s">
        <v>1456</v>
      </c>
      <c r="B37" s="1018"/>
      <c r="C37" s="1018"/>
      <c r="D37" s="1019"/>
      <c r="E37" s="1019"/>
      <c r="F37" s="1020"/>
      <c r="G37" s="1019"/>
      <c r="H37" s="1019"/>
      <c r="I37" s="1019"/>
      <c r="J37" s="1019"/>
      <c r="K37" s="1019"/>
      <c r="L37" s="1019"/>
      <c r="M37" s="1019"/>
      <c r="N37" s="1019"/>
      <c r="O37" s="1019"/>
      <c r="P37" s="1019"/>
      <c r="Q37" s="1019"/>
      <c r="R37" s="1019"/>
      <c r="S37" s="1021"/>
    </row>
    <row r="38" spans="1:19" ht="23.25" customHeight="1" x14ac:dyDescent="0.15">
      <c r="A38" s="171" t="s">
        <v>1457</v>
      </c>
      <c r="B38" s="1023" t="s">
        <v>1458</v>
      </c>
      <c r="C38" s="1023" t="s">
        <v>1444</v>
      </c>
      <c r="D38" s="1024">
        <v>139</v>
      </c>
      <c r="E38" s="1025" t="s">
        <v>0</v>
      </c>
      <c r="F38" s="1027">
        <v>139</v>
      </c>
      <c r="G38" s="1024">
        <v>7</v>
      </c>
      <c r="H38" s="1024">
        <v>2</v>
      </c>
      <c r="I38" s="1024">
        <v>1</v>
      </c>
      <c r="J38" s="1024">
        <v>723</v>
      </c>
      <c r="K38" s="1024">
        <v>265</v>
      </c>
      <c r="L38" s="1019" t="s">
        <v>0</v>
      </c>
      <c r="M38" s="1019" t="s">
        <v>0</v>
      </c>
      <c r="N38" s="1019" t="s">
        <v>0</v>
      </c>
      <c r="O38" s="1019" t="s">
        <v>0</v>
      </c>
      <c r="P38" s="1024">
        <v>10000</v>
      </c>
      <c r="Q38" s="1024">
        <v>10000</v>
      </c>
      <c r="R38" s="1019">
        <v>300</v>
      </c>
      <c r="S38" s="1021" t="s">
        <v>0</v>
      </c>
    </row>
    <row r="39" spans="1:19" ht="23.25" customHeight="1" x14ac:dyDescent="0.15">
      <c r="A39" s="413" t="s">
        <v>1459</v>
      </c>
      <c r="B39" s="1023"/>
      <c r="C39" s="1023"/>
      <c r="D39" s="1024"/>
      <c r="E39" s="1026"/>
      <c r="F39" s="1027"/>
      <c r="G39" s="1024"/>
      <c r="H39" s="1024"/>
      <c r="I39" s="1024"/>
      <c r="J39" s="1024"/>
      <c r="K39" s="1024"/>
      <c r="L39" s="1024"/>
      <c r="M39" s="1024"/>
      <c r="N39" s="1024"/>
      <c r="O39" s="1024"/>
      <c r="P39" s="1024"/>
      <c r="Q39" s="1024"/>
      <c r="R39" s="1024"/>
      <c r="S39" s="1028"/>
    </row>
    <row r="40" spans="1:19" ht="17.2" customHeight="1" x14ac:dyDescent="0.15"/>
    <row r="41" spans="1:19" ht="20.95" customHeight="1" x14ac:dyDescent="0.15"/>
    <row r="42" spans="1:19" ht="21.95" customHeight="1" x14ac:dyDescent="0.15"/>
    <row r="43" spans="1:19" ht="21.95" customHeight="1" x14ac:dyDescent="0.15"/>
    <row r="44" spans="1:19" ht="21.95" customHeight="1" x14ac:dyDescent="0.15"/>
  </sheetData>
  <sheetProtection selectLockedCells="1" selectUnlockedCells="1"/>
  <mergeCells count="328">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B36:B37"/>
    <mergeCell ref="C36:C37"/>
    <mergeCell ref="D36:D37"/>
    <mergeCell ref="E36:E37"/>
    <mergeCell ref="F36:F37"/>
    <mergeCell ref="G36:G37"/>
    <mergeCell ref="N38:N39"/>
    <mergeCell ref="O38:O39"/>
    <mergeCell ref="P38:P39"/>
    <mergeCell ref="Q36:Q37"/>
    <mergeCell ref="R36:R37"/>
    <mergeCell ref="S36:S37"/>
    <mergeCell ref="H36:H37"/>
    <mergeCell ref="I36:I37"/>
    <mergeCell ref="J36:J37"/>
    <mergeCell ref="K36:K37"/>
    <mergeCell ref="L36:L37"/>
    <mergeCell ref="M36:M37"/>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O33"/>
    <mergeCell ref="P32:P33"/>
    <mergeCell ref="B32:B33"/>
    <mergeCell ref="C32:C33"/>
    <mergeCell ref="D32:D33"/>
    <mergeCell ref="E32:E33"/>
    <mergeCell ref="F32:F33"/>
    <mergeCell ref="G32:G33"/>
    <mergeCell ref="N34:N35"/>
    <mergeCell ref="O34:O35"/>
    <mergeCell ref="P34:P35"/>
    <mergeCell ref="Q32:Q33"/>
    <mergeCell ref="R32:R33"/>
    <mergeCell ref="S32:S33"/>
    <mergeCell ref="H32:H33"/>
    <mergeCell ref="I32:I33"/>
    <mergeCell ref="J32:J33"/>
    <mergeCell ref="K32:K33"/>
    <mergeCell ref="L32:L33"/>
    <mergeCell ref="M32:M33"/>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O29"/>
    <mergeCell ref="P28:P29"/>
    <mergeCell ref="B28:B29"/>
    <mergeCell ref="C28:C29"/>
    <mergeCell ref="D28:D29"/>
    <mergeCell ref="E28:E29"/>
    <mergeCell ref="F28:F29"/>
    <mergeCell ref="G28:G29"/>
    <mergeCell ref="N30:N31"/>
    <mergeCell ref="O30:O31"/>
    <mergeCell ref="P30:P31"/>
    <mergeCell ref="Q28:Q29"/>
    <mergeCell ref="R28:R29"/>
    <mergeCell ref="S28:S29"/>
    <mergeCell ref="H28:H29"/>
    <mergeCell ref="I28:I29"/>
    <mergeCell ref="J28:J29"/>
    <mergeCell ref="K28:K29"/>
    <mergeCell ref="L28:L29"/>
    <mergeCell ref="M28:M29"/>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P25"/>
    <mergeCell ref="B24:B25"/>
    <mergeCell ref="C24:C25"/>
    <mergeCell ref="D24:D25"/>
    <mergeCell ref="E24:E25"/>
    <mergeCell ref="F24:F25"/>
    <mergeCell ref="G24:G25"/>
    <mergeCell ref="N26:N27"/>
    <mergeCell ref="O26:O27"/>
    <mergeCell ref="P26:P27"/>
    <mergeCell ref="Q24:Q25"/>
    <mergeCell ref="R24:R25"/>
    <mergeCell ref="S24:S25"/>
    <mergeCell ref="H24:H25"/>
    <mergeCell ref="I24:I25"/>
    <mergeCell ref="J24:J25"/>
    <mergeCell ref="K24:K25"/>
    <mergeCell ref="L24:L25"/>
    <mergeCell ref="M24:M25"/>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O21"/>
    <mergeCell ref="P20:P21"/>
    <mergeCell ref="B20:B21"/>
    <mergeCell ref="C20:C21"/>
    <mergeCell ref="D20:D21"/>
    <mergeCell ref="E20:E21"/>
    <mergeCell ref="F20:F21"/>
    <mergeCell ref="G20:G21"/>
    <mergeCell ref="N22:N23"/>
    <mergeCell ref="O22:O23"/>
    <mergeCell ref="P22:P23"/>
    <mergeCell ref="Q20:Q21"/>
    <mergeCell ref="R20:R21"/>
    <mergeCell ref="S20:S21"/>
    <mergeCell ref="H20:H21"/>
    <mergeCell ref="I20:I21"/>
    <mergeCell ref="J20:J21"/>
    <mergeCell ref="K20:K21"/>
    <mergeCell ref="L20:L21"/>
    <mergeCell ref="M20:M21"/>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B16:B17"/>
    <mergeCell ref="C16:C17"/>
    <mergeCell ref="D16:D17"/>
    <mergeCell ref="E16:E17"/>
    <mergeCell ref="F16:F17"/>
    <mergeCell ref="G16:G17"/>
    <mergeCell ref="N18:N19"/>
    <mergeCell ref="O18:O19"/>
    <mergeCell ref="P18:P19"/>
    <mergeCell ref="Q16:Q17"/>
    <mergeCell ref="R16:R17"/>
    <mergeCell ref="S16:S17"/>
    <mergeCell ref="H16:H17"/>
    <mergeCell ref="I16:I17"/>
    <mergeCell ref="J16:J17"/>
    <mergeCell ref="K16:K17"/>
    <mergeCell ref="L16:L17"/>
    <mergeCell ref="M16:M17"/>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B12:B13"/>
    <mergeCell ref="C12:C13"/>
    <mergeCell ref="D12:D13"/>
    <mergeCell ref="E12:E13"/>
    <mergeCell ref="F12:F13"/>
    <mergeCell ref="G12:G13"/>
    <mergeCell ref="N14:N15"/>
    <mergeCell ref="O14:O15"/>
    <mergeCell ref="P14:P15"/>
    <mergeCell ref="Q12:Q13"/>
    <mergeCell ref="R12:R13"/>
    <mergeCell ref="S12:S13"/>
    <mergeCell ref="H12:H13"/>
    <mergeCell ref="I12:I13"/>
    <mergeCell ref="J12:J13"/>
    <mergeCell ref="K12:K13"/>
    <mergeCell ref="L12:L13"/>
    <mergeCell ref="M12:M13"/>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8:Q9"/>
    <mergeCell ref="R8:R9"/>
    <mergeCell ref="S8:S9"/>
    <mergeCell ref="H8:H9"/>
    <mergeCell ref="I8:I9"/>
    <mergeCell ref="J8:J9"/>
    <mergeCell ref="K8:K9"/>
    <mergeCell ref="L8:L9"/>
    <mergeCell ref="M8:M9"/>
    <mergeCell ref="P6:P7"/>
    <mergeCell ref="Q6:Q7"/>
    <mergeCell ref="R6:R7"/>
    <mergeCell ref="S6:S7"/>
    <mergeCell ref="H6:H7"/>
    <mergeCell ref="I6:I7"/>
    <mergeCell ref="J6:J7"/>
    <mergeCell ref="K6:K7"/>
    <mergeCell ref="L6:L7"/>
    <mergeCell ref="M6:M7"/>
    <mergeCell ref="B6:B7"/>
    <mergeCell ref="C6:C7"/>
    <mergeCell ref="D6:D7"/>
    <mergeCell ref="E6:E7"/>
    <mergeCell ref="F6:F7"/>
    <mergeCell ref="G6:G7"/>
    <mergeCell ref="L3:L5"/>
    <mergeCell ref="M3:M5"/>
    <mergeCell ref="O3:O5"/>
    <mergeCell ref="N6:N7"/>
    <mergeCell ref="O6:O7"/>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s>
  <phoneticPr fontId="4"/>
  <pageMargins left="0.78740157480314965" right="0.39370078740157483" top="0.39370078740157483" bottom="0.39370078740157483" header="0" footer="0"/>
  <pageSetup paperSize="9" scale="60" firstPageNumber="0" orientation="landscape" horizontalDpi="4294967294"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5022-EEDA-47A7-B3E2-F2345684888D}">
  <sheetPr>
    <pageSetUpPr fitToPage="1"/>
  </sheetPr>
  <dimension ref="A1:AP28"/>
  <sheetViews>
    <sheetView view="pageLayout" zoomScaleNormal="100" workbookViewId="0">
      <selection activeCell="AA3" sqref="AA3:AP3"/>
    </sheetView>
  </sheetViews>
  <sheetFormatPr defaultColWidth="9" defaultRowHeight="14.4" x14ac:dyDescent="0.15"/>
  <cols>
    <col min="1" max="1" width="19.21875" style="1" customWidth="1"/>
    <col min="2" max="2" width="31.88671875" style="1" customWidth="1"/>
    <col min="3" max="22" width="2.6640625" style="1" customWidth="1"/>
    <col min="23" max="27" width="2.109375" style="1" customWidth="1"/>
    <col min="28" max="43" width="2.33203125" style="1" customWidth="1"/>
    <col min="44" max="44" width="2.109375" style="1" customWidth="1"/>
    <col min="45" max="233" width="2.6640625" style="1" customWidth="1"/>
    <col min="234" max="16384" width="9" style="1"/>
  </cols>
  <sheetData>
    <row r="1" spans="1:42" ht="19.350000000000001" customHeight="1" x14ac:dyDescent="0.15">
      <c r="A1" s="623" t="s">
        <v>1914</v>
      </c>
      <c r="B1" s="623"/>
      <c r="C1" s="623"/>
      <c r="D1" s="623"/>
      <c r="E1" s="623"/>
      <c r="F1" s="623"/>
      <c r="G1" s="623"/>
      <c r="H1" s="623"/>
      <c r="I1" s="623"/>
      <c r="J1" s="623"/>
      <c r="K1" s="623"/>
      <c r="L1" s="623"/>
    </row>
    <row r="2" spans="1:42" ht="18.649999999999999" customHeight="1" x14ac:dyDescent="0.15">
      <c r="AP2" s="477" t="s">
        <v>1488</v>
      </c>
    </row>
    <row r="3" spans="1:42" ht="20.95" customHeight="1" x14ac:dyDescent="0.15">
      <c r="A3" s="973" t="s">
        <v>1907</v>
      </c>
      <c r="B3" s="620" t="s">
        <v>1397</v>
      </c>
      <c r="C3" s="1029" t="s">
        <v>1339</v>
      </c>
      <c r="D3" s="1030"/>
      <c r="E3" s="1030"/>
      <c r="F3" s="1030"/>
      <c r="G3" s="1030"/>
      <c r="H3" s="1030"/>
      <c r="I3" s="1031"/>
      <c r="J3" s="620" t="s">
        <v>1908</v>
      </c>
      <c r="K3" s="620"/>
      <c r="L3" s="620"/>
      <c r="M3" s="620"/>
      <c r="N3" s="620"/>
      <c r="O3" s="620"/>
      <c r="P3" s="620" t="s">
        <v>1399</v>
      </c>
      <c r="Q3" s="620"/>
      <c r="R3" s="620"/>
      <c r="S3" s="620"/>
      <c r="T3" s="620"/>
      <c r="U3" s="620"/>
      <c r="V3" s="895" t="s">
        <v>1460</v>
      </c>
      <c r="W3" s="895"/>
      <c r="X3" s="895"/>
      <c r="Y3" s="895"/>
      <c r="Z3" s="895"/>
      <c r="AA3" s="879" t="s">
        <v>1342</v>
      </c>
      <c r="AB3" s="879"/>
      <c r="AC3" s="879"/>
      <c r="AD3" s="879"/>
      <c r="AE3" s="879"/>
      <c r="AF3" s="879"/>
      <c r="AG3" s="879"/>
      <c r="AH3" s="879"/>
      <c r="AI3" s="879"/>
      <c r="AJ3" s="879"/>
      <c r="AK3" s="879"/>
      <c r="AL3" s="879"/>
      <c r="AM3" s="879"/>
      <c r="AN3" s="879"/>
      <c r="AO3" s="879"/>
      <c r="AP3" s="879"/>
    </row>
    <row r="4" spans="1:42" ht="20.95" customHeight="1" x14ac:dyDescent="0.15">
      <c r="A4" s="973"/>
      <c r="B4" s="620"/>
      <c r="C4" s="878"/>
      <c r="D4" s="832"/>
      <c r="E4" s="832"/>
      <c r="F4" s="832"/>
      <c r="G4" s="832"/>
      <c r="H4" s="832"/>
      <c r="I4" s="833"/>
      <c r="J4" s="867" t="s">
        <v>1343</v>
      </c>
      <c r="K4" s="867"/>
      <c r="L4" s="867" t="s">
        <v>1344</v>
      </c>
      <c r="M4" s="867"/>
      <c r="N4" s="867" t="s">
        <v>61</v>
      </c>
      <c r="O4" s="867"/>
      <c r="P4" s="867" t="s">
        <v>1345</v>
      </c>
      <c r="Q4" s="867"/>
      <c r="R4" s="867" t="s">
        <v>1346</v>
      </c>
      <c r="S4" s="867"/>
      <c r="T4" s="867" t="s">
        <v>1347</v>
      </c>
      <c r="U4" s="867"/>
      <c r="V4" s="895"/>
      <c r="W4" s="895"/>
      <c r="X4" s="895"/>
      <c r="Y4" s="895"/>
      <c r="Z4" s="895"/>
      <c r="AA4" s="867" t="s">
        <v>1350</v>
      </c>
      <c r="AB4" s="867"/>
      <c r="AC4" s="867"/>
      <c r="AD4" s="1050" t="s">
        <v>1351</v>
      </c>
      <c r="AE4" s="1050"/>
      <c r="AF4" s="1050"/>
      <c r="AG4" s="867" t="s">
        <v>1352</v>
      </c>
      <c r="AH4" s="867"/>
      <c r="AI4" s="867"/>
      <c r="AJ4" s="867"/>
      <c r="AK4" s="867" t="s">
        <v>1354</v>
      </c>
      <c r="AL4" s="867"/>
      <c r="AM4" s="867"/>
      <c r="AN4" s="974" t="s">
        <v>578</v>
      </c>
      <c r="AO4" s="974"/>
      <c r="AP4" s="974"/>
    </row>
    <row r="5" spans="1:42" ht="23.4" customHeight="1" x14ac:dyDescent="0.15">
      <c r="A5" s="171" t="s">
        <v>1461</v>
      </c>
      <c r="B5" s="478" t="s">
        <v>1462</v>
      </c>
      <c r="C5" s="834" t="s">
        <v>1463</v>
      </c>
      <c r="D5" s="783"/>
      <c r="E5" s="783"/>
      <c r="F5" s="783"/>
      <c r="G5" s="783"/>
      <c r="H5" s="783"/>
      <c r="I5" s="835"/>
      <c r="J5" s="1032">
        <v>21</v>
      </c>
      <c r="K5" s="1034"/>
      <c r="L5" s="1032">
        <v>1</v>
      </c>
      <c r="M5" s="1034"/>
      <c r="N5" s="1032">
        <f>J5+L5</f>
        <v>22</v>
      </c>
      <c r="O5" s="1034"/>
      <c r="P5" s="1032">
        <v>6</v>
      </c>
      <c r="Q5" s="1034"/>
      <c r="R5" s="1032">
        <v>2</v>
      </c>
      <c r="S5" s="1034"/>
      <c r="T5" s="1032">
        <v>1</v>
      </c>
      <c r="U5" s="1034"/>
      <c r="V5" s="1032">
        <v>36180</v>
      </c>
      <c r="W5" s="1033"/>
      <c r="X5" s="1033"/>
      <c r="Y5" s="1033"/>
      <c r="Z5" s="1034"/>
      <c r="AA5" s="1038">
        <v>76</v>
      </c>
      <c r="AB5" s="1039"/>
      <c r="AC5" s="1040"/>
      <c r="AD5" s="1038">
        <v>50</v>
      </c>
      <c r="AE5" s="1039"/>
      <c r="AF5" s="1040"/>
      <c r="AG5" s="1032">
        <v>7693</v>
      </c>
      <c r="AH5" s="1033"/>
      <c r="AI5" s="1033"/>
      <c r="AJ5" s="1034"/>
      <c r="AK5" s="1032" t="s">
        <v>1464</v>
      </c>
      <c r="AL5" s="1033"/>
      <c r="AM5" s="1034"/>
      <c r="AN5" s="1032">
        <v>1599</v>
      </c>
      <c r="AO5" s="1033"/>
      <c r="AP5" s="1047"/>
    </row>
    <row r="6" spans="1:42" ht="23.4" customHeight="1" x14ac:dyDescent="0.15">
      <c r="A6" s="413" t="s">
        <v>1977</v>
      </c>
      <c r="B6" s="479" t="s">
        <v>1465</v>
      </c>
      <c r="C6" s="1044"/>
      <c r="D6" s="1045"/>
      <c r="E6" s="1045"/>
      <c r="F6" s="1045"/>
      <c r="G6" s="1045"/>
      <c r="H6" s="1045"/>
      <c r="I6" s="1046"/>
      <c r="J6" s="1035"/>
      <c r="K6" s="1037"/>
      <c r="L6" s="1035"/>
      <c r="M6" s="1037"/>
      <c r="N6" s="1035"/>
      <c r="O6" s="1037"/>
      <c r="P6" s="1035"/>
      <c r="Q6" s="1037"/>
      <c r="R6" s="1035"/>
      <c r="S6" s="1037"/>
      <c r="T6" s="1035"/>
      <c r="U6" s="1037"/>
      <c r="V6" s="1035"/>
      <c r="W6" s="1036"/>
      <c r="X6" s="1036"/>
      <c r="Y6" s="1036"/>
      <c r="Z6" s="1037"/>
      <c r="AA6" s="1041"/>
      <c r="AB6" s="1042"/>
      <c r="AC6" s="1043"/>
      <c r="AD6" s="1041"/>
      <c r="AE6" s="1042"/>
      <c r="AF6" s="1043"/>
      <c r="AG6" s="1035"/>
      <c r="AH6" s="1036"/>
      <c r="AI6" s="1036"/>
      <c r="AJ6" s="1037"/>
      <c r="AK6" s="1035"/>
      <c r="AL6" s="1036"/>
      <c r="AM6" s="1037"/>
      <c r="AN6" s="1035"/>
      <c r="AO6" s="1036"/>
      <c r="AP6" s="1048"/>
    </row>
    <row r="7" spans="1:42" ht="19.350000000000001" customHeight="1" x14ac:dyDescent="0.15"/>
    <row r="8" spans="1:42" ht="19.350000000000001" customHeight="1" x14ac:dyDescent="0.15">
      <c r="A8" s="1049" t="s">
        <v>1487</v>
      </c>
      <c r="B8" s="1049"/>
      <c r="C8" s="1049"/>
      <c r="D8" s="1049"/>
      <c r="E8" s="1049"/>
      <c r="F8" s="1049"/>
      <c r="G8" s="1049"/>
      <c r="H8" s="1049"/>
      <c r="I8" s="1049"/>
      <c r="J8" s="1049"/>
      <c r="K8" s="1049"/>
      <c r="L8" s="1049"/>
      <c r="Z8" s="617" t="s">
        <v>1466</v>
      </c>
      <c r="AA8" s="617"/>
      <c r="AB8" s="617"/>
      <c r="AC8" s="617"/>
      <c r="AD8" s="617"/>
      <c r="AE8" s="617"/>
      <c r="AF8" s="617"/>
      <c r="AG8" s="617"/>
      <c r="AH8" s="617"/>
      <c r="AI8" s="617"/>
      <c r="AJ8" s="617"/>
      <c r="AK8" s="617"/>
      <c r="AL8" s="617"/>
      <c r="AM8" s="617"/>
      <c r="AN8" s="617"/>
      <c r="AO8" s="617"/>
      <c r="AP8" s="617"/>
    </row>
    <row r="9" spans="1:42" ht="24.05" customHeight="1" x14ac:dyDescent="0.15">
      <c r="A9" s="973" t="s">
        <v>1907</v>
      </c>
      <c r="B9" s="620" t="s">
        <v>1397</v>
      </c>
      <c r="C9" s="620" t="s">
        <v>1908</v>
      </c>
      <c r="D9" s="620"/>
      <c r="E9" s="620"/>
      <c r="F9" s="620"/>
      <c r="G9" s="620"/>
      <c r="H9" s="620"/>
      <c r="I9" s="620" t="s">
        <v>1399</v>
      </c>
      <c r="J9" s="620"/>
      <c r="K9" s="620"/>
      <c r="L9" s="620"/>
      <c r="M9" s="620"/>
      <c r="N9" s="620"/>
      <c r="O9" s="895" t="s">
        <v>1460</v>
      </c>
      <c r="P9" s="895"/>
      <c r="Q9" s="895"/>
      <c r="R9" s="895"/>
      <c r="S9" s="895" t="s">
        <v>1341</v>
      </c>
      <c r="T9" s="895"/>
      <c r="U9" s="895"/>
      <c r="V9" s="895"/>
      <c r="W9" s="879" t="s">
        <v>1342</v>
      </c>
      <c r="X9" s="879"/>
      <c r="Y9" s="879"/>
      <c r="Z9" s="879"/>
      <c r="AA9" s="879"/>
      <c r="AB9" s="879"/>
      <c r="AC9" s="879"/>
      <c r="AD9" s="879"/>
      <c r="AE9" s="879"/>
      <c r="AF9" s="879"/>
      <c r="AG9" s="879"/>
      <c r="AH9" s="879"/>
      <c r="AI9" s="879"/>
      <c r="AJ9" s="879"/>
      <c r="AK9" s="879"/>
      <c r="AL9" s="879"/>
      <c r="AM9" s="879"/>
      <c r="AN9" s="879"/>
      <c r="AO9" s="879"/>
      <c r="AP9" s="879"/>
    </row>
    <row r="10" spans="1:42" ht="24.05" customHeight="1" x14ac:dyDescent="0.15">
      <c r="A10" s="973"/>
      <c r="B10" s="620"/>
      <c r="C10" s="867" t="s">
        <v>1343</v>
      </c>
      <c r="D10" s="867"/>
      <c r="E10" s="867" t="s">
        <v>1344</v>
      </c>
      <c r="F10" s="867"/>
      <c r="G10" s="867" t="s">
        <v>61</v>
      </c>
      <c r="H10" s="867"/>
      <c r="I10" s="867" t="s">
        <v>1345</v>
      </c>
      <c r="J10" s="867"/>
      <c r="K10" s="867" t="s">
        <v>1346</v>
      </c>
      <c r="L10" s="867"/>
      <c r="M10" s="867" t="s">
        <v>1347</v>
      </c>
      <c r="N10" s="867"/>
      <c r="O10" s="895"/>
      <c r="P10" s="895"/>
      <c r="Q10" s="895"/>
      <c r="R10" s="895"/>
      <c r="S10" s="895"/>
      <c r="T10" s="895"/>
      <c r="U10" s="895"/>
      <c r="V10" s="895"/>
      <c r="W10" s="867" t="s">
        <v>1467</v>
      </c>
      <c r="X10" s="867"/>
      <c r="Y10" s="867"/>
      <c r="Z10" s="867"/>
      <c r="AA10" s="867"/>
      <c r="AB10" s="867" t="s">
        <v>1468</v>
      </c>
      <c r="AC10" s="867"/>
      <c r="AD10" s="867"/>
      <c r="AE10" s="867"/>
      <c r="AF10" s="867"/>
      <c r="AG10" s="867" t="s">
        <v>1469</v>
      </c>
      <c r="AH10" s="867"/>
      <c r="AI10" s="867"/>
      <c r="AJ10" s="867"/>
      <c r="AK10" s="867"/>
      <c r="AL10" s="974" t="s">
        <v>578</v>
      </c>
      <c r="AM10" s="974"/>
      <c r="AN10" s="974"/>
      <c r="AO10" s="974"/>
      <c r="AP10" s="974"/>
    </row>
    <row r="11" spans="1:42" ht="23.4" customHeight="1" x14ac:dyDescent="0.15">
      <c r="A11" s="171" t="s">
        <v>1470</v>
      </c>
      <c r="B11" s="1051" t="s">
        <v>1471</v>
      </c>
      <c r="C11" s="1019">
        <v>10</v>
      </c>
      <c r="D11" s="1019"/>
      <c r="E11" s="1019" t="s">
        <v>0</v>
      </c>
      <c r="F11" s="1019"/>
      <c r="G11" s="1019">
        <f>SUM(C11:E11)</f>
        <v>10</v>
      </c>
      <c r="H11" s="1019"/>
      <c r="I11" s="1019">
        <v>3</v>
      </c>
      <c r="J11" s="1019"/>
      <c r="K11" s="1019">
        <v>2</v>
      </c>
      <c r="L11" s="1019"/>
      <c r="M11" s="1019" t="s">
        <v>0</v>
      </c>
      <c r="N11" s="1019"/>
      <c r="O11" s="1019">
        <v>4416</v>
      </c>
      <c r="P11" s="1019"/>
      <c r="Q11" s="1019"/>
      <c r="R11" s="1019"/>
      <c r="S11" s="1019">
        <v>4705</v>
      </c>
      <c r="T11" s="1019"/>
      <c r="U11" s="1019"/>
      <c r="V11" s="1019"/>
      <c r="W11" s="1019">
        <v>13255</v>
      </c>
      <c r="X11" s="1019"/>
      <c r="Y11" s="1019"/>
      <c r="Z11" s="1019"/>
      <c r="AA11" s="1019"/>
      <c r="AB11" s="1019" t="s">
        <v>0</v>
      </c>
      <c r="AC11" s="1019"/>
      <c r="AD11" s="1019"/>
      <c r="AE11" s="1019"/>
      <c r="AF11" s="1019"/>
      <c r="AG11" s="1019" t="s">
        <v>0</v>
      </c>
      <c r="AH11" s="1019"/>
      <c r="AI11" s="1019"/>
      <c r="AJ11" s="1019"/>
      <c r="AK11" s="1019"/>
      <c r="AL11" s="1021" t="s">
        <v>0</v>
      </c>
      <c r="AM11" s="1021"/>
      <c r="AN11" s="1021"/>
      <c r="AO11" s="1021"/>
      <c r="AP11" s="1021"/>
    </row>
    <row r="12" spans="1:42" ht="23.4" customHeight="1" x14ac:dyDescent="0.15">
      <c r="A12" s="162" t="s">
        <v>1978</v>
      </c>
      <c r="B12" s="1051"/>
      <c r="C12" s="1019"/>
      <c r="D12" s="1019"/>
      <c r="E12" s="1019"/>
      <c r="F12" s="1019"/>
      <c r="G12" s="1019"/>
      <c r="H12" s="1019"/>
      <c r="I12" s="1019"/>
      <c r="J12" s="1019"/>
      <c r="K12" s="1019"/>
      <c r="L12" s="1019"/>
      <c r="M12" s="1019"/>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I12" s="1019"/>
      <c r="AJ12" s="1019"/>
      <c r="AK12" s="1019"/>
      <c r="AL12" s="1021"/>
      <c r="AM12" s="1021"/>
      <c r="AN12" s="1021"/>
      <c r="AO12" s="1021"/>
      <c r="AP12" s="1021"/>
    </row>
    <row r="13" spans="1:42" ht="23.4" customHeight="1" x14ac:dyDescent="0.15">
      <c r="A13" s="171" t="s">
        <v>1472</v>
      </c>
      <c r="B13" s="1051" t="s">
        <v>1473</v>
      </c>
      <c r="C13" s="1019">
        <v>7</v>
      </c>
      <c r="D13" s="1019"/>
      <c r="E13" s="1019" t="s">
        <v>0</v>
      </c>
      <c r="F13" s="1019"/>
      <c r="G13" s="1019">
        <f>SUM(C13:E13)</f>
        <v>7</v>
      </c>
      <c r="H13" s="1019"/>
      <c r="I13" s="1032">
        <v>6</v>
      </c>
      <c r="J13" s="1034"/>
      <c r="K13" s="1019">
        <v>1</v>
      </c>
      <c r="L13" s="1019"/>
      <c r="M13" s="1019" t="s">
        <v>0</v>
      </c>
      <c r="N13" s="1019"/>
      <c r="O13" s="1019">
        <v>50</v>
      </c>
      <c r="P13" s="1019"/>
      <c r="Q13" s="1019"/>
      <c r="R13" s="1019"/>
      <c r="S13" s="1019" t="s">
        <v>1474</v>
      </c>
      <c r="T13" s="1019"/>
      <c r="U13" s="1019"/>
      <c r="V13" s="1019"/>
      <c r="W13" s="1019">
        <v>566</v>
      </c>
      <c r="X13" s="1019"/>
      <c r="Y13" s="1019"/>
      <c r="Z13" s="1019"/>
      <c r="AA13" s="1019"/>
      <c r="AB13" s="1019" t="s">
        <v>0</v>
      </c>
      <c r="AC13" s="1019"/>
      <c r="AD13" s="1019"/>
      <c r="AE13" s="1019"/>
      <c r="AF13" s="1019"/>
      <c r="AG13" s="1019" t="s">
        <v>0</v>
      </c>
      <c r="AH13" s="1019"/>
      <c r="AI13" s="1019"/>
      <c r="AJ13" s="1019"/>
      <c r="AK13" s="1019"/>
      <c r="AL13" s="1021" t="s">
        <v>0</v>
      </c>
      <c r="AM13" s="1021"/>
      <c r="AN13" s="1021"/>
      <c r="AO13" s="1021"/>
      <c r="AP13" s="1021"/>
    </row>
    <row r="14" spans="1:42" ht="23.4" customHeight="1" x14ac:dyDescent="0.15">
      <c r="A14" s="162" t="s">
        <v>1978</v>
      </c>
      <c r="B14" s="1051"/>
      <c r="C14" s="1019"/>
      <c r="D14" s="1019"/>
      <c r="E14" s="1019"/>
      <c r="F14" s="1019"/>
      <c r="G14" s="1019"/>
      <c r="H14" s="1019"/>
      <c r="I14" s="1052"/>
      <c r="J14" s="1053"/>
      <c r="K14" s="1019"/>
      <c r="L14" s="1019"/>
      <c r="M14" s="1019"/>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19"/>
      <c r="AL14" s="1021"/>
      <c r="AM14" s="1021"/>
      <c r="AN14" s="1021"/>
      <c r="AO14" s="1021"/>
      <c r="AP14" s="1021"/>
    </row>
    <row r="15" spans="1:42" ht="23.4" customHeight="1" x14ac:dyDescent="0.15">
      <c r="A15" s="171" t="s">
        <v>1475</v>
      </c>
      <c r="B15" s="1051" t="s">
        <v>1476</v>
      </c>
      <c r="C15" s="1019">
        <v>10</v>
      </c>
      <c r="D15" s="1019"/>
      <c r="E15" s="1019" t="s">
        <v>0</v>
      </c>
      <c r="F15" s="1019"/>
      <c r="G15" s="1019">
        <v>10</v>
      </c>
      <c r="H15" s="1019"/>
      <c r="I15" s="1019">
        <v>3</v>
      </c>
      <c r="J15" s="1019"/>
      <c r="K15" s="1019">
        <v>2</v>
      </c>
      <c r="L15" s="1019"/>
      <c r="M15" s="1019">
        <v>1</v>
      </c>
      <c r="N15" s="1019"/>
      <c r="O15" s="1019">
        <v>4800</v>
      </c>
      <c r="P15" s="1019"/>
      <c r="Q15" s="1019"/>
      <c r="R15" s="1019"/>
      <c r="S15" s="1019">
        <v>114855</v>
      </c>
      <c r="T15" s="1019"/>
      <c r="U15" s="1019"/>
      <c r="V15" s="1019"/>
      <c r="W15" s="1019">
        <v>27210</v>
      </c>
      <c r="X15" s="1019"/>
      <c r="Y15" s="1019"/>
      <c r="Z15" s="1019"/>
      <c r="AA15" s="1019"/>
      <c r="AB15" s="1019" t="s">
        <v>0</v>
      </c>
      <c r="AC15" s="1019"/>
      <c r="AD15" s="1019"/>
      <c r="AE15" s="1019"/>
      <c r="AF15" s="1019"/>
      <c r="AG15" s="1019" t="s">
        <v>0</v>
      </c>
      <c r="AH15" s="1019"/>
      <c r="AI15" s="1019"/>
      <c r="AJ15" s="1019"/>
      <c r="AK15" s="1019"/>
      <c r="AL15" s="1021" t="s">
        <v>0</v>
      </c>
      <c r="AM15" s="1021"/>
      <c r="AN15" s="1021"/>
      <c r="AO15" s="1021"/>
      <c r="AP15" s="1021"/>
    </row>
    <row r="16" spans="1:42" ht="23.4" customHeight="1" x14ac:dyDescent="0.15">
      <c r="A16" s="162" t="s">
        <v>1978</v>
      </c>
      <c r="B16" s="1051"/>
      <c r="C16" s="1019"/>
      <c r="D16" s="1019"/>
      <c r="E16" s="1019"/>
      <c r="F16" s="1019"/>
      <c r="G16" s="1019"/>
      <c r="H16" s="1019"/>
      <c r="I16" s="1019"/>
      <c r="J16" s="1019"/>
      <c r="K16" s="1019"/>
      <c r="L16" s="1019"/>
      <c r="M16" s="1019"/>
      <c r="N16" s="1019"/>
      <c r="O16" s="1019"/>
      <c r="P16" s="1019"/>
      <c r="Q16" s="1019"/>
      <c r="R16" s="1019"/>
      <c r="S16" s="1019"/>
      <c r="T16" s="1019"/>
      <c r="U16" s="1019"/>
      <c r="V16" s="1019"/>
      <c r="W16" s="1019"/>
      <c r="X16" s="1019"/>
      <c r="Y16" s="1019"/>
      <c r="Z16" s="1019"/>
      <c r="AA16" s="1019"/>
      <c r="AB16" s="1019"/>
      <c r="AC16" s="1019"/>
      <c r="AD16" s="1019"/>
      <c r="AE16" s="1019"/>
      <c r="AF16" s="1019"/>
      <c r="AG16" s="1019"/>
      <c r="AH16" s="1019"/>
      <c r="AI16" s="1019"/>
      <c r="AJ16" s="1019"/>
      <c r="AK16" s="1019"/>
      <c r="AL16" s="1021"/>
      <c r="AM16" s="1021"/>
      <c r="AN16" s="1021"/>
      <c r="AO16" s="1021"/>
      <c r="AP16" s="1021"/>
    </row>
    <row r="17" spans="1:42" ht="23.4" customHeight="1" x14ac:dyDescent="0.15">
      <c r="A17" s="171" t="s">
        <v>1477</v>
      </c>
      <c r="B17" s="1051" t="s">
        <v>1478</v>
      </c>
      <c r="C17" s="1019">
        <v>9</v>
      </c>
      <c r="D17" s="1019"/>
      <c r="E17" s="1019" t="s">
        <v>0</v>
      </c>
      <c r="F17" s="1019"/>
      <c r="G17" s="1019">
        <f>SUM(C17:E17)</f>
        <v>9</v>
      </c>
      <c r="H17" s="1019"/>
      <c r="I17" s="1019">
        <v>3</v>
      </c>
      <c r="J17" s="1019"/>
      <c r="K17" s="1019">
        <v>2</v>
      </c>
      <c r="L17" s="1019"/>
      <c r="M17" s="1019" t="s">
        <v>0</v>
      </c>
      <c r="N17" s="1019"/>
      <c r="O17" s="1019">
        <v>2572</v>
      </c>
      <c r="P17" s="1019"/>
      <c r="Q17" s="1019"/>
      <c r="R17" s="1019"/>
      <c r="S17" s="1019">
        <v>8179</v>
      </c>
      <c r="T17" s="1019"/>
      <c r="U17" s="1019"/>
      <c r="V17" s="1019"/>
      <c r="W17" s="1019">
        <v>25375</v>
      </c>
      <c r="X17" s="1019"/>
      <c r="Y17" s="1019"/>
      <c r="Z17" s="1019"/>
      <c r="AA17" s="1019"/>
      <c r="AB17" s="1019" t="s">
        <v>0</v>
      </c>
      <c r="AC17" s="1019"/>
      <c r="AD17" s="1019"/>
      <c r="AE17" s="1019"/>
      <c r="AF17" s="1019"/>
      <c r="AG17" s="1019" t="s">
        <v>0</v>
      </c>
      <c r="AH17" s="1019"/>
      <c r="AI17" s="1019"/>
      <c r="AJ17" s="1019"/>
      <c r="AK17" s="1019"/>
      <c r="AL17" s="1021" t="s">
        <v>0</v>
      </c>
      <c r="AM17" s="1021"/>
      <c r="AN17" s="1021"/>
      <c r="AO17" s="1021"/>
      <c r="AP17" s="1021"/>
    </row>
    <row r="18" spans="1:42" ht="23.4" customHeight="1" x14ac:dyDescent="0.15">
      <c r="A18" s="162" t="s">
        <v>1978</v>
      </c>
      <c r="B18" s="1051"/>
      <c r="C18" s="1019"/>
      <c r="D18" s="1019"/>
      <c r="E18" s="1019"/>
      <c r="F18" s="1019"/>
      <c r="G18" s="1019"/>
      <c r="H18" s="1019"/>
      <c r="I18" s="1019"/>
      <c r="J18" s="1019"/>
      <c r="K18" s="1019"/>
      <c r="L18" s="1019"/>
      <c r="M18" s="1019"/>
      <c r="N18" s="1019"/>
      <c r="O18" s="1019"/>
      <c r="P18" s="1019"/>
      <c r="Q18" s="1019"/>
      <c r="R18" s="1019"/>
      <c r="S18" s="1019"/>
      <c r="T18" s="1019"/>
      <c r="U18" s="1019"/>
      <c r="V18" s="1019"/>
      <c r="W18" s="1019"/>
      <c r="X18" s="1019"/>
      <c r="Y18" s="1019"/>
      <c r="Z18" s="1019"/>
      <c r="AA18" s="1019"/>
      <c r="AB18" s="1019"/>
      <c r="AC18" s="1019"/>
      <c r="AD18" s="1019"/>
      <c r="AE18" s="1019"/>
      <c r="AF18" s="1019"/>
      <c r="AG18" s="1019"/>
      <c r="AH18" s="1019"/>
      <c r="AI18" s="1019"/>
      <c r="AJ18" s="1019"/>
      <c r="AK18" s="1019"/>
      <c r="AL18" s="1021"/>
      <c r="AM18" s="1021"/>
      <c r="AN18" s="1021"/>
      <c r="AO18" s="1021"/>
      <c r="AP18" s="1021"/>
    </row>
    <row r="19" spans="1:42" ht="23.4" customHeight="1" x14ac:dyDescent="0.15">
      <c r="A19" s="171" t="s">
        <v>1479</v>
      </c>
      <c r="B19" s="1051" t="s">
        <v>1480</v>
      </c>
      <c r="C19" s="1019">
        <v>85</v>
      </c>
      <c r="D19" s="1019"/>
      <c r="E19" s="1019" t="s">
        <v>0</v>
      </c>
      <c r="F19" s="1019"/>
      <c r="G19" s="1019">
        <f>SUM(C19:E19)</f>
        <v>85</v>
      </c>
      <c r="H19" s="1019"/>
      <c r="I19" s="1019">
        <v>5</v>
      </c>
      <c r="J19" s="1019"/>
      <c r="K19" s="1019">
        <v>3</v>
      </c>
      <c r="L19" s="1019"/>
      <c r="M19" s="1019" t="s">
        <v>0</v>
      </c>
      <c r="N19" s="1019"/>
      <c r="O19" s="1019">
        <v>480</v>
      </c>
      <c r="P19" s="1019"/>
      <c r="Q19" s="1019"/>
      <c r="R19" s="1019"/>
      <c r="S19" s="1019">
        <v>7434</v>
      </c>
      <c r="T19" s="1019"/>
      <c r="U19" s="1019"/>
      <c r="V19" s="1019"/>
      <c r="W19" s="1019">
        <v>4052</v>
      </c>
      <c r="X19" s="1019"/>
      <c r="Y19" s="1019"/>
      <c r="Z19" s="1019"/>
      <c r="AA19" s="1019"/>
      <c r="AB19" s="1019" t="s">
        <v>0</v>
      </c>
      <c r="AC19" s="1019"/>
      <c r="AD19" s="1019"/>
      <c r="AE19" s="1019"/>
      <c r="AF19" s="1019"/>
      <c r="AG19" s="1019" t="s">
        <v>0</v>
      </c>
      <c r="AH19" s="1019"/>
      <c r="AI19" s="1019"/>
      <c r="AJ19" s="1019"/>
      <c r="AK19" s="1019"/>
      <c r="AL19" s="1021" t="s">
        <v>0</v>
      </c>
      <c r="AM19" s="1021"/>
      <c r="AN19" s="1021"/>
      <c r="AO19" s="1021"/>
      <c r="AP19" s="1021"/>
    </row>
    <row r="20" spans="1:42" ht="23.4" customHeight="1" x14ac:dyDescent="0.15">
      <c r="A20" s="162" t="s">
        <v>1979</v>
      </c>
      <c r="B20" s="1051"/>
      <c r="C20" s="1019"/>
      <c r="D20" s="1019"/>
      <c r="E20" s="1019"/>
      <c r="F20" s="1019"/>
      <c r="G20" s="1019"/>
      <c r="H20" s="1019"/>
      <c r="I20" s="1019"/>
      <c r="J20" s="1019"/>
      <c r="K20" s="1019"/>
      <c r="L20" s="1019"/>
      <c r="M20" s="1019"/>
      <c r="N20" s="1019"/>
      <c r="O20" s="1019"/>
      <c r="P20" s="1019"/>
      <c r="Q20" s="1019"/>
      <c r="R20" s="1019"/>
      <c r="S20" s="1019"/>
      <c r="T20" s="1019"/>
      <c r="U20" s="1019"/>
      <c r="V20" s="1019"/>
      <c r="W20" s="1019"/>
      <c r="X20" s="1019"/>
      <c r="Y20" s="1019"/>
      <c r="Z20" s="1019"/>
      <c r="AA20" s="1019"/>
      <c r="AB20" s="1019"/>
      <c r="AC20" s="1019"/>
      <c r="AD20" s="1019"/>
      <c r="AE20" s="1019"/>
      <c r="AF20" s="1019"/>
      <c r="AG20" s="1019"/>
      <c r="AH20" s="1019"/>
      <c r="AI20" s="1019"/>
      <c r="AJ20" s="1019"/>
      <c r="AK20" s="1019"/>
      <c r="AL20" s="1021"/>
      <c r="AM20" s="1021"/>
      <c r="AN20" s="1021"/>
      <c r="AO20" s="1021"/>
      <c r="AP20" s="1021"/>
    </row>
    <row r="21" spans="1:42" ht="23.4" customHeight="1" x14ac:dyDescent="0.15">
      <c r="A21" s="171" t="s">
        <v>1481</v>
      </c>
      <c r="B21" s="1051" t="s">
        <v>1482</v>
      </c>
      <c r="C21" s="1019">
        <v>7</v>
      </c>
      <c r="D21" s="1019"/>
      <c r="E21" s="1019" t="s">
        <v>0</v>
      </c>
      <c r="F21" s="1019"/>
      <c r="G21" s="1019">
        <v>7</v>
      </c>
      <c r="H21" s="1019"/>
      <c r="I21" s="1019">
        <v>3</v>
      </c>
      <c r="J21" s="1019"/>
      <c r="K21" s="1019">
        <v>2</v>
      </c>
      <c r="L21" s="1019"/>
      <c r="M21" s="1019" t="s">
        <v>0</v>
      </c>
      <c r="N21" s="1019"/>
      <c r="O21" s="1019">
        <v>0</v>
      </c>
      <c r="P21" s="1019"/>
      <c r="Q21" s="1019"/>
      <c r="R21" s="1019"/>
      <c r="S21" s="1019">
        <v>139</v>
      </c>
      <c r="T21" s="1019"/>
      <c r="U21" s="1019"/>
      <c r="V21" s="1019"/>
      <c r="W21" s="1019">
        <v>137</v>
      </c>
      <c r="X21" s="1019"/>
      <c r="Y21" s="1019"/>
      <c r="Z21" s="1019"/>
      <c r="AA21" s="1019"/>
      <c r="AB21" s="1019" t="s">
        <v>0</v>
      </c>
      <c r="AC21" s="1019"/>
      <c r="AD21" s="1019"/>
      <c r="AE21" s="1019"/>
      <c r="AF21" s="1019"/>
      <c r="AG21" s="1019" t="s">
        <v>0</v>
      </c>
      <c r="AH21" s="1019"/>
      <c r="AI21" s="1019"/>
      <c r="AJ21" s="1019"/>
      <c r="AK21" s="1019"/>
      <c r="AL21" s="1021" t="s">
        <v>0</v>
      </c>
      <c r="AM21" s="1021"/>
      <c r="AN21" s="1021"/>
      <c r="AO21" s="1021"/>
      <c r="AP21" s="1021"/>
    </row>
    <row r="22" spans="1:42" ht="23.4" customHeight="1" x14ac:dyDescent="0.15">
      <c r="A22" s="162" t="s">
        <v>1980</v>
      </c>
      <c r="B22" s="1051"/>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019"/>
      <c r="Z22" s="1019"/>
      <c r="AA22" s="1019"/>
      <c r="AB22" s="1019"/>
      <c r="AC22" s="1019"/>
      <c r="AD22" s="1019"/>
      <c r="AE22" s="1019"/>
      <c r="AF22" s="1019"/>
      <c r="AG22" s="1019"/>
      <c r="AH22" s="1019"/>
      <c r="AI22" s="1019"/>
      <c r="AJ22" s="1019"/>
      <c r="AK22" s="1019"/>
      <c r="AL22" s="1021"/>
      <c r="AM22" s="1021"/>
      <c r="AN22" s="1021"/>
      <c r="AO22" s="1021"/>
      <c r="AP22" s="1021"/>
    </row>
    <row r="23" spans="1:42" ht="23.4" customHeight="1" x14ac:dyDescent="0.15">
      <c r="A23" s="171" t="s">
        <v>1483</v>
      </c>
      <c r="B23" s="1051" t="s">
        <v>1484</v>
      </c>
      <c r="C23" s="1019">
        <v>21</v>
      </c>
      <c r="D23" s="1019"/>
      <c r="E23" s="1019" t="s">
        <v>0</v>
      </c>
      <c r="F23" s="1019"/>
      <c r="G23" s="1019">
        <v>21</v>
      </c>
      <c r="H23" s="1019"/>
      <c r="I23" s="1019">
        <v>5</v>
      </c>
      <c r="J23" s="1019"/>
      <c r="K23" s="1019">
        <v>2</v>
      </c>
      <c r="L23" s="1019"/>
      <c r="M23" s="1019" t="s">
        <v>0</v>
      </c>
      <c r="N23" s="1019"/>
      <c r="O23" s="1019">
        <v>3000</v>
      </c>
      <c r="P23" s="1019"/>
      <c r="Q23" s="1019"/>
      <c r="R23" s="1019"/>
      <c r="S23" s="1019">
        <v>99840</v>
      </c>
      <c r="T23" s="1019"/>
      <c r="U23" s="1019"/>
      <c r="V23" s="1019"/>
      <c r="W23" s="1019" t="s">
        <v>0</v>
      </c>
      <c r="X23" s="1019"/>
      <c r="Y23" s="1019"/>
      <c r="Z23" s="1019"/>
      <c r="AA23" s="1019"/>
      <c r="AB23" s="1019" t="s">
        <v>0</v>
      </c>
      <c r="AC23" s="1019"/>
      <c r="AD23" s="1019"/>
      <c r="AE23" s="1019"/>
      <c r="AF23" s="1019"/>
      <c r="AG23" s="1019" t="s">
        <v>0</v>
      </c>
      <c r="AH23" s="1019"/>
      <c r="AI23" s="1019"/>
      <c r="AJ23" s="1019"/>
      <c r="AK23" s="1019"/>
      <c r="AL23" s="1021" t="s">
        <v>0</v>
      </c>
      <c r="AM23" s="1021"/>
      <c r="AN23" s="1021"/>
      <c r="AO23" s="1021"/>
      <c r="AP23" s="1021"/>
    </row>
    <row r="24" spans="1:42" ht="23.4" customHeight="1" x14ac:dyDescent="0.15">
      <c r="A24" s="162" t="s">
        <v>1981</v>
      </c>
      <c r="B24" s="1051"/>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21"/>
      <c r="AM24" s="1021"/>
      <c r="AN24" s="1021"/>
      <c r="AO24" s="1021"/>
      <c r="AP24" s="1021"/>
    </row>
    <row r="25" spans="1:42" ht="23.4" customHeight="1" x14ac:dyDescent="0.15">
      <c r="A25" s="171" t="s">
        <v>616</v>
      </c>
      <c r="B25" s="1054" t="s">
        <v>1485</v>
      </c>
      <c r="C25" s="1024">
        <v>8</v>
      </c>
      <c r="D25" s="1024"/>
      <c r="E25" s="1024" t="s">
        <v>0</v>
      </c>
      <c r="F25" s="1024"/>
      <c r="G25" s="1024">
        <f>SUM(C25:E25)</f>
        <v>8</v>
      </c>
      <c r="H25" s="1024"/>
      <c r="I25" s="1024">
        <v>7</v>
      </c>
      <c r="J25" s="1024"/>
      <c r="K25" s="1024">
        <v>1</v>
      </c>
      <c r="L25" s="1024"/>
      <c r="M25" s="1024" t="s">
        <v>0</v>
      </c>
      <c r="N25" s="1024"/>
      <c r="O25" s="1024">
        <v>1740</v>
      </c>
      <c r="P25" s="1024"/>
      <c r="Q25" s="1024"/>
      <c r="R25" s="1024"/>
      <c r="S25" s="1024">
        <v>6780</v>
      </c>
      <c r="T25" s="1024"/>
      <c r="U25" s="1024"/>
      <c r="V25" s="1024"/>
      <c r="W25" s="1024">
        <v>244</v>
      </c>
      <c r="X25" s="1024"/>
      <c r="Y25" s="1024"/>
      <c r="Z25" s="1024"/>
      <c r="AA25" s="1024"/>
      <c r="AB25" s="1024" t="s">
        <v>0</v>
      </c>
      <c r="AC25" s="1024"/>
      <c r="AD25" s="1024"/>
      <c r="AE25" s="1024"/>
      <c r="AF25" s="1024"/>
      <c r="AG25" s="1024" t="s">
        <v>0</v>
      </c>
      <c r="AH25" s="1024"/>
      <c r="AI25" s="1024"/>
      <c r="AJ25" s="1024"/>
      <c r="AK25" s="1024"/>
      <c r="AL25" s="1028" t="s">
        <v>0</v>
      </c>
      <c r="AM25" s="1028"/>
      <c r="AN25" s="1028"/>
      <c r="AO25" s="1028"/>
      <c r="AP25" s="1028"/>
    </row>
    <row r="26" spans="1:42" ht="23.4" customHeight="1" x14ac:dyDescent="0.15">
      <c r="A26" s="413" t="s">
        <v>1982</v>
      </c>
      <c r="B26" s="105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8"/>
      <c r="AM26" s="1028"/>
      <c r="AN26" s="1028"/>
      <c r="AO26" s="1028"/>
      <c r="AP26" s="1028"/>
    </row>
    <row r="27" spans="1:42" ht="24.05" customHeight="1" x14ac:dyDescent="0.15">
      <c r="G27" s="623"/>
      <c r="H27" s="623"/>
      <c r="AD27" s="623" t="s">
        <v>1486</v>
      </c>
      <c r="AE27" s="623"/>
      <c r="AF27" s="623"/>
      <c r="AG27" s="623"/>
      <c r="AH27" s="623"/>
      <c r="AI27" s="623"/>
      <c r="AJ27" s="623"/>
      <c r="AK27" s="623"/>
      <c r="AL27" s="623"/>
      <c r="AM27" s="623"/>
      <c r="AN27" s="623"/>
      <c r="AO27" s="623"/>
      <c r="AP27" s="623"/>
    </row>
    <row r="28" spans="1:42" ht="20.95" customHeight="1" x14ac:dyDescent="0.15"/>
  </sheetData>
  <sheetProtection selectLockedCells="1" selectUnlockedCells="1"/>
  <mergeCells count="157">
    <mergeCell ref="G27:H27"/>
    <mergeCell ref="AD27:AP27"/>
    <mergeCell ref="M25:N26"/>
    <mergeCell ref="O25:R26"/>
    <mergeCell ref="S25:V26"/>
    <mergeCell ref="W25:AA26"/>
    <mergeCell ref="AB25:AF26"/>
    <mergeCell ref="AG25:AK26"/>
    <mergeCell ref="W23:AA24"/>
    <mergeCell ref="AB23:AF24"/>
    <mergeCell ref="AG23:AK24"/>
    <mergeCell ref="AL23:AP24"/>
    <mergeCell ref="B25:B26"/>
    <mergeCell ref="C25:D26"/>
    <mergeCell ref="E25:F26"/>
    <mergeCell ref="G25:H26"/>
    <mergeCell ref="I25:J26"/>
    <mergeCell ref="K25:L26"/>
    <mergeCell ref="AL25:AP26"/>
    <mergeCell ref="B23:B24"/>
    <mergeCell ref="C23:D24"/>
    <mergeCell ref="E23:F24"/>
    <mergeCell ref="G23:H24"/>
    <mergeCell ref="I23:J24"/>
    <mergeCell ref="K23:L24"/>
    <mergeCell ref="M23:N24"/>
    <mergeCell ref="O23:R24"/>
    <mergeCell ref="S23:V24"/>
    <mergeCell ref="AL19:AP20"/>
    <mergeCell ref="B21:B22"/>
    <mergeCell ref="C21:D22"/>
    <mergeCell ref="E21:F22"/>
    <mergeCell ref="G21:H22"/>
    <mergeCell ref="I21:J22"/>
    <mergeCell ref="K21:L22"/>
    <mergeCell ref="AL21:AP22"/>
    <mergeCell ref="M21:N22"/>
    <mergeCell ref="O21:R22"/>
    <mergeCell ref="S21:V22"/>
    <mergeCell ref="W21:AA22"/>
    <mergeCell ref="AB21:AF22"/>
    <mergeCell ref="AG21:AK22"/>
    <mergeCell ref="B19:B20"/>
    <mergeCell ref="C19:D20"/>
    <mergeCell ref="E19:F20"/>
    <mergeCell ref="G19:H20"/>
    <mergeCell ref="I19:J20"/>
    <mergeCell ref="K19:L20"/>
    <mergeCell ref="M19:N20"/>
    <mergeCell ref="AL15:AP16"/>
    <mergeCell ref="B17:B18"/>
    <mergeCell ref="C17:D18"/>
    <mergeCell ref="E17:F18"/>
    <mergeCell ref="G17:H18"/>
    <mergeCell ref="I17:J18"/>
    <mergeCell ref="K17:L18"/>
    <mergeCell ref="AL17:AP18"/>
    <mergeCell ref="M17:N18"/>
    <mergeCell ref="O17:R18"/>
    <mergeCell ref="S17:V18"/>
    <mergeCell ref="W17:AA18"/>
    <mergeCell ref="AB17:AF18"/>
    <mergeCell ref="AG17:AK18"/>
    <mergeCell ref="E13:F14"/>
    <mergeCell ref="G13:H14"/>
    <mergeCell ref="I13:J14"/>
    <mergeCell ref="K13:L14"/>
    <mergeCell ref="W15:AA16"/>
    <mergeCell ref="AB15:AF16"/>
    <mergeCell ref="O19:R20"/>
    <mergeCell ref="S19:V20"/>
    <mergeCell ref="AG15:AK16"/>
    <mergeCell ref="W19:AA20"/>
    <mergeCell ref="AB19:AF20"/>
    <mergeCell ref="AG19:AK20"/>
    <mergeCell ref="AG11:AK12"/>
    <mergeCell ref="AL11:AP12"/>
    <mergeCell ref="AB10:AF10"/>
    <mergeCell ref="AG10:AK10"/>
    <mergeCell ref="AL10:AP10"/>
    <mergeCell ref="W10:AA10"/>
    <mergeCell ref="AL13:AP14"/>
    <mergeCell ref="B15:B16"/>
    <mergeCell ref="C15:D16"/>
    <mergeCell ref="E15:F16"/>
    <mergeCell ref="G15:H16"/>
    <mergeCell ref="I15:J16"/>
    <mergeCell ref="K15:L16"/>
    <mergeCell ref="M15:N16"/>
    <mergeCell ref="O15:R16"/>
    <mergeCell ref="S15:V16"/>
    <mergeCell ref="M13:N14"/>
    <mergeCell ref="O13:R14"/>
    <mergeCell ref="S13:V14"/>
    <mergeCell ref="W13:AA14"/>
    <mergeCell ref="AB13:AF14"/>
    <mergeCell ref="AG13:AK14"/>
    <mergeCell ref="B13:B14"/>
    <mergeCell ref="C13:D14"/>
    <mergeCell ref="A9:A10"/>
    <mergeCell ref="B9:B10"/>
    <mergeCell ref="C9:H9"/>
    <mergeCell ref="I9:N9"/>
    <mergeCell ref="O9:R10"/>
    <mergeCell ref="S9:V10"/>
    <mergeCell ref="W9:AP9"/>
    <mergeCell ref="C10:D10"/>
    <mergeCell ref="B11:B12"/>
    <mergeCell ref="C11:D12"/>
    <mergeCell ref="E11:F12"/>
    <mergeCell ref="G11:H12"/>
    <mergeCell ref="I11:J12"/>
    <mergeCell ref="K11:L12"/>
    <mergeCell ref="M11:N12"/>
    <mergeCell ref="E10:F10"/>
    <mergeCell ref="G10:H10"/>
    <mergeCell ref="I10:J10"/>
    <mergeCell ref="K10:L10"/>
    <mergeCell ref="M10:N10"/>
    <mergeCell ref="O11:R12"/>
    <mergeCell ref="S11:V12"/>
    <mergeCell ref="W11:AA12"/>
    <mergeCell ref="AB11:AF12"/>
    <mergeCell ref="AG5:AJ6"/>
    <mergeCell ref="AK5:AM6"/>
    <mergeCell ref="AN5:AP6"/>
    <mergeCell ref="AG4:AJ4"/>
    <mergeCell ref="AK4:AM4"/>
    <mergeCell ref="AN4:AP4"/>
    <mergeCell ref="V3:Z4"/>
    <mergeCell ref="AA3:AP3"/>
    <mergeCell ref="A8:L8"/>
    <mergeCell ref="Z8:AP8"/>
    <mergeCell ref="AA4:AC4"/>
    <mergeCell ref="AD4:AF4"/>
    <mergeCell ref="A1:L1"/>
    <mergeCell ref="A3:A4"/>
    <mergeCell ref="B3:B4"/>
    <mergeCell ref="C3:I4"/>
    <mergeCell ref="J3:O3"/>
    <mergeCell ref="P3:U3"/>
    <mergeCell ref="V5:Z6"/>
    <mergeCell ref="AA5:AC6"/>
    <mergeCell ref="AD5:AF6"/>
    <mergeCell ref="C5:I6"/>
    <mergeCell ref="J5:K6"/>
    <mergeCell ref="L5:M6"/>
    <mergeCell ref="N5:O6"/>
    <mergeCell ref="P5:Q6"/>
    <mergeCell ref="R5:S6"/>
    <mergeCell ref="T5:U6"/>
    <mergeCell ref="J4:K4"/>
    <mergeCell ref="L4:M4"/>
    <mergeCell ref="N4:O4"/>
    <mergeCell ref="P4:Q4"/>
    <mergeCell ref="R4:S4"/>
    <mergeCell ref="T4:U4"/>
  </mergeCells>
  <phoneticPr fontId="4"/>
  <pageMargins left="0.78740157480314965" right="0.39370078740157483" top="0.39370078740157483" bottom="0.39370078740157483" header="0" footer="0"/>
  <pageSetup paperSize="9" scale="91" firstPageNumber="0" orientation="landscape" horizontalDpi="4294967294"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5BBC5-EA43-43F7-8CAD-2E19FAC036BB}">
  <sheetPr>
    <pageSetUpPr fitToPage="1"/>
  </sheetPr>
  <dimension ref="A1:BG40"/>
  <sheetViews>
    <sheetView view="pageLayout" zoomScaleNormal="100" workbookViewId="0">
      <selection activeCell="O15" sqref="O15:R15"/>
    </sheetView>
  </sheetViews>
  <sheetFormatPr defaultColWidth="9" defaultRowHeight="14.4" x14ac:dyDescent="0.15"/>
  <cols>
    <col min="1" max="1" width="1.6640625" style="1" customWidth="1"/>
    <col min="2" max="3" width="2.6640625" style="1" customWidth="1"/>
    <col min="4" max="4" width="1.6640625" style="1" customWidth="1"/>
    <col min="5" max="24" width="2.6640625" style="1" customWidth="1"/>
    <col min="25" max="25" width="3.6640625" style="1" customWidth="1"/>
    <col min="26" max="29" width="2.6640625" style="1" customWidth="1"/>
    <col min="30" max="32" width="3.109375" style="1" customWidth="1"/>
    <col min="33" max="33" width="2.77734375" style="1" customWidth="1"/>
    <col min="34" max="35" width="3.109375" style="1" customWidth="1"/>
    <col min="36" max="174" width="2.6640625" style="1" customWidth="1"/>
    <col min="175" max="16384" width="9" style="1"/>
  </cols>
  <sheetData>
    <row r="1" spans="1:59" ht="20.95" customHeight="1" x14ac:dyDescent="0.15">
      <c r="A1" s="623" t="s">
        <v>1915</v>
      </c>
      <c r="B1" s="623"/>
      <c r="C1" s="623"/>
      <c r="D1" s="623"/>
      <c r="E1" s="623"/>
      <c r="F1" s="623"/>
      <c r="G1" s="623"/>
      <c r="H1" s="623"/>
      <c r="I1" s="623"/>
      <c r="J1" s="623"/>
      <c r="K1" s="623"/>
      <c r="L1" s="623"/>
      <c r="M1" s="623"/>
      <c r="N1" s="623"/>
      <c r="O1" s="623"/>
      <c r="P1" s="623"/>
      <c r="Q1" s="623"/>
      <c r="R1" s="623"/>
      <c r="AS1" s="617" t="s">
        <v>1466</v>
      </c>
      <c r="AT1" s="617"/>
      <c r="AU1" s="617"/>
      <c r="AV1" s="617"/>
      <c r="AW1" s="617"/>
      <c r="AX1" s="617"/>
      <c r="AY1" s="617"/>
      <c r="AZ1" s="617"/>
      <c r="BA1" s="617"/>
      <c r="BB1" s="617"/>
      <c r="BC1" s="617"/>
      <c r="BD1" s="617"/>
      <c r="BE1" s="617"/>
      <c r="BF1" s="617"/>
      <c r="BG1" s="617"/>
    </row>
    <row r="2" spans="1:59" ht="15.9" customHeight="1" x14ac:dyDescent="0.25">
      <c r="A2" s="1089" t="s">
        <v>1489</v>
      </c>
      <c r="B2" s="1089"/>
      <c r="C2" s="1089"/>
      <c r="D2" s="1089"/>
      <c r="E2" s="1089"/>
      <c r="F2" s="1089"/>
      <c r="G2" s="1089"/>
      <c r="H2" s="1089"/>
      <c r="I2" s="1089"/>
      <c r="J2" s="1090" t="s">
        <v>1490</v>
      </c>
      <c r="K2" s="1090"/>
      <c r="L2" s="1090"/>
      <c r="M2" s="1090"/>
      <c r="N2" s="1090"/>
      <c r="O2" s="1090"/>
      <c r="P2" s="1090"/>
      <c r="Q2" s="1090"/>
      <c r="R2" s="1090"/>
      <c r="S2" s="1090"/>
      <c r="T2" s="1090"/>
      <c r="U2" s="1090"/>
      <c r="V2" s="1090"/>
      <c r="W2" s="1090"/>
      <c r="X2" s="1090"/>
      <c r="Y2" s="1090"/>
      <c r="Z2" s="620" t="s">
        <v>1339</v>
      </c>
      <c r="AA2" s="620"/>
      <c r="AB2" s="620"/>
      <c r="AC2" s="620"/>
      <c r="AD2" s="620"/>
      <c r="AE2" s="620"/>
      <c r="AF2" s="620"/>
      <c r="AG2" s="620"/>
      <c r="AH2" s="620"/>
      <c r="AI2" s="620"/>
      <c r="AJ2" s="620" t="s">
        <v>1983</v>
      </c>
      <c r="AK2" s="620"/>
      <c r="AL2" s="620"/>
      <c r="AM2" s="620"/>
      <c r="AN2" s="620"/>
      <c r="AO2" s="620"/>
      <c r="AP2" s="620"/>
      <c r="AQ2" s="620"/>
      <c r="AR2" s="620"/>
      <c r="AS2" s="620" t="s">
        <v>1399</v>
      </c>
      <c r="AT2" s="620"/>
      <c r="AU2" s="620"/>
      <c r="AV2" s="620"/>
      <c r="AW2" s="620"/>
      <c r="AX2" s="620"/>
      <c r="AY2" s="620"/>
      <c r="AZ2" s="620"/>
      <c r="BA2" s="620"/>
      <c r="BB2" s="879" t="s">
        <v>1491</v>
      </c>
      <c r="BC2" s="879"/>
      <c r="BD2" s="879"/>
      <c r="BE2" s="879"/>
      <c r="BF2" s="879"/>
      <c r="BG2" s="879"/>
    </row>
    <row r="3" spans="1:59" ht="15.9" customHeight="1" x14ac:dyDescent="0.15">
      <c r="A3" s="1091" t="s">
        <v>1984</v>
      </c>
      <c r="B3" s="1091"/>
      <c r="C3" s="1091"/>
      <c r="D3" s="1091"/>
      <c r="E3" s="1091"/>
      <c r="F3" s="1091"/>
      <c r="G3" s="1091"/>
      <c r="H3" s="1091"/>
      <c r="I3" s="1091"/>
      <c r="J3" s="1092" t="s">
        <v>1492</v>
      </c>
      <c r="K3" s="1092"/>
      <c r="L3" s="1092"/>
      <c r="M3" s="1092"/>
      <c r="N3" s="1092"/>
      <c r="O3" s="1092"/>
      <c r="P3" s="1092"/>
      <c r="Q3" s="1092"/>
      <c r="R3" s="1092"/>
      <c r="S3" s="1092"/>
      <c r="T3" s="1092"/>
      <c r="U3" s="1092"/>
      <c r="V3" s="1092"/>
      <c r="W3" s="1092"/>
      <c r="X3" s="1092"/>
      <c r="Y3" s="1092"/>
      <c r="Z3" s="620"/>
      <c r="AA3" s="620"/>
      <c r="AB3" s="620"/>
      <c r="AC3" s="620"/>
      <c r="AD3" s="620"/>
      <c r="AE3" s="620"/>
      <c r="AF3" s="620"/>
      <c r="AG3" s="620"/>
      <c r="AH3" s="620"/>
      <c r="AI3" s="620"/>
      <c r="AJ3" s="867" t="s">
        <v>1343</v>
      </c>
      <c r="AK3" s="867"/>
      <c r="AL3" s="867"/>
      <c r="AM3" s="867" t="s">
        <v>1344</v>
      </c>
      <c r="AN3" s="867"/>
      <c r="AO3" s="867"/>
      <c r="AP3" s="867" t="s">
        <v>61</v>
      </c>
      <c r="AQ3" s="867"/>
      <c r="AR3" s="867"/>
      <c r="AS3" s="867" t="s">
        <v>1345</v>
      </c>
      <c r="AT3" s="867"/>
      <c r="AU3" s="867"/>
      <c r="AV3" s="867" t="s">
        <v>1346</v>
      </c>
      <c r="AW3" s="867"/>
      <c r="AX3" s="867"/>
      <c r="AY3" s="867" t="s">
        <v>1347</v>
      </c>
      <c r="AZ3" s="867"/>
      <c r="BA3" s="867"/>
      <c r="BB3" s="879"/>
      <c r="BC3" s="879"/>
      <c r="BD3" s="879"/>
      <c r="BE3" s="879"/>
      <c r="BF3" s="879"/>
      <c r="BG3" s="879"/>
    </row>
    <row r="4" spans="1:59" ht="15.9" customHeight="1" x14ac:dyDescent="0.25">
      <c r="A4" s="1086" t="s">
        <v>1493</v>
      </c>
      <c r="B4" s="1086"/>
      <c r="C4" s="1086"/>
      <c r="D4" s="1086"/>
      <c r="E4" s="1086"/>
      <c r="F4" s="1086"/>
      <c r="G4" s="1086"/>
      <c r="H4" s="1086"/>
      <c r="I4" s="1086"/>
      <c r="J4" s="1087" t="s">
        <v>1494</v>
      </c>
      <c r="K4" s="1087"/>
      <c r="L4" s="1087"/>
      <c r="M4" s="1087"/>
      <c r="N4" s="1087"/>
      <c r="O4" s="1087"/>
      <c r="P4" s="1087"/>
      <c r="Q4" s="1087"/>
      <c r="R4" s="1087"/>
      <c r="S4" s="1087"/>
      <c r="T4" s="1087"/>
      <c r="U4" s="1087"/>
      <c r="V4" s="1087"/>
      <c r="W4" s="1087"/>
      <c r="X4" s="1087"/>
      <c r="Y4" s="1087"/>
      <c r="Z4" s="1088" t="s">
        <v>1463</v>
      </c>
      <c r="AA4" s="1088"/>
      <c r="AB4" s="1088"/>
      <c r="AC4" s="1088"/>
      <c r="AD4" s="1088"/>
      <c r="AE4" s="1088"/>
      <c r="AF4" s="1088"/>
      <c r="AG4" s="1088"/>
      <c r="AH4" s="1088"/>
      <c r="AI4" s="1088"/>
      <c r="AJ4" s="1083">
        <v>17</v>
      </c>
      <c r="AK4" s="1083"/>
      <c r="AL4" s="1083"/>
      <c r="AM4" s="1083" t="s">
        <v>0</v>
      </c>
      <c r="AN4" s="1083"/>
      <c r="AO4" s="1083"/>
      <c r="AP4" s="1083">
        <v>17</v>
      </c>
      <c r="AQ4" s="1083"/>
      <c r="AR4" s="1083"/>
      <c r="AS4" s="1083">
        <v>6</v>
      </c>
      <c r="AT4" s="1083"/>
      <c r="AU4" s="1083"/>
      <c r="AV4" s="1083">
        <v>2</v>
      </c>
      <c r="AW4" s="1083"/>
      <c r="AX4" s="1083"/>
      <c r="AY4" s="1083">
        <v>2</v>
      </c>
      <c r="AZ4" s="1083"/>
      <c r="BA4" s="1083"/>
      <c r="BB4" s="1028">
        <v>2190</v>
      </c>
      <c r="BC4" s="1028"/>
      <c r="BD4" s="1028"/>
      <c r="BE4" s="1028"/>
      <c r="BF4" s="1028"/>
      <c r="BG4" s="1028"/>
    </row>
    <row r="5" spans="1:59" ht="15.9" customHeight="1" x14ac:dyDescent="0.15">
      <c r="A5" s="1084" t="s">
        <v>1985</v>
      </c>
      <c r="B5" s="1084"/>
      <c r="C5" s="1084"/>
      <c r="D5" s="1084"/>
      <c r="E5" s="1084"/>
      <c r="F5" s="1084"/>
      <c r="G5" s="1084"/>
      <c r="H5" s="1084"/>
      <c r="I5" s="1084"/>
      <c r="J5" s="1085" t="s">
        <v>1495</v>
      </c>
      <c r="K5" s="1085"/>
      <c r="L5" s="1085"/>
      <c r="M5" s="1085"/>
      <c r="N5" s="1085"/>
      <c r="O5" s="1085"/>
      <c r="P5" s="1085"/>
      <c r="Q5" s="1085"/>
      <c r="R5" s="1085"/>
      <c r="S5" s="1085"/>
      <c r="T5" s="1085"/>
      <c r="U5" s="1085"/>
      <c r="V5" s="1085"/>
      <c r="W5" s="1085"/>
      <c r="X5" s="1085"/>
      <c r="Y5" s="1085"/>
      <c r="Z5" s="1088"/>
      <c r="AA5" s="1088"/>
      <c r="AB5" s="1088"/>
      <c r="AC5" s="1088"/>
      <c r="AD5" s="1088"/>
      <c r="AE5" s="1088"/>
      <c r="AF5" s="1088"/>
      <c r="AG5" s="1088"/>
      <c r="AH5" s="1088"/>
      <c r="AI5" s="1088"/>
      <c r="AJ5" s="1083"/>
      <c r="AK5" s="1083"/>
      <c r="AL5" s="1083"/>
      <c r="AM5" s="1083"/>
      <c r="AN5" s="1083"/>
      <c r="AO5" s="1083"/>
      <c r="AP5" s="1083"/>
      <c r="AQ5" s="1083"/>
      <c r="AR5" s="1083"/>
      <c r="AS5" s="1083"/>
      <c r="AT5" s="1083"/>
      <c r="AU5" s="1083"/>
      <c r="AV5" s="1083"/>
      <c r="AW5" s="1083"/>
      <c r="AX5" s="1083"/>
      <c r="AY5" s="1083"/>
      <c r="AZ5" s="1083"/>
      <c r="BA5" s="1083"/>
      <c r="BB5" s="1028"/>
      <c r="BC5" s="1028"/>
      <c r="BD5" s="1028"/>
      <c r="BE5" s="1028"/>
      <c r="BF5" s="1028"/>
      <c r="BG5" s="1028"/>
    </row>
    <row r="6" spans="1:59" ht="18.350000000000001" customHeight="1" x14ac:dyDescent="0.15">
      <c r="A6" s="489"/>
      <c r="B6" s="489"/>
      <c r="C6" s="489"/>
      <c r="D6" s="489"/>
      <c r="E6" s="489"/>
      <c r="F6" s="489"/>
      <c r="G6" s="489"/>
      <c r="H6" s="489"/>
      <c r="I6" s="489"/>
      <c r="J6" s="483"/>
      <c r="K6" s="483"/>
      <c r="L6" s="483"/>
      <c r="M6" s="483"/>
      <c r="N6" s="483"/>
      <c r="O6" s="483"/>
      <c r="P6" s="483"/>
      <c r="Q6" s="483"/>
      <c r="R6" s="483"/>
      <c r="S6" s="483"/>
      <c r="T6" s="483"/>
      <c r="U6" s="483"/>
      <c r="V6" s="483"/>
      <c r="W6" s="483"/>
      <c r="X6" s="483"/>
      <c r="Y6" s="483"/>
      <c r="Z6" s="75"/>
      <c r="AA6" s="75"/>
      <c r="AB6" s="75"/>
      <c r="AC6" s="75"/>
      <c r="AD6" s="75"/>
      <c r="AE6" s="75"/>
      <c r="AF6" s="75"/>
      <c r="AG6" s="75"/>
      <c r="AH6" s="75"/>
      <c r="AI6" s="75"/>
      <c r="AJ6" s="74"/>
      <c r="AK6" s="74"/>
      <c r="AL6" s="74"/>
      <c r="AM6" s="74"/>
      <c r="AN6" s="74"/>
      <c r="AO6" s="74"/>
      <c r="AP6" s="74"/>
      <c r="AQ6" s="74"/>
      <c r="AR6" s="74"/>
      <c r="AS6" s="74"/>
      <c r="AT6" s="74"/>
      <c r="AU6" s="74"/>
      <c r="AV6" s="74"/>
      <c r="AW6" s="74"/>
      <c r="AX6" s="74"/>
      <c r="AY6" s="74"/>
      <c r="AZ6" s="74"/>
      <c r="BA6" s="74"/>
      <c r="BB6" s="480"/>
      <c r="BC6" s="480"/>
      <c r="BD6" s="480"/>
      <c r="BE6" s="480"/>
      <c r="BF6" s="480"/>
      <c r="BG6" s="480"/>
    </row>
    <row r="7" spans="1:59" ht="20.95" customHeight="1" x14ac:dyDescent="0.15">
      <c r="A7" s="623" t="s">
        <v>1916</v>
      </c>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row>
    <row r="8" spans="1:59" ht="15.9" customHeight="1" x14ac:dyDescent="0.15">
      <c r="E8" s="623" t="s">
        <v>1496</v>
      </c>
      <c r="F8" s="623"/>
      <c r="G8" s="623"/>
      <c r="H8" s="623"/>
      <c r="I8" s="623"/>
      <c r="J8" s="623"/>
      <c r="L8" s="633" t="s">
        <v>1497</v>
      </c>
      <c r="M8" s="633"/>
      <c r="N8" s="633"/>
      <c r="O8" s="633"/>
      <c r="P8" s="633"/>
      <c r="Q8" s="633"/>
      <c r="R8" s="633"/>
      <c r="S8" s="633"/>
      <c r="T8" s="633"/>
      <c r="U8" s="633"/>
      <c r="V8" s="633"/>
      <c r="W8" s="633"/>
      <c r="X8" s="633"/>
      <c r="Y8" s="633"/>
      <c r="Z8" s="633"/>
      <c r="AA8" s="633"/>
      <c r="AB8" s="633"/>
    </row>
    <row r="9" spans="1:59" ht="15.9" customHeight="1" x14ac:dyDescent="0.15">
      <c r="E9" s="623" t="s">
        <v>1490</v>
      </c>
      <c r="F9" s="623"/>
      <c r="G9" s="623"/>
      <c r="H9" s="623"/>
      <c r="I9" s="623"/>
      <c r="J9" s="623"/>
      <c r="L9" s="623" t="s">
        <v>1369</v>
      </c>
      <c r="M9" s="623"/>
      <c r="N9" s="623"/>
      <c r="O9" s="623"/>
      <c r="P9" s="623"/>
      <c r="Q9" s="623"/>
      <c r="R9" s="623"/>
      <c r="S9" s="623"/>
      <c r="T9" s="623"/>
      <c r="U9" s="623"/>
      <c r="V9" s="623"/>
    </row>
    <row r="10" spans="1:59" ht="15.9" customHeight="1" x14ac:dyDescent="0.15">
      <c r="E10" s="623" t="s">
        <v>1498</v>
      </c>
      <c r="F10" s="623"/>
      <c r="G10" s="623"/>
      <c r="H10" s="623"/>
      <c r="I10" s="623"/>
      <c r="J10" s="623"/>
      <c r="L10" s="623" t="s">
        <v>1499</v>
      </c>
      <c r="M10" s="623"/>
      <c r="N10" s="623"/>
      <c r="O10" s="623"/>
      <c r="P10" s="623"/>
      <c r="Q10" s="623"/>
      <c r="R10" s="623"/>
      <c r="S10" s="623"/>
      <c r="T10" s="623"/>
      <c r="U10" s="623"/>
      <c r="V10" s="623"/>
    </row>
    <row r="11" spans="1:59" ht="15.75" customHeight="1" x14ac:dyDescent="0.15">
      <c r="A11" s="623" t="s">
        <v>1500</v>
      </c>
      <c r="B11" s="623"/>
      <c r="C11" s="623"/>
      <c r="D11" s="623"/>
      <c r="E11" s="623"/>
      <c r="F11" s="623"/>
      <c r="AS11" s="634" t="s">
        <v>1466</v>
      </c>
      <c r="AT11" s="634"/>
      <c r="AU11" s="634"/>
      <c r="AV11" s="634"/>
      <c r="AW11" s="634"/>
      <c r="AX11" s="634"/>
      <c r="AY11" s="634"/>
      <c r="AZ11" s="634"/>
      <c r="BA11" s="634"/>
      <c r="BB11" s="634"/>
      <c r="BC11" s="634"/>
      <c r="BD11" s="634"/>
      <c r="BE11" s="634"/>
      <c r="BF11" s="634"/>
      <c r="BG11" s="634"/>
    </row>
    <row r="12" spans="1:59" ht="15.9" customHeight="1" x14ac:dyDescent="0.15">
      <c r="A12" s="874" t="s">
        <v>1501</v>
      </c>
      <c r="B12" s="874"/>
      <c r="C12" s="874"/>
      <c r="D12" s="874"/>
      <c r="E12" s="874"/>
      <c r="F12" s="874"/>
      <c r="G12" s="874"/>
      <c r="H12" s="874"/>
      <c r="I12" s="874"/>
      <c r="J12" s="620" t="s">
        <v>1502</v>
      </c>
      <c r="K12" s="620"/>
      <c r="L12" s="620"/>
      <c r="M12" s="620"/>
      <c r="N12" s="620"/>
      <c r="O12" s="620"/>
      <c r="P12" s="620"/>
      <c r="Q12" s="620"/>
      <c r="R12" s="620"/>
      <c r="S12" s="620"/>
      <c r="T12" s="620"/>
      <c r="U12" s="620"/>
      <c r="V12" s="620"/>
      <c r="W12" s="620"/>
      <c r="X12" s="620"/>
      <c r="Y12" s="620"/>
      <c r="Z12" s="620"/>
      <c r="AA12" s="620"/>
      <c r="AB12" s="620"/>
      <c r="AC12" s="620"/>
      <c r="AD12" s="879" t="s">
        <v>1503</v>
      </c>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79"/>
      <c r="BC12" s="879"/>
      <c r="BD12" s="879"/>
      <c r="BE12" s="879"/>
      <c r="BF12" s="879"/>
      <c r="BG12" s="879"/>
    </row>
    <row r="13" spans="1:59" ht="15.9" customHeight="1" x14ac:dyDescent="0.15">
      <c r="A13" s="874"/>
      <c r="B13" s="874"/>
      <c r="C13" s="874"/>
      <c r="D13" s="874"/>
      <c r="E13" s="874"/>
      <c r="F13" s="874"/>
      <c r="G13" s="874"/>
      <c r="H13" s="874"/>
      <c r="I13" s="874"/>
      <c r="J13" s="867" t="s">
        <v>1504</v>
      </c>
      <c r="K13" s="867"/>
      <c r="L13" s="867"/>
      <c r="M13" s="867"/>
      <c r="N13" s="867"/>
      <c r="O13" s="867" t="s">
        <v>1505</v>
      </c>
      <c r="P13" s="867"/>
      <c r="Q13" s="867"/>
      <c r="R13" s="867"/>
      <c r="S13" s="867"/>
      <c r="T13" s="867" t="s">
        <v>1506</v>
      </c>
      <c r="U13" s="867"/>
      <c r="V13" s="867"/>
      <c r="W13" s="867"/>
      <c r="X13" s="867"/>
      <c r="Y13" s="867" t="s">
        <v>1507</v>
      </c>
      <c r="Z13" s="867"/>
      <c r="AA13" s="867"/>
      <c r="AB13" s="867"/>
      <c r="AC13" s="867"/>
      <c r="AD13" s="867" t="s">
        <v>1508</v>
      </c>
      <c r="AE13" s="867"/>
      <c r="AF13" s="867"/>
      <c r="AG13" s="867"/>
      <c r="AH13" s="867"/>
      <c r="AI13" s="867"/>
      <c r="AJ13" s="867" t="s">
        <v>1509</v>
      </c>
      <c r="AK13" s="867"/>
      <c r="AL13" s="867"/>
      <c r="AM13" s="867"/>
      <c r="AN13" s="867"/>
      <c r="AO13" s="867"/>
      <c r="AP13" s="867" t="s">
        <v>1510</v>
      </c>
      <c r="AQ13" s="867"/>
      <c r="AR13" s="867"/>
      <c r="AS13" s="867"/>
      <c r="AT13" s="867"/>
      <c r="AU13" s="867"/>
      <c r="AV13" s="867" t="s">
        <v>1511</v>
      </c>
      <c r="AW13" s="867"/>
      <c r="AX13" s="867"/>
      <c r="AY13" s="867"/>
      <c r="AZ13" s="867"/>
      <c r="BA13" s="867"/>
      <c r="BB13" s="974" t="s">
        <v>61</v>
      </c>
      <c r="BC13" s="974"/>
      <c r="BD13" s="974"/>
      <c r="BE13" s="974"/>
      <c r="BF13" s="974"/>
      <c r="BG13" s="974"/>
    </row>
    <row r="14" spans="1:59" ht="15.9" customHeight="1" x14ac:dyDescent="0.15">
      <c r="A14" s="874"/>
      <c r="B14" s="874"/>
      <c r="C14" s="874"/>
      <c r="D14" s="874"/>
      <c r="E14" s="874"/>
      <c r="F14" s="874"/>
      <c r="G14" s="874"/>
      <c r="H14" s="874"/>
      <c r="I14" s="874"/>
      <c r="J14" s="867"/>
      <c r="K14" s="867"/>
      <c r="L14" s="867"/>
      <c r="M14" s="867"/>
      <c r="N14" s="867"/>
      <c r="O14" s="867"/>
      <c r="P14" s="867"/>
      <c r="Q14" s="867"/>
      <c r="R14" s="867"/>
      <c r="S14" s="867"/>
      <c r="T14" s="867"/>
      <c r="U14" s="867"/>
      <c r="V14" s="867"/>
      <c r="W14" s="867"/>
      <c r="X14" s="867"/>
      <c r="Y14" s="867"/>
      <c r="Z14" s="867"/>
      <c r="AA14" s="867"/>
      <c r="AB14" s="867"/>
      <c r="AC14" s="867"/>
      <c r="AD14" s="867" t="s">
        <v>1512</v>
      </c>
      <c r="AE14" s="867"/>
      <c r="AF14" s="867" t="s">
        <v>1513</v>
      </c>
      <c r="AG14" s="867"/>
      <c r="AH14" s="867"/>
      <c r="AI14" s="867"/>
      <c r="AJ14" s="867" t="s">
        <v>1512</v>
      </c>
      <c r="AK14" s="867"/>
      <c r="AL14" s="867" t="s">
        <v>1513</v>
      </c>
      <c r="AM14" s="867"/>
      <c r="AN14" s="867"/>
      <c r="AO14" s="867"/>
      <c r="AP14" s="867" t="s">
        <v>1512</v>
      </c>
      <c r="AQ14" s="867"/>
      <c r="AR14" s="867" t="s">
        <v>1513</v>
      </c>
      <c r="AS14" s="867"/>
      <c r="AT14" s="867"/>
      <c r="AU14" s="867"/>
      <c r="AV14" s="867" t="s">
        <v>1512</v>
      </c>
      <c r="AW14" s="867"/>
      <c r="AX14" s="867" t="s">
        <v>1513</v>
      </c>
      <c r="AY14" s="867"/>
      <c r="AZ14" s="867"/>
      <c r="BA14" s="867"/>
      <c r="BB14" s="867" t="s">
        <v>1512</v>
      </c>
      <c r="BC14" s="867"/>
      <c r="BD14" s="974" t="s">
        <v>1513</v>
      </c>
      <c r="BE14" s="974"/>
      <c r="BF14" s="974"/>
      <c r="BG14" s="974"/>
    </row>
    <row r="15" spans="1:59" ht="15.9" customHeight="1" x14ac:dyDescent="0.15">
      <c r="A15" s="884" t="s">
        <v>1514</v>
      </c>
      <c r="B15" s="884"/>
      <c r="C15" s="884"/>
      <c r="D15" s="884"/>
      <c r="E15" s="884"/>
      <c r="F15" s="884"/>
      <c r="G15" s="884"/>
      <c r="H15" s="884"/>
      <c r="I15" s="884"/>
      <c r="J15" s="1077">
        <v>582</v>
      </c>
      <c r="K15" s="1077"/>
      <c r="L15" s="1077"/>
      <c r="M15" s="1077"/>
      <c r="N15" s="490" t="s">
        <v>1515</v>
      </c>
      <c r="O15" s="1078">
        <v>2333.02</v>
      </c>
      <c r="P15" s="1078"/>
      <c r="Q15" s="1078"/>
      <c r="R15" s="1078"/>
      <c r="S15" s="490" t="s">
        <v>1516</v>
      </c>
      <c r="T15" s="1067">
        <v>4856330</v>
      </c>
      <c r="U15" s="1067"/>
      <c r="V15" s="1067"/>
      <c r="W15" s="1067"/>
      <c r="X15" s="1067"/>
      <c r="Y15" s="1067">
        <v>4813990</v>
      </c>
      <c r="Z15" s="1067"/>
      <c r="AA15" s="1067"/>
      <c r="AB15" s="1067"/>
      <c r="AC15" s="1067"/>
      <c r="AD15" s="1067">
        <v>1</v>
      </c>
      <c r="AE15" s="1067"/>
      <c r="AF15" s="1067">
        <v>770</v>
      </c>
      <c r="AG15" s="1067"/>
      <c r="AH15" s="1067"/>
      <c r="AI15" s="1067"/>
      <c r="AJ15" s="1067">
        <v>94</v>
      </c>
      <c r="AK15" s="1067"/>
      <c r="AL15" s="1067">
        <v>27895</v>
      </c>
      <c r="AM15" s="1067"/>
      <c r="AN15" s="1067"/>
      <c r="AO15" s="1067"/>
      <c r="AP15" s="1067">
        <v>9</v>
      </c>
      <c r="AQ15" s="1067"/>
      <c r="AR15" s="1067">
        <v>500</v>
      </c>
      <c r="AS15" s="1067"/>
      <c r="AT15" s="1067"/>
      <c r="AU15" s="1067"/>
      <c r="AV15" s="1067"/>
      <c r="AW15" s="1067"/>
      <c r="AX15" s="1067"/>
      <c r="AY15" s="1067"/>
      <c r="AZ15" s="1067"/>
      <c r="BA15" s="1067"/>
      <c r="BB15" s="1067">
        <v>98</v>
      </c>
      <c r="BC15" s="1067"/>
      <c r="BD15" s="1082">
        <v>29165</v>
      </c>
      <c r="BE15" s="1082"/>
      <c r="BF15" s="1082"/>
      <c r="BG15" s="1082"/>
    </row>
    <row r="16" spans="1:59" ht="15.9" customHeight="1" x14ac:dyDescent="0.15">
      <c r="A16" s="884" t="s">
        <v>1517</v>
      </c>
      <c r="B16" s="884"/>
      <c r="C16" s="884"/>
      <c r="D16" s="884"/>
      <c r="E16" s="884"/>
      <c r="F16" s="884"/>
      <c r="G16" s="884"/>
      <c r="H16" s="884"/>
      <c r="I16" s="884"/>
      <c r="J16" s="1077">
        <v>4</v>
      </c>
      <c r="K16" s="1077"/>
      <c r="L16" s="1077"/>
      <c r="M16" s="1077"/>
      <c r="N16" s="491"/>
      <c r="O16" s="1078">
        <v>1.9</v>
      </c>
      <c r="P16" s="1078"/>
      <c r="Q16" s="1078"/>
      <c r="R16" s="1078"/>
      <c r="S16" s="491"/>
      <c r="T16" s="1067">
        <v>3770</v>
      </c>
      <c r="U16" s="1067"/>
      <c r="V16" s="1067"/>
      <c r="W16" s="1067"/>
      <c r="X16" s="1067"/>
      <c r="Y16" s="1067">
        <v>2370</v>
      </c>
      <c r="Z16" s="1067"/>
      <c r="AA16" s="1067"/>
      <c r="AB16" s="1067"/>
      <c r="AC16" s="1067"/>
      <c r="AD16" s="1067" t="s">
        <v>1016</v>
      </c>
      <c r="AE16" s="1067"/>
      <c r="AF16" s="1067" t="s">
        <v>1016</v>
      </c>
      <c r="AG16" s="1067"/>
      <c r="AH16" s="1067"/>
      <c r="AI16" s="1067"/>
      <c r="AJ16" s="1067"/>
      <c r="AK16" s="1067"/>
      <c r="AL16" s="1067"/>
      <c r="AM16" s="1067"/>
      <c r="AN16" s="1067"/>
      <c r="AO16" s="1067"/>
      <c r="AP16" s="1067"/>
      <c r="AQ16" s="1067"/>
      <c r="AR16" s="1067"/>
      <c r="AS16" s="1067"/>
      <c r="AT16" s="1067"/>
      <c r="AU16" s="1067"/>
      <c r="AV16" s="1067">
        <v>1</v>
      </c>
      <c r="AW16" s="1067"/>
      <c r="AX16" s="1067">
        <v>390</v>
      </c>
      <c r="AY16" s="1067"/>
      <c r="AZ16" s="1067"/>
      <c r="BA16" s="1067"/>
      <c r="BB16" s="1067">
        <v>1</v>
      </c>
      <c r="BC16" s="1067"/>
      <c r="BD16" s="1082">
        <v>390</v>
      </c>
      <c r="BE16" s="1082"/>
      <c r="BF16" s="1082"/>
      <c r="BG16" s="1082"/>
    </row>
    <row r="17" spans="1:59" ht="15.9" customHeight="1" x14ac:dyDescent="0.15">
      <c r="A17" s="893" t="s">
        <v>1518</v>
      </c>
      <c r="B17" s="893"/>
      <c r="C17" s="893"/>
      <c r="D17" s="867" t="s">
        <v>1519</v>
      </c>
      <c r="E17" s="867"/>
      <c r="F17" s="867"/>
      <c r="G17" s="867"/>
      <c r="H17" s="867"/>
      <c r="I17" s="867"/>
      <c r="J17" s="1077">
        <v>574</v>
      </c>
      <c r="K17" s="1077"/>
      <c r="L17" s="1077"/>
      <c r="M17" s="1077"/>
      <c r="N17" s="491"/>
      <c r="O17" s="1078">
        <v>2321.63</v>
      </c>
      <c r="P17" s="1078"/>
      <c r="Q17" s="1078"/>
      <c r="R17" s="1078"/>
      <c r="S17" s="491"/>
      <c r="T17" s="1067"/>
      <c r="U17" s="1067"/>
      <c r="V17" s="1067"/>
      <c r="W17" s="1067"/>
      <c r="X17" s="1067"/>
      <c r="Y17" s="1067">
        <v>298700000</v>
      </c>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v>6</v>
      </c>
      <c r="BC17" s="1067"/>
      <c r="BD17" s="1082">
        <v>2212</v>
      </c>
      <c r="BE17" s="1082"/>
      <c r="BF17" s="1082"/>
      <c r="BG17" s="1082"/>
    </row>
    <row r="18" spans="1:59" ht="15.9" customHeight="1" x14ac:dyDescent="0.15">
      <c r="A18" s="893"/>
      <c r="B18" s="893"/>
      <c r="C18" s="893"/>
      <c r="D18" s="867" t="s">
        <v>1520</v>
      </c>
      <c r="E18" s="867"/>
      <c r="F18" s="867"/>
      <c r="G18" s="867"/>
      <c r="H18" s="867"/>
      <c r="I18" s="867"/>
      <c r="J18" s="1077">
        <v>64</v>
      </c>
      <c r="K18" s="1077"/>
      <c r="L18" s="1077"/>
      <c r="M18" s="1077"/>
      <c r="N18" s="491"/>
      <c r="O18" s="1078">
        <v>647.97</v>
      </c>
      <c r="P18" s="1078"/>
      <c r="Q18" s="1078"/>
      <c r="R18" s="1078"/>
      <c r="S18" s="491"/>
      <c r="T18" s="1067"/>
      <c r="U18" s="1067"/>
      <c r="V18" s="1067"/>
      <c r="W18" s="1067"/>
      <c r="X18" s="1067"/>
      <c r="Y18" s="1067">
        <v>210500</v>
      </c>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82"/>
      <c r="BE18" s="1082"/>
      <c r="BF18" s="1082"/>
      <c r="BG18" s="1082"/>
    </row>
    <row r="19" spans="1:59" ht="15.9" customHeight="1" x14ac:dyDescent="0.15">
      <c r="A19" s="893"/>
      <c r="B19" s="893"/>
      <c r="C19" s="893"/>
      <c r="D19" s="867" t="s">
        <v>1521</v>
      </c>
      <c r="E19" s="867"/>
      <c r="F19" s="867"/>
      <c r="G19" s="867"/>
      <c r="H19" s="867"/>
      <c r="I19" s="867"/>
      <c r="J19" s="1077">
        <v>83</v>
      </c>
      <c r="K19" s="1077"/>
      <c r="L19" s="1077"/>
      <c r="M19" s="1077"/>
      <c r="N19" s="491"/>
      <c r="O19" s="1078">
        <v>464.53</v>
      </c>
      <c r="P19" s="1078"/>
      <c r="Q19" s="1078"/>
      <c r="R19" s="1078"/>
      <c r="S19" s="491"/>
      <c r="T19" s="1067"/>
      <c r="U19" s="1067"/>
      <c r="V19" s="1067"/>
      <c r="W19" s="1067"/>
      <c r="X19" s="1067"/>
      <c r="Y19" s="1067">
        <v>31770000</v>
      </c>
      <c r="Z19" s="1067"/>
      <c r="AA19" s="1067"/>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c r="BC19" s="1067"/>
      <c r="BD19" s="1082"/>
      <c r="BE19" s="1082"/>
      <c r="BF19" s="1082"/>
      <c r="BG19" s="1082"/>
    </row>
    <row r="20" spans="1:59" ht="15.9" customHeight="1" x14ac:dyDescent="0.15">
      <c r="A20" s="884" t="s">
        <v>1522</v>
      </c>
      <c r="B20" s="884"/>
      <c r="C20" s="884"/>
      <c r="D20" s="884"/>
      <c r="E20" s="884"/>
      <c r="F20" s="884"/>
      <c r="G20" s="884"/>
      <c r="H20" s="884"/>
      <c r="I20" s="884"/>
      <c r="J20" s="1077">
        <v>427</v>
      </c>
      <c r="K20" s="1077"/>
      <c r="L20" s="1077"/>
      <c r="M20" s="1077"/>
      <c r="N20" s="491"/>
      <c r="O20" s="1078">
        <v>937.68</v>
      </c>
      <c r="P20" s="1078"/>
      <c r="Q20" s="1078"/>
      <c r="R20" s="1078"/>
      <c r="S20" s="491"/>
      <c r="T20" s="1067"/>
      <c r="U20" s="1067"/>
      <c r="V20" s="1067"/>
      <c r="W20" s="1067"/>
      <c r="X20" s="1067"/>
      <c r="Y20" s="1067">
        <v>355500</v>
      </c>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1067"/>
      <c r="AU20" s="1067"/>
      <c r="AV20" s="1067"/>
      <c r="AW20" s="1067"/>
      <c r="AX20" s="1067"/>
      <c r="AY20" s="1067"/>
      <c r="AZ20" s="1067"/>
      <c r="BA20" s="1067"/>
      <c r="BB20" s="1067"/>
      <c r="BC20" s="1067"/>
      <c r="BD20" s="1082"/>
      <c r="BE20" s="1082"/>
      <c r="BF20" s="1082"/>
      <c r="BG20" s="1082"/>
    </row>
    <row r="21" spans="1:59" ht="15.9" customHeight="1" x14ac:dyDescent="0.15">
      <c r="A21" s="884" t="s">
        <v>1523</v>
      </c>
      <c r="B21" s="884"/>
      <c r="C21" s="884"/>
      <c r="D21" s="884"/>
      <c r="E21" s="884"/>
      <c r="F21" s="884"/>
      <c r="G21" s="884"/>
      <c r="H21" s="884"/>
      <c r="I21" s="884"/>
      <c r="J21" s="1077">
        <v>144</v>
      </c>
      <c r="K21" s="1077"/>
      <c r="L21" s="1077"/>
      <c r="M21" s="1077"/>
      <c r="N21" s="491"/>
      <c r="O21" s="1078" t="s">
        <v>1524</v>
      </c>
      <c r="P21" s="1078"/>
      <c r="Q21" s="1078"/>
      <c r="R21" s="1078"/>
      <c r="S21" s="491"/>
      <c r="T21" s="1067"/>
      <c r="U21" s="1067"/>
      <c r="V21" s="1067"/>
      <c r="W21" s="1067"/>
      <c r="X21" s="1067"/>
      <c r="Y21" s="1067">
        <v>19520000</v>
      </c>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67"/>
      <c r="AY21" s="1067"/>
      <c r="AZ21" s="1067"/>
      <c r="BA21" s="1067"/>
      <c r="BB21" s="1067">
        <v>5</v>
      </c>
      <c r="BC21" s="1067"/>
      <c r="BD21" s="1082">
        <v>421</v>
      </c>
      <c r="BE21" s="1082"/>
      <c r="BF21" s="1082"/>
      <c r="BG21" s="1082"/>
    </row>
    <row r="22" spans="1:59" ht="15.9" customHeight="1" x14ac:dyDescent="0.15">
      <c r="A22" s="884" t="s">
        <v>1525</v>
      </c>
      <c r="B22" s="884"/>
      <c r="C22" s="884"/>
      <c r="D22" s="884"/>
      <c r="E22" s="884"/>
      <c r="F22" s="884"/>
      <c r="G22" s="884"/>
      <c r="H22" s="884"/>
      <c r="I22" s="884"/>
      <c r="J22" s="1077">
        <v>3</v>
      </c>
      <c r="K22" s="1077"/>
      <c r="L22" s="1077"/>
      <c r="M22" s="1077"/>
      <c r="N22" s="491"/>
      <c r="O22" s="1078">
        <v>485</v>
      </c>
      <c r="P22" s="1078"/>
      <c r="Q22" s="1078"/>
      <c r="R22" s="1078"/>
      <c r="S22" s="491"/>
      <c r="T22" s="1067"/>
      <c r="U22" s="1067"/>
      <c r="V22" s="1067"/>
      <c r="W22" s="1067"/>
      <c r="X22" s="1067"/>
      <c r="Y22" s="1067">
        <v>201000</v>
      </c>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7"/>
      <c r="AY22" s="1067"/>
      <c r="AZ22" s="1067"/>
      <c r="BA22" s="1067"/>
      <c r="BB22" s="1067" t="s">
        <v>1016</v>
      </c>
      <c r="BC22" s="1067"/>
      <c r="BD22" s="1082" t="s">
        <v>1016</v>
      </c>
      <c r="BE22" s="1082"/>
      <c r="BF22" s="1082"/>
      <c r="BG22" s="1082"/>
    </row>
    <row r="23" spans="1:59" ht="15.9" customHeight="1" x14ac:dyDescent="0.15">
      <c r="A23" s="887" t="s">
        <v>1526</v>
      </c>
      <c r="B23" s="887"/>
      <c r="C23" s="887"/>
      <c r="D23" s="887"/>
      <c r="E23" s="887"/>
      <c r="F23" s="887"/>
      <c r="G23" s="887"/>
      <c r="H23" s="887"/>
      <c r="I23" s="887"/>
      <c r="J23" s="1079">
        <v>3</v>
      </c>
      <c r="K23" s="1079"/>
      <c r="L23" s="1079"/>
      <c r="M23" s="1079"/>
      <c r="N23" s="181"/>
      <c r="O23" s="1080">
        <v>485</v>
      </c>
      <c r="P23" s="1080"/>
      <c r="Q23" s="1080"/>
      <c r="R23" s="1080"/>
      <c r="S23" s="181"/>
      <c r="T23" s="1061"/>
      <c r="U23" s="1061"/>
      <c r="V23" s="1061"/>
      <c r="W23" s="1061"/>
      <c r="X23" s="1061"/>
      <c r="Y23" s="1061">
        <v>300000</v>
      </c>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c r="AU23" s="1061"/>
      <c r="AV23" s="1061"/>
      <c r="AW23" s="1061"/>
      <c r="AX23" s="1061"/>
      <c r="AY23" s="1061"/>
      <c r="AZ23" s="1061"/>
      <c r="BA23" s="1061"/>
      <c r="BB23" s="1061"/>
      <c r="BC23" s="1061"/>
      <c r="BD23" s="1081"/>
      <c r="BE23" s="1081"/>
      <c r="BF23" s="1081"/>
      <c r="BG23" s="1081"/>
    </row>
    <row r="24" spans="1:59" ht="18.850000000000001" customHeight="1" x14ac:dyDescent="0.15">
      <c r="A24" s="8"/>
      <c r="B24" s="8"/>
      <c r="C24" s="8"/>
      <c r="D24" s="8"/>
      <c r="E24" s="8"/>
      <c r="F24" s="8"/>
      <c r="G24" s="8"/>
      <c r="H24" s="8"/>
      <c r="I24" s="8"/>
      <c r="J24" s="74"/>
      <c r="K24" s="74"/>
      <c r="L24" s="74"/>
      <c r="M24" s="74"/>
      <c r="O24" s="492"/>
      <c r="P24" s="492"/>
      <c r="Q24" s="492"/>
      <c r="R24" s="492"/>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634" t="s">
        <v>1986</v>
      </c>
      <c r="AZ24" s="634"/>
      <c r="BA24" s="634"/>
      <c r="BB24" s="634"/>
      <c r="BC24" s="634"/>
      <c r="BD24" s="634"/>
      <c r="BE24" s="634"/>
      <c r="BF24" s="634"/>
      <c r="BG24" s="634"/>
    </row>
    <row r="25" spans="1:59" ht="20.95" customHeight="1" x14ac:dyDescent="0.15">
      <c r="A25" s="623" t="s">
        <v>1917</v>
      </c>
      <c r="B25" s="623"/>
      <c r="C25" s="623"/>
      <c r="D25" s="623"/>
      <c r="E25" s="623"/>
      <c r="F25" s="623"/>
      <c r="G25" s="623"/>
      <c r="H25" s="623"/>
      <c r="I25" s="623"/>
      <c r="J25" s="623"/>
      <c r="K25" s="623"/>
      <c r="L25" s="623"/>
      <c r="M25" s="623"/>
      <c r="N25" s="623"/>
      <c r="O25" s="623"/>
      <c r="P25" s="623"/>
      <c r="Q25" s="623"/>
    </row>
    <row r="26" spans="1:59" ht="17.2" customHeight="1" x14ac:dyDescent="0.15">
      <c r="E26" s="617" t="s">
        <v>1527</v>
      </c>
      <c r="F26" s="617"/>
      <c r="G26" s="617"/>
      <c r="H26" s="617"/>
      <c r="I26" s="617"/>
      <c r="J26" s="617"/>
      <c r="L26" s="1076">
        <v>19523</v>
      </c>
      <c r="M26" s="624"/>
      <c r="N26" s="624"/>
      <c r="O26" s="624"/>
      <c r="P26" s="624"/>
      <c r="Q26" s="624"/>
      <c r="R26" s="624"/>
      <c r="S26" s="624"/>
    </row>
    <row r="27" spans="1:59" ht="15.9" customHeight="1" x14ac:dyDescent="0.15">
      <c r="E27" s="617" t="s">
        <v>1490</v>
      </c>
      <c r="F27" s="617"/>
      <c r="G27" s="617"/>
      <c r="H27" s="617"/>
      <c r="I27" s="617"/>
      <c r="J27" s="617"/>
      <c r="L27" s="623" t="s">
        <v>1369</v>
      </c>
      <c r="M27" s="623"/>
      <c r="N27" s="623"/>
      <c r="O27" s="623"/>
      <c r="P27" s="623"/>
      <c r="Q27" s="623"/>
      <c r="R27" s="623"/>
      <c r="S27" s="623"/>
      <c r="T27" s="623"/>
      <c r="U27" s="623"/>
      <c r="V27" s="623"/>
    </row>
    <row r="28" spans="1:59" ht="15.9" customHeight="1" x14ac:dyDescent="0.15">
      <c r="E28" s="617" t="s">
        <v>1528</v>
      </c>
      <c r="F28" s="617"/>
      <c r="G28" s="617"/>
      <c r="H28" s="617"/>
      <c r="I28" s="617"/>
      <c r="J28" s="617"/>
      <c r="L28" s="623" t="s">
        <v>1529</v>
      </c>
      <c r="M28" s="623"/>
      <c r="N28" s="623"/>
      <c r="O28" s="623"/>
      <c r="P28" s="623"/>
      <c r="Q28" s="623"/>
      <c r="R28" s="623"/>
      <c r="S28" s="623"/>
      <c r="T28" s="623"/>
      <c r="U28" s="623"/>
      <c r="V28" s="623"/>
    </row>
    <row r="29" spans="1:59" ht="15.75" customHeight="1" x14ac:dyDescent="0.15">
      <c r="A29" s="623" t="s">
        <v>1500</v>
      </c>
      <c r="B29" s="623"/>
      <c r="C29" s="623"/>
      <c r="D29" s="623"/>
      <c r="E29" s="623" t="s">
        <v>1500</v>
      </c>
      <c r="F29" s="623"/>
      <c r="AT29" s="639" t="s">
        <v>1466</v>
      </c>
      <c r="AU29" s="639"/>
      <c r="AV29" s="639"/>
      <c r="AW29" s="639"/>
      <c r="AX29" s="639"/>
      <c r="AY29" s="639"/>
      <c r="AZ29" s="639"/>
      <c r="BA29" s="639"/>
      <c r="BB29" s="639"/>
      <c r="BC29" s="639"/>
      <c r="BD29" s="639"/>
      <c r="BE29" s="639"/>
      <c r="BF29" s="639"/>
      <c r="BG29" s="639"/>
    </row>
    <row r="30" spans="1:59" ht="15.9" customHeight="1" x14ac:dyDescent="0.15">
      <c r="A30" s="874" t="s">
        <v>1530</v>
      </c>
      <c r="B30" s="874"/>
      <c r="C30" s="874"/>
      <c r="D30" s="874"/>
      <c r="E30" s="874"/>
      <c r="F30" s="874"/>
      <c r="G30" s="874"/>
      <c r="H30" s="874"/>
      <c r="I30" s="874"/>
      <c r="J30" s="874"/>
      <c r="K30" s="874"/>
      <c r="L30" s="874"/>
      <c r="M30" s="874"/>
      <c r="N30" s="874"/>
      <c r="O30" s="874"/>
      <c r="P30" s="874"/>
      <c r="Q30" s="874"/>
      <c r="R30" s="874"/>
      <c r="S30" s="874"/>
      <c r="T30" s="874"/>
      <c r="U30" s="874"/>
      <c r="V30" s="874"/>
      <c r="W30" s="1073" t="s">
        <v>1531</v>
      </c>
      <c r="X30" s="1074"/>
      <c r="Y30" s="1074"/>
      <c r="Z30" s="1074"/>
      <c r="AA30" s="1074"/>
      <c r="AB30" s="1074"/>
      <c r="AC30" s="1074"/>
      <c r="AD30" s="1074"/>
      <c r="AE30" s="1074"/>
      <c r="AF30" s="1074"/>
      <c r="AG30" s="1074"/>
      <c r="AH30" s="1074"/>
      <c r="AI30" s="1074"/>
      <c r="AJ30" s="1074"/>
      <c r="AK30" s="1074"/>
      <c r="AL30" s="1074"/>
      <c r="AM30" s="1074"/>
      <c r="AN30" s="1074"/>
      <c r="AO30" s="1074"/>
      <c r="AP30" s="1074"/>
      <c r="AQ30" s="1074"/>
      <c r="AR30" s="1074"/>
      <c r="AS30" s="1074"/>
      <c r="AT30" s="1074"/>
      <c r="AU30" s="1074"/>
      <c r="AV30" s="1074"/>
      <c r="AW30" s="1074"/>
      <c r="AX30" s="1074"/>
      <c r="AY30" s="1074"/>
      <c r="AZ30" s="1074"/>
      <c r="BA30" s="1074"/>
      <c r="BB30" s="1074"/>
      <c r="BC30" s="1074"/>
      <c r="BD30" s="1074"/>
      <c r="BE30" s="1074"/>
      <c r="BF30" s="1074"/>
      <c r="BG30" s="1075"/>
    </row>
    <row r="31" spans="1:59" ht="15.9" customHeight="1" x14ac:dyDescent="0.15">
      <c r="A31" s="884" t="s">
        <v>1532</v>
      </c>
      <c r="B31" s="884"/>
      <c r="C31" s="884"/>
      <c r="D31" s="884"/>
      <c r="E31" s="884"/>
      <c r="F31" s="884"/>
      <c r="G31" s="884"/>
      <c r="H31" s="884"/>
      <c r="I31" s="867" t="s">
        <v>1533</v>
      </c>
      <c r="J31" s="867"/>
      <c r="K31" s="867"/>
      <c r="L31" s="867" t="s">
        <v>1534</v>
      </c>
      <c r="M31" s="867"/>
      <c r="N31" s="867"/>
      <c r="O31" s="867"/>
      <c r="P31" s="867"/>
      <c r="Q31" s="867" t="s">
        <v>1513</v>
      </c>
      <c r="R31" s="867"/>
      <c r="S31" s="867"/>
      <c r="T31" s="867"/>
      <c r="U31" s="867"/>
      <c r="V31" s="867"/>
      <c r="W31" s="867" t="s">
        <v>1532</v>
      </c>
      <c r="X31" s="867"/>
      <c r="Y31" s="867"/>
      <c r="Z31" s="867"/>
      <c r="AA31" s="867"/>
      <c r="AB31" s="867"/>
      <c r="AC31" s="867"/>
      <c r="AD31" s="867" t="s">
        <v>1535</v>
      </c>
      <c r="AE31" s="867"/>
      <c r="AF31" s="867"/>
      <c r="AG31" s="867"/>
      <c r="AH31" s="867"/>
      <c r="AI31" s="867"/>
      <c r="AJ31" s="867" t="s">
        <v>1536</v>
      </c>
      <c r="AK31" s="867"/>
      <c r="AL31" s="867"/>
      <c r="AM31" s="867"/>
      <c r="AN31" s="867"/>
      <c r="AO31" s="867"/>
      <c r="AP31" s="867" t="s">
        <v>1537</v>
      </c>
      <c r="AQ31" s="867"/>
      <c r="AR31" s="867"/>
      <c r="AS31" s="867"/>
      <c r="AT31" s="867"/>
      <c r="AU31" s="867"/>
      <c r="AV31" s="1050" t="s">
        <v>1538</v>
      </c>
      <c r="AW31" s="1071"/>
      <c r="AX31" s="1071"/>
      <c r="AY31" s="1071"/>
      <c r="AZ31" s="1071"/>
      <c r="BA31" s="1072"/>
      <c r="BB31" s="974" t="s">
        <v>1539</v>
      </c>
      <c r="BC31" s="974"/>
      <c r="BD31" s="974"/>
      <c r="BE31" s="974"/>
      <c r="BF31" s="974"/>
      <c r="BG31" s="974"/>
    </row>
    <row r="32" spans="1:59" ht="15.9" customHeight="1" x14ac:dyDescent="0.15">
      <c r="A32" s="884" t="s">
        <v>985</v>
      </c>
      <c r="B32" s="884"/>
      <c r="C32" s="884"/>
      <c r="D32" s="884"/>
      <c r="E32" s="884"/>
      <c r="F32" s="884"/>
      <c r="G32" s="884"/>
      <c r="H32" s="884"/>
      <c r="I32" s="1067">
        <v>1</v>
      </c>
      <c r="J32" s="1067"/>
      <c r="K32" s="1067"/>
      <c r="L32" s="1067">
        <v>7956</v>
      </c>
      <c r="M32" s="1067"/>
      <c r="N32" s="1067"/>
      <c r="O32" s="1067"/>
      <c r="P32" s="1067"/>
      <c r="Q32" s="1067">
        <v>397800</v>
      </c>
      <c r="R32" s="1067"/>
      <c r="S32" s="1067"/>
      <c r="T32" s="1067"/>
      <c r="U32" s="1067"/>
      <c r="V32" s="1067"/>
      <c r="W32" s="867"/>
      <c r="X32" s="867"/>
      <c r="Y32" s="867"/>
      <c r="Z32" s="867"/>
      <c r="AA32" s="867"/>
      <c r="AB32" s="867"/>
      <c r="AC32" s="867"/>
      <c r="AD32" s="867" t="s">
        <v>1540</v>
      </c>
      <c r="AE32" s="867"/>
      <c r="AF32" s="867" t="s">
        <v>1513</v>
      </c>
      <c r="AG32" s="867"/>
      <c r="AH32" s="867"/>
      <c r="AI32" s="867"/>
      <c r="AJ32" s="867" t="s">
        <v>1540</v>
      </c>
      <c r="AK32" s="867"/>
      <c r="AL32" s="867" t="s">
        <v>1513</v>
      </c>
      <c r="AM32" s="867"/>
      <c r="AN32" s="867"/>
      <c r="AO32" s="867"/>
      <c r="AP32" s="867" t="s">
        <v>1540</v>
      </c>
      <c r="AQ32" s="867"/>
      <c r="AR32" s="867" t="s">
        <v>1513</v>
      </c>
      <c r="AS32" s="867"/>
      <c r="AT32" s="867"/>
      <c r="AU32" s="867"/>
      <c r="AV32" s="867" t="s">
        <v>1540</v>
      </c>
      <c r="AW32" s="867"/>
      <c r="AX32" s="1050" t="s">
        <v>1513</v>
      </c>
      <c r="AY32" s="1071"/>
      <c r="AZ32" s="1071"/>
      <c r="BA32" s="1072"/>
      <c r="BB32" s="867" t="s">
        <v>1540</v>
      </c>
      <c r="BC32" s="867"/>
      <c r="BD32" s="974" t="s">
        <v>1513</v>
      </c>
      <c r="BE32" s="974"/>
      <c r="BF32" s="974"/>
      <c r="BG32" s="974"/>
    </row>
    <row r="33" spans="1:59" ht="15.9" customHeight="1" x14ac:dyDescent="0.15">
      <c r="A33" s="884" t="s">
        <v>1541</v>
      </c>
      <c r="B33" s="884"/>
      <c r="C33" s="884"/>
      <c r="D33" s="884"/>
      <c r="E33" s="884"/>
      <c r="F33" s="884"/>
      <c r="G33" s="884"/>
      <c r="H33" s="884"/>
      <c r="I33" s="1067">
        <v>12</v>
      </c>
      <c r="J33" s="1067"/>
      <c r="K33" s="1067"/>
      <c r="L33" s="1067">
        <v>1241</v>
      </c>
      <c r="M33" s="1067"/>
      <c r="N33" s="1067"/>
      <c r="O33" s="1067"/>
      <c r="P33" s="1067"/>
      <c r="Q33" s="1067">
        <v>62050</v>
      </c>
      <c r="R33" s="1067"/>
      <c r="S33" s="1067"/>
      <c r="T33" s="1067"/>
      <c r="U33" s="1067"/>
      <c r="V33" s="1067"/>
      <c r="W33" s="867" t="s">
        <v>1542</v>
      </c>
      <c r="X33" s="867"/>
      <c r="Y33" s="867"/>
      <c r="Z33" s="867"/>
      <c r="AA33" s="867"/>
      <c r="AB33" s="867"/>
      <c r="AC33" s="867"/>
      <c r="AD33" s="1063">
        <v>53</v>
      </c>
      <c r="AE33" s="1063"/>
      <c r="AF33" s="1063">
        <v>382547</v>
      </c>
      <c r="AG33" s="1063"/>
      <c r="AH33" s="1063"/>
      <c r="AI33" s="1063"/>
      <c r="AJ33" s="1063">
        <v>11</v>
      </c>
      <c r="AK33" s="1063"/>
      <c r="AL33" s="1063">
        <v>135100</v>
      </c>
      <c r="AM33" s="1063"/>
      <c r="AN33" s="1063"/>
      <c r="AO33" s="1063"/>
      <c r="AP33" s="1063">
        <v>10</v>
      </c>
      <c r="AQ33" s="1063"/>
      <c r="AR33" s="1063">
        <v>57915</v>
      </c>
      <c r="AS33" s="1063"/>
      <c r="AT33" s="1063"/>
      <c r="AU33" s="1063"/>
      <c r="AV33" s="1063"/>
      <c r="AW33" s="1063"/>
      <c r="AX33" s="1064"/>
      <c r="AY33" s="1065"/>
      <c r="AZ33" s="1065"/>
      <c r="BA33" s="1066"/>
      <c r="BB33" s="1063">
        <v>54</v>
      </c>
      <c r="BC33" s="1063"/>
      <c r="BD33" s="1060">
        <v>459732</v>
      </c>
      <c r="BE33" s="1060"/>
      <c r="BF33" s="1060"/>
      <c r="BG33" s="1060"/>
    </row>
    <row r="34" spans="1:59" ht="15.9" customHeight="1" x14ac:dyDescent="0.15">
      <c r="A34" s="884" t="s">
        <v>1543</v>
      </c>
      <c r="B34" s="884"/>
      <c r="C34" s="884"/>
      <c r="D34" s="884"/>
      <c r="E34" s="884"/>
      <c r="F34" s="884"/>
      <c r="G34" s="884"/>
      <c r="H34" s="884"/>
      <c r="I34" s="1067">
        <v>7</v>
      </c>
      <c r="J34" s="1067"/>
      <c r="K34" s="1067"/>
      <c r="L34" s="1067">
        <v>3241</v>
      </c>
      <c r="M34" s="1067"/>
      <c r="N34" s="1067"/>
      <c r="O34" s="1067"/>
      <c r="P34" s="1067"/>
      <c r="Q34" s="1067">
        <v>162050</v>
      </c>
      <c r="R34" s="1067"/>
      <c r="S34" s="1067"/>
      <c r="T34" s="1067"/>
      <c r="U34" s="1067"/>
      <c r="V34" s="1067"/>
      <c r="W34" s="1068" t="s">
        <v>1544</v>
      </c>
      <c r="X34" s="867" t="s">
        <v>1545</v>
      </c>
      <c r="Y34" s="867"/>
      <c r="Z34" s="867"/>
      <c r="AA34" s="867"/>
      <c r="AB34" s="867"/>
      <c r="AC34" s="867"/>
      <c r="AD34" s="1063"/>
      <c r="AE34" s="1063"/>
      <c r="AF34" s="1063"/>
      <c r="AG34" s="1063"/>
      <c r="AH34" s="1063"/>
      <c r="AI34" s="1063"/>
      <c r="AJ34" s="1063"/>
      <c r="AK34" s="1063"/>
      <c r="AL34" s="1063"/>
      <c r="AM34" s="1063"/>
      <c r="AN34" s="1063"/>
      <c r="AO34" s="1063"/>
      <c r="AP34" s="1063"/>
      <c r="AQ34" s="1063"/>
      <c r="AR34" s="1063"/>
      <c r="AS34" s="1063"/>
      <c r="AT34" s="1063"/>
      <c r="AU34" s="1063"/>
      <c r="AV34" s="1063"/>
      <c r="AW34" s="1063"/>
      <c r="AX34" s="1064"/>
      <c r="AY34" s="1065"/>
      <c r="AZ34" s="1065"/>
      <c r="BA34" s="1066"/>
      <c r="BB34" s="1063" t="s">
        <v>1016</v>
      </c>
      <c r="BC34" s="1063"/>
      <c r="BD34" s="1060" t="s">
        <v>1016</v>
      </c>
      <c r="BE34" s="1060"/>
      <c r="BF34" s="1060"/>
      <c r="BG34" s="1060"/>
    </row>
    <row r="35" spans="1:59" ht="15.9" customHeight="1" x14ac:dyDescent="0.15">
      <c r="A35" s="884" t="s">
        <v>1546</v>
      </c>
      <c r="B35" s="884"/>
      <c r="C35" s="884"/>
      <c r="D35" s="884"/>
      <c r="E35" s="884"/>
      <c r="F35" s="884"/>
      <c r="G35" s="884"/>
      <c r="H35" s="884"/>
      <c r="I35" s="1067">
        <v>4</v>
      </c>
      <c r="J35" s="1067"/>
      <c r="K35" s="1067"/>
      <c r="L35" s="1067">
        <v>88</v>
      </c>
      <c r="M35" s="1067"/>
      <c r="N35" s="1067"/>
      <c r="O35" s="1067"/>
      <c r="P35" s="1067"/>
      <c r="Q35" s="1067">
        <v>4400</v>
      </c>
      <c r="R35" s="1067"/>
      <c r="S35" s="1067"/>
      <c r="T35" s="1067"/>
      <c r="U35" s="1067"/>
      <c r="V35" s="1067"/>
      <c r="W35" s="1069"/>
      <c r="X35" s="867" t="s">
        <v>1547</v>
      </c>
      <c r="Y35" s="867"/>
      <c r="Z35" s="867"/>
      <c r="AA35" s="867"/>
      <c r="AB35" s="867"/>
      <c r="AC35" s="867"/>
      <c r="AD35" s="1063"/>
      <c r="AE35" s="1063"/>
      <c r="AF35" s="1063"/>
      <c r="AG35" s="1063"/>
      <c r="AH35" s="1063"/>
      <c r="AI35" s="1063"/>
      <c r="AJ35" s="1063"/>
      <c r="AK35" s="1063"/>
      <c r="AL35" s="1063"/>
      <c r="AM35" s="1063"/>
      <c r="AN35" s="1063"/>
      <c r="AO35" s="1063"/>
      <c r="AP35" s="1063"/>
      <c r="AQ35" s="1063"/>
      <c r="AR35" s="1063"/>
      <c r="AS35" s="1063"/>
      <c r="AT35" s="1063"/>
      <c r="AU35" s="1063"/>
      <c r="AV35" s="1063"/>
      <c r="AW35" s="1063"/>
      <c r="AX35" s="1064"/>
      <c r="AY35" s="1065"/>
      <c r="AZ35" s="1065"/>
      <c r="BA35" s="1066"/>
      <c r="BB35" s="1063" t="s">
        <v>1016</v>
      </c>
      <c r="BC35" s="1063"/>
      <c r="BD35" s="1060" t="s">
        <v>1016</v>
      </c>
      <c r="BE35" s="1060"/>
      <c r="BF35" s="1060"/>
      <c r="BG35" s="1060"/>
    </row>
    <row r="36" spans="1:59" ht="15.9" customHeight="1" x14ac:dyDescent="0.15">
      <c r="A36" s="884" t="s">
        <v>1548</v>
      </c>
      <c r="B36" s="884"/>
      <c r="C36" s="884"/>
      <c r="D36" s="884"/>
      <c r="E36" s="884"/>
      <c r="F36" s="884"/>
      <c r="G36" s="884"/>
      <c r="H36" s="884"/>
      <c r="I36" s="1067">
        <v>32</v>
      </c>
      <c r="J36" s="1067"/>
      <c r="K36" s="1067"/>
      <c r="L36" s="1067">
        <v>580</v>
      </c>
      <c r="M36" s="1067"/>
      <c r="N36" s="1067"/>
      <c r="O36" s="1067"/>
      <c r="P36" s="1067"/>
      <c r="Q36" s="1067">
        <v>29000</v>
      </c>
      <c r="R36" s="1067"/>
      <c r="S36" s="1067"/>
      <c r="T36" s="1067"/>
      <c r="U36" s="1067"/>
      <c r="V36" s="1067"/>
      <c r="W36" s="1069"/>
      <c r="X36" s="867" t="s">
        <v>1549</v>
      </c>
      <c r="Y36" s="867"/>
      <c r="Z36" s="867"/>
      <c r="AA36" s="867"/>
      <c r="AB36" s="867"/>
      <c r="AC36" s="867"/>
      <c r="AD36" s="1063"/>
      <c r="AE36" s="1063"/>
      <c r="AF36" s="1063"/>
      <c r="AG36" s="1063"/>
      <c r="AH36" s="1063"/>
      <c r="AI36" s="1063"/>
      <c r="AJ36" s="1063"/>
      <c r="AK36" s="1063"/>
      <c r="AL36" s="1063"/>
      <c r="AM36" s="1063"/>
      <c r="AN36" s="1063"/>
      <c r="AO36" s="1063"/>
      <c r="AP36" s="1063"/>
      <c r="AQ36" s="1063"/>
      <c r="AR36" s="1063"/>
      <c r="AS36" s="1063"/>
      <c r="AT36" s="1063"/>
      <c r="AU36" s="1063"/>
      <c r="AV36" s="1063"/>
      <c r="AW36" s="1063"/>
      <c r="AX36" s="1064"/>
      <c r="AY36" s="1065"/>
      <c r="AZ36" s="1065"/>
      <c r="BA36" s="1066"/>
      <c r="BB36" s="1063" t="s">
        <v>1016</v>
      </c>
      <c r="BC36" s="1063"/>
      <c r="BD36" s="1060" t="s">
        <v>1016</v>
      </c>
      <c r="BE36" s="1060"/>
      <c r="BF36" s="1060"/>
      <c r="BG36" s="1060"/>
    </row>
    <row r="37" spans="1:59" ht="15.9" customHeight="1" x14ac:dyDescent="0.15">
      <c r="A37" s="884" t="s">
        <v>1550</v>
      </c>
      <c r="B37" s="884"/>
      <c r="C37" s="884"/>
      <c r="D37" s="884"/>
      <c r="E37" s="884"/>
      <c r="F37" s="884"/>
      <c r="G37" s="884"/>
      <c r="H37" s="884"/>
      <c r="I37" s="1067">
        <v>1</v>
      </c>
      <c r="J37" s="1067"/>
      <c r="K37" s="1067"/>
      <c r="L37" s="1067">
        <v>4</v>
      </c>
      <c r="M37" s="1067"/>
      <c r="N37" s="1067"/>
      <c r="O37" s="1067"/>
      <c r="P37" s="1067"/>
      <c r="Q37" s="1067">
        <v>200</v>
      </c>
      <c r="R37" s="1067"/>
      <c r="S37" s="1067"/>
      <c r="T37" s="1067"/>
      <c r="U37" s="1067"/>
      <c r="V37" s="1067"/>
      <c r="W37" s="1069"/>
      <c r="X37" s="867" t="s">
        <v>1551</v>
      </c>
      <c r="Y37" s="867"/>
      <c r="Z37" s="867"/>
      <c r="AA37" s="867"/>
      <c r="AB37" s="867"/>
      <c r="AC37" s="867"/>
      <c r="AD37" s="1063">
        <v>91</v>
      </c>
      <c r="AE37" s="1063"/>
      <c r="AF37" s="1063">
        <v>118359</v>
      </c>
      <c r="AG37" s="1063"/>
      <c r="AH37" s="1063"/>
      <c r="AI37" s="1063"/>
      <c r="AJ37" s="1063">
        <v>6</v>
      </c>
      <c r="AK37" s="1063"/>
      <c r="AL37" s="1063">
        <v>13490</v>
      </c>
      <c r="AM37" s="1063"/>
      <c r="AN37" s="1063"/>
      <c r="AO37" s="1063"/>
      <c r="AP37" s="1063">
        <v>18</v>
      </c>
      <c r="AQ37" s="1063"/>
      <c r="AR37" s="1063">
        <v>48529</v>
      </c>
      <c r="AS37" s="1063"/>
      <c r="AT37" s="1063"/>
      <c r="AU37" s="1063"/>
      <c r="AV37" s="1063">
        <v>1</v>
      </c>
      <c r="AW37" s="1063"/>
      <c r="AX37" s="1064">
        <v>1919</v>
      </c>
      <c r="AY37" s="1065"/>
      <c r="AZ37" s="1065"/>
      <c r="BA37" s="1066"/>
      <c r="BB37" s="1063">
        <f>AD37+AJ37-AP37-AV37</f>
        <v>78</v>
      </c>
      <c r="BC37" s="1063"/>
      <c r="BD37" s="1060">
        <f>AF37+AL37-AR37-AX37</f>
        <v>81401</v>
      </c>
      <c r="BE37" s="1060"/>
      <c r="BF37" s="1060"/>
      <c r="BG37" s="1060"/>
    </row>
    <row r="38" spans="1:59" ht="15.9" customHeight="1" x14ac:dyDescent="0.15">
      <c r="A38" s="884" t="s">
        <v>1552</v>
      </c>
      <c r="B38" s="884"/>
      <c r="C38" s="884"/>
      <c r="D38" s="884"/>
      <c r="E38" s="884"/>
      <c r="F38" s="884"/>
      <c r="G38" s="884"/>
      <c r="H38" s="884"/>
      <c r="I38" s="1067">
        <v>4</v>
      </c>
      <c r="J38" s="1067"/>
      <c r="K38" s="1067"/>
      <c r="L38" s="1067">
        <v>183</v>
      </c>
      <c r="M38" s="1067"/>
      <c r="N38" s="1067"/>
      <c r="O38" s="1067"/>
      <c r="P38" s="1067"/>
      <c r="Q38" s="1067">
        <v>9150</v>
      </c>
      <c r="R38" s="1067"/>
      <c r="S38" s="1067"/>
      <c r="T38" s="1067"/>
      <c r="U38" s="1067"/>
      <c r="V38" s="1067"/>
      <c r="W38" s="1070"/>
      <c r="X38" s="867" t="s">
        <v>1045</v>
      </c>
      <c r="Y38" s="867"/>
      <c r="Z38" s="867"/>
      <c r="AA38" s="867"/>
      <c r="AB38" s="867"/>
      <c r="AC38" s="867"/>
      <c r="AD38" s="1063">
        <f>SUM(AD34:AE37)</f>
        <v>91</v>
      </c>
      <c r="AE38" s="1063"/>
      <c r="AF38" s="1063">
        <f>SUM(AF34:AI37)</f>
        <v>118359</v>
      </c>
      <c r="AG38" s="1063"/>
      <c r="AH38" s="1063"/>
      <c r="AI38" s="1063"/>
      <c r="AJ38" s="1063">
        <f>SUM(AJ34:AK37)</f>
        <v>6</v>
      </c>
      <c r="AK38" s="1063"/>
      <c r="AL38" s="1063">
        <f>SUM(AL34:AO37)</f>
        <v>13490</v>
      </c>
      <c r="AM38" s="1063"/>
      <c r="AN38" s="1063"/>
      <c r="AO38" s="1063"/>
      <c r="AP38" s="1063">
        <f>SUM(AP34:AQ37)</f>
        <v>18</v>
      </c>
      <c r="AQ38" s="1063"/>
      <c r="AR38" s="1063">
        <f>SUM(AR34:AU37)</f>
        <v>48529</v>
      </c>
      <c r="AS38" s="1063"/>
      <c r="AT38" s="1063"/>
      <c r="AU38" s="1063"/>
      <c r="AV38" s="1063">
        <v>1</v>
      </c>
      <c r="AW38" s="1063"/>
      <c r="AX38" s="1064">
        <f>SUM(AX34:BA37)</f>
        <v>1919</v>
      </c>
      <c r="AY38" s="1065"/>
      <c r="AZ38" s="1065"/>
      <c r="BA38" s="1066"/>
      <c r="BB38" s="1063">
        <f>SUM(BB34:BC37)</f>
        <v>78</v>
      </c>
      <c r="BC38" s="1063"/>
      <c r="BD38" s="1060">
        <f>SUM(BD34:BG37)</f>
        <v>81401</v>
      </c>
      <c r="BE38" s="1060"/>
      <c r="BF38" s="1060"/>
      <c r="BG38" s="1060"/>
    </row>
    <row r="39" spans="1:59" ht="15.9" customHeight="1" x14ac:dyDescent="0.15">
      <c r="A39" s="887" t="s">
        <v>61</v>
      </c>
      <c r="B39" s="887"/>
      <c r="C39" s="887"/>
      <c r="D39" s="887"/>
      <c r="E39" s="887"/>
      <c r="F39" s="887"/>
      <c r="G39" s="887"/>
      <c r="H39" s="887"/>
      <c r="I39" s="1061">
        <f>SUM(I32:K38)</f>
        <v>61</v>
      </c>
      <c r="J39" s="1061"/>
      <c r="K39" s="1061"/>
      <c r="L39" s="1061">
        <f>SUM(L32:P38)</f>
        <v>13293</v>
      </c>
      <c r="M39" s="1061"/>
      <c r="N39" s="1061"/>
      <c r="O39" s="1061"/>
      <c r="P39" s="1061"/>
      <c r="Q39" s="1061">
        <f>SUM(Q32:U38)</f>
        <v>664650</v>
      </c>
      <c r="R39" s="1061"/>
      <c r="S39" s="1061"/>
      <c r="T39" s="1061"/>
      <c r="U39" s="1061"/>
      <c r="V39" s="1061"/>
      <c r="W39" s="1062" t="s">
        <v>61</v>
      </c>
      <c r="X39" s="1062"/>
      <c r="Y39" s="1062"/>
      <c r="Z39" s="1062"/>
      <c r="AA39" s="1062"/>
      <c r="AB39" s="1062"/>
      <c r="AC39" s="1062"/>
      <c r="AD39" s="1055">
        <f>SUM(AD33,AD38)</f>
        <v>144</v>
      </c>
      <c r="AE39" s="1055"/>
      <c r="AF39" s="1055">
        <f>SUM(AF33,AF38)</f>
        <v>500906</v>
      </c>
      <c r="AG39" s="1055"/>
      <c r="AH39" s="1055"/>
      <c r="AI39" s="1055"/>
      <c r="AJ39" s="1055">
        <f>SUM(AJ33,AJ38)</f>
        <v>17</v>
      </c>
      <c r="AK39" s="1055"/>
      <c r="AL39" s="1055">
        <f>SUM(AL33,AL38)</f>
        <v>148590</v>
      </c>
      <c r="AM39" s="1055"/>
      <c r="AN39" s="1055"/>
      <c r="AO39" s="1055"/>
      <c r="AP39" s="1055">
        <f>SUM(AP33,AP38)</f>
        <v>28</v>
      </c>
      <c r="AQ39" s="1055"/>
      <c r="AR39" s="1055">
        <f>SUM(AR33,AR38)</f>
        <v>106444</v>
      </c>
      <c r="AS39" s="1055"/>
      <c r="AT39" s="1055"/>
      <c r="AU39" s="1055"/>
      <c r="AV39" s="1055">
        <v>1</v>
      </c>
      <c r="AW39" s="1055"/>
      <c r="AX39" s="1056">
        <f>SUM(AX33,AX38)</f>
        <v>1919</v>
      </c>
      <c r="AY39" s="1057"/>
      <c r="AZ39" s="1057"/>
      <c r="BA39" s="1058"/>
      <c r="BB39" s="1055">
        <f>SUM(BB33,BB38)</f>
        <v>132</v>
      </c>
      <c r="BC39" s="1055"/>
      <c r="BD39" s="1059">
        <f>SUM(BD33,BD38)</f>
        <v>541133</v>
      </c>
      <c r="BE39" s="1059"/>
      <c r="BF39" s="1059"/>
      <c r="BG39" s="1059"/>
    </row>
    <row r="40" spans="1:59" ht="13.6" customHeight="1" x14ac:dyDescent="0.15">
      <c r="AY40" s="1030" t="s">
        <v>1987</v>
      </c>
      <c r="AZ40" s="1030"/>
      <c r="BA40" s="1030"/>
      <c r="BB40" s="1030"/>
      <c r="BC40" s="1030"/>
      <c r="BD40" s="1030"/>
      <c r="BE40" s="1030"/>
      <c r="BF40" s="1030"/>
      <c r="BG40" s="1030"/>
    </row>
  </sheetData>
  <sheetProtection selectLockedCells="1" selectUnlockedCells="1"/>
  <mergeCells count="338">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 ref="AS4:AU5"/>
    <mergeCell ref="AV4:AX5"/>
    <mergeCell ref="AY4:BA5"/>
    <mergeCell ref="BB4:BG5"/>
    <mergeCell ref="A5:I5"/>
    <mergeCell ref="J5:Y5"/>
    <mergeCell ref="A4:I4"/>
    <mergeCell ref="J4:Y4"/>
    <mergeCell ref="Z4:AI5"/>
    <mergeCell ref="AJ4:AL5"/>
    <mergeCell ref="AM4:AO5"/>
    <mergeCell ref="AP4:AR5"/>
    <mergeCell ref="AL14:AO14"/>
    <mergeCell ref="AP14:AQ14"/>
    <mergeCell ref="AR14:AU14"/>
    <mergeCell ref="AV14:AW14"/>
    <mergeCell ref="AX14:BA14"/>
    <mergeCell ref="BB14:BC14"/>
    <mergeCell ref="BD14:BG14"/>
    <mergeCell ref="A7:AC7"/>
    <mergeCell ref="E8:J8"/>
    <mergeCell ref="L8:AB8"/>
    <mergeCell ref="E9:J9"/>
    <mergeCell ref="L9:V9"/>
    <mergeCell ref="E10:J10"/>
    <mergeCell ref="L10:V10"/>
    <mergeCell ref="AX15:BA15"/>
    <mergeCell ref="BB15:BC15"/>
    <mergeCell ref="BD15:BG15"/>
    <mergeCell ref="AL15:AO15"/>
    <mergeCell ref="AP15:AQ15"/>
    <mergeCell ref="AR15:AU15"/>
    <mergeCell ref="AV15:AW15"/>
    <mergeCell ref="A11:F11"/>
    <mergeCell ref="AS11:BG11"/>
    <mergeCell ref="A12:I14"/>
    <mergeCell ref="J12:AC12"/>
    <mergeCell ref="AD12:BG12"/>
    <mergeCell ref="J13:N14"/>
    <mergeCell ref="O13:S14"/>
    <mergeCell ref="T13:X14"/>
    <mergeCell ref="Y13:AC14"/>
    <mergeCell ref="AD13:AI13"/>
    <mergeCell ref="AJ13:AO13"/>
    <mergeCell ref="AP13:AU13"/>
    <mergeCell ref="AV13:BA13"/>
    <mergeCell ref="BB13:BG13"/>
    <mergeCell ref="AD14:AE14"/>
    <mergeCell ref="AF14:AI14"/>
    <mergeCell ref="AJ14:AK14"/>
    <mergeCell ref="A16:I16"/>
    <mergeCell ref="J16:M16"/>
    <mergeCell ref="O16:R16"/>
    <mergeCell ref="T16:X16"/>
    <mergeCell ref="Y16:AC16"/>
    <mergeCell ref="AD16:AE16"/>
    <mergeCell ref="AF16:AI16"/>
    <mergeCell ref="AF15:AI15"/>
    <mergeCell ref="AJ15:AK15"/>
    <mergeCell ref="A15:I15"/>
    <mergeCell ref="J15:M15"/>
    <mergeCell ref="O15:R15"/>
    <mergeCell ref="T15:X15"/>
    <mergeCell ref="Y15:AC15"/>
    <mergeCell ref="AD15:AE15"/>
    <mergeCell ref="BB16:BC16"/>
    <mergeCell ref="BD16:BG16"/>
    <mergeCell ref="A17:C19"/>
    <mergeCell ref="D17:I17"/>
    <mergeCell ref="J17:M17"/>
    <mergeCell ref="O17:R17"/>
    <mergeCell ref="T17:X17"/>
    <mergeCell ref="Y17:AC17"/>
    <mergeCell ref="AD17:AE17"/>
    <mergeCell ref="AF17:AI17"/>
    <mergeCell ref="AJ16:AK16"/>
    <mergeCell ref="AL16:AO16"/>
    <mergeCell ref="AP16:AQ16"/>
    <mergeCell ref="AR16:AU16"/>
    <mergeCell ref="AV16:AW16"/>
    <mergeCell ref="AX16:BA16"/>
    <mergeCell ref="BB17:BC17"/>
    <mergeCell ref="BD17:BG17"/>
    <mergeCell ref="D18:I18"/>
    <mergeCell ref="J18:M18"/>
    <mergeCell ref="O18:R18"/>
    <mergeCell ref="T18:X18"/>
    <mergeCell ref="Y18:AC18"/>
    <mergeCell ref="AD18:AE18"/>
    <mergeCell ref="AL21:AO21"/>
    <mergeCell ref="AP21:AQ21"/>
    <mergeCell ref="AR21:AU21"/>
    <mergeCell ref="AJ17:AK17"/>
    <mergeCell ref="AL17:AO17"/>
    <mergeCell ref="AP17:AQ17"/>
    <mergeCell ref="AR17:AU17"/>
    <mergeCell ref="AV17:AW17"/>
    <mergeCell ref="AX17:BA17"/>
    <mergeCell ref="AP19:AQ19"/>
    <mergeCell ref="AR19:AU19"/>
    <mergeCell ref="AV19:AW19"/>
    <mergeCell ref="AX19:BA19"/>
    <mergeCell ref="BB19:BC19"/>
    <mergeCell ref="BD19:BG19"/>
    <mergeCell ref="BD18:BG18"/>
    <mergeCell ref="D19:I19"/>
    <mergeCell ref="J19:M19"/>
    <mergeCell ref="O19:R19"/>
    <mergeCell ref="T19:X19"/>
    <mergeCell ref="Y19:AC19"/>
    <mergeCell ref="AD19:AE19"/>
    <mergeCell ref="AF19:AI19"/>
    <mergeCell ref="AJ19:AK19"/>
    <mergeCell ref="AL19:AO19"/>
    <mergeCell ref="AL18:AO18"/>
    <mergeCell ref="AP18:AQ18"/>
    <mergeCell ref="AR18:AU18"/>
    <mergeCell ref="AV18:AW18"/>
    <mergeCell ref="AX18:BA18"/>
    <mergeCell ref="BB18:BC18"/>
    <mergeCell ref="AF18:AI18"/>
    <mergeCell ref="AJ18:AK18"/>
    <mergeCell ref="AJ21:AK21"/>
    <mergeCell ref="AX20:BA20"/>
    <mergeCell ref="BB20:BC20"/>
    <mergeCell ref="BD20:BG20"/>
    <mergeCell ref="A21:I21"/>
    <mergeCell ref="J21:M21"/>
    <mergeCell ref="O21:R21"/>
    <mergeCell ref="T21:X21"/>
    <mergeCell ref="Y21:AC21"/>
    <mergeCell ref="AD21:AE21"/>
    <mergeCell ref="AF21:AI21"/>
    <mergeCell ref="AF20:AI20"/>
    <mergeCell ref="AJ20:AK20"/>
    <mergeCell ref="AL20:AO20"/>
    <mergeCell ref="AP20:AQ20"/>
    <mergeCell ref="AR20:AU20"/>
    <mergeCell ref="AV20:AW20"/>
    <mergeCell ref="A20:I20"/>
    <mergeCell ref="J20:M20"/>
    <mergeCell ref="O20:R20"/>
    <mergeCell ref="T20:X20"/>
    <mergeCell ref="Y20:AC20"/>
    <mergeCell ref="AD20:AE20"/>
    <mergeCell ref="BD21:BG21"/>
    <mergeCell ref="AV21:AW21"/>
    <mergeCell ref="AX21:BA21"/>
    <mergeCell ref="AP23:AQ23"/>
    <mergeCell ref="AR23:AU23"/>
    <mergeCell ref="AV23:AW23"/>
    <mergeCell ref="AX23:BA23"/>
    <mergeCell ref="BB23:BC23"/>
    <mergeCell ref="BB21:BC21"/>
    <mergeCell ref="BD23:BG23"/>
    <mergeCell ref="BD22:BG22"/>
    <mergeCell ref="A23:I23"/>
    <mergeCell ref="J23:M23"/>
    <mergeCell ref="O23:R23"/>
    <mergeCell ref="T23:X23"/>
    <mergeCell ref="Y23:AC23"/>
    <mergeCell ref="AD23:AE23"/>
    <mergeCell ref="AF23:AI23"/>
    <mergeCell ref="AJ23:AK23"/>
    <mergeCell ref="AL23:AO23"/>
    <mergeCell ref="AL22:AO22"/>
    <mergeCell ref="AP22:AQ22"/>
    <mergeCell ref="AR22:AU22"/>
    <mergeCell ref="AV22:AW22"/>
    <mergeCell ref="AX22:BA22"/>
    <mergeCell ref="BB22:BC22"/>
    <mergeCell ref="A22:I22"/>
    <mergeCell ref="J22:M22"/>
    <mergeCell ref="O22:R22"/>
    <mergeCell ref="T22:X22"/>
    <mergeCell ref="Y22:AC22"/>
    <mergeCell ref="AD22:AE22"/>
    <mergeCell ref="AF22:AI22"/>
    <mergeCell ref="AJ22:AK22"/>
    <mergeCell ref="E28:J28"/>
    <mergeCell ref="L28:V28"/>
    <mergeCell ref="A29:F29"/>
    <mergeCell ref="AT29:BG29"/>
    <mergeCell ref="A30:V30"/>
    <mergeCell ref="W30:BG30"/>
    <mergeCell ref="AY24:BG24"/>
    <mergeCell ref="A25:Q25"/>
    <mergeCell ref="E26:J26"/>
    <mergeCell ref="L26:S26"/>
    <mergeCell ref="E27:J27"/>
    <mergeCell ref="L27:V27"/>
    <mergeCell ref="AJ31:AO31"/>
    <mergeCell ref="AP31:AU31"/>
    <mergeCell ref="AV31:BA31"/>
    <mergeCell ref="BB31:BG31"/>
    <mergeCell ref="A32:H32"/>
    <mergeCell ref="I32:K32"/>
    <mergeCell ref="L32:P32"/>
    <mergeCell ref="Q32:V32"/>
    <mergeCell ref="AD32:AE32"/>
    <mergeCell ref="AF32:AI32"/>
    <mergeCell ref="A31:H31"/>
    <mergeCell ref="I31:K31"/>
    <mergeCell ref="L31:P31"/>
    <mergeCell ref="Q31:V31"/>
    <mergeCell ref="W31:AC32"/>
    <mergeCell ref="AD31:AI31"/>
    <mergeCell ref="BB32:BC32"/>
    <mergeCell ref="BD32:BG32"/>
    <mergeCell ref="AL32:AO32"/>
    <mergeCell ref="AP32:AQ32"/>
    <mergeCell ref="AR32:AU32"/>
    <mergeCell ref="AV32:AW32"/>
    <mergeCell ref="AX32:BA32"/>
    <mergeCell ref="A33:H33"/>
    <mergeCell ref="I33:K33"/>
    <mergeCell ref="L33:P33"/>
    <mergeCell ref="Q33:V33"/>
    <mergeCell ref="W33:AC33"/>
    <mergeCell ref="AD33:AE33"/>
    <mergeCell ref="AF33:AI33"/>
    <mergeCell ref="AJ33:AK33"/>
    <mergeCell ref="AJ32:AK32"/>
    <mergeCell ref="BD33:BG33"/>
    <mergeCell ref="A34:H34"/>
    <mergeCell ref="I34:K34"/>
    <mergeCell ref="L34:P34"/>
    <mergeCell ref="Q34:V34"/>
    <mergeCell ref="W34:W38"/>
    <mergeCell ref="X34:AC34"/>
    <mergeCell ref="AD34:AE34"/>
    <mergeCell ref="AF34:AI34"/>
    <mergeCell ref="AJ34:AK34"/>
    <mergeCell ref="AL33:AO33"/>
    <mergeCell ref="AP33:AQ33"/>
    <mergeCell ref="AR33:AU33"/>
    <mergeCell ref="AV33:AW33"/>
    <mergeCell ref="AX33:BA33"/>
    <mergeCell ref="BB33:BC33"/>
    <mergeCell ref="AP35:AQ35"/>
    <mergeCell ref="AR35:AU35"/>
    <mergeCell ref="AV35:AW35"/>
    <mergeCell ref="AX35:BA35"/>
    <mergeCell ref="BB35:BC35"/>
    <mergeCell ref="BD35:BG35"/>
    <mergeCell ref="BD34:BG34"/>
    <mergeCell ref="A35:H35"/>
    <mergeCell ref="I35:K35"/>
    <mergeCell ref="L35:P35"/>
    <mergeCell ref="Q35:V35"/>
    <mergeCell ref="X35:AC35"/>
    <mergeCell ref="AD35:AE35"/>
    <mergeCell ref="AF35:AI35"/>
    <mergeCell ref="AJ35:AK35"/>
    <mergeCell ref="AL35:AO35"/>
    <mergeCell ref="AL34:AO34"/>
    <mergeCell ref="AP34:AQ34"/>
    <mergeCell ref="AR34:AU34"/>
    <mergeCell ref="AV34:AW34"/>
    <mergeCell ref="AX34:BA34"/>
    <mergeCell ref="BB34:BC34"/>
    <mergeCell ref="AX36:BA36"/>
    <mergeCell ref="BB36:BC36"/>
    <mergeCell ref="BD36:BG36"/>
    <mergeCell ref="A37:H37"/>
    <mergeCell ref="I37:K37"/>
    <mergeCell ref="L37:P37"/>
    <mergeCell ref="Q37:V37"/>
    <mergeCell ref="X37:AC37"/>
    <mergeCell ref="AD37:AE37"/>
    <mergeCell ref="AF37:AI37"/>
    <mergeCell ref="AF36:AI36"/>
    <mergeCell ref="AJ36:AK36"/>
    <mergeCell ref="AL36:AO36"/>
    <mergeCell ref="AP36:AQ36"/>
    <mergeCell ref="AR36:AU36"/>
    <mergeCell ref="AV36:AW36"/>
    <mergeCell ref="A36:H36"/>
    <mergeCell ref="I36:K36"/>
    <mergeCell ref="L36:P36"/>
    <mergeCell ref="Q36:V36"/>
    <mergeCell ref="X36:AC36"/>
    <mergeCell ref="AD36:AE36"/>
    <mergeCell ref="BB37:BC37"/>
    <mergeCell ref="BD37:BG37"/>
    <mergeCell ref="A38:H38"/>
    <mergeCell ref="I38:K38"/>
    <mergeCell ref="L38:P38"/>
    <mergeCell ref="Q38:V38"/>
    <mergeCell ref="X38:AC38"/>
    <mergeCell ref="AD38:AE38"/>
    <mergeCell ref="AF38:AI38"/>
    <mergeCell ref="AJ38:AK38"/>
    <mergeCell ref="AJ37:AK37"/>
    <mergeCell ref="AL37:AO37"/>
    <mergeCell ref="AP37:AQ37"/>
    <mergeCell ref="AR37:AU37"/>
    <mergeCell ref="AV37:AW37"/>
    <mergeCell ref="AX37:BA37"/>
    <mergeCell ref="AY40:BG40"/>
    <mergeCell ref="AP39:AQ39"/>
    <mergeCell ref="AR39:AU39"/>
    <mergeCell ref="AV39:AW39"/>
    <mergeCell ref="AX39:BA39"/>
    <mergeCell ref="BB39:BC39"/>
    <mergeCell ref="BD39:BG39"/>
    <mergeCell ref="BD38:BG38"/>
    <mergeCell ref="A39:H39"/>
    <mergeCell ref="I39:K39"/>
    <mergeCell ref="L39:P39"/>
    <mergeCell ref="Q39:V39"/>
    <mergeCell ref="W39:AC39"/>
    <mergeCell ref="AD39:AE39"/>
    <mergeCell ref="AF39:AI39"/>
    <mergeCell ref="AJ39:AK39"/>
    <mergeCell ref="AL39:AO39"/>
    <mergeCell ref="AL38:AO38"/>
    <mergeCell ref="AP38:AQ38"/>
    <mergeCell ref="AR38:AU38"/>
    <mergeCell ref="AV38:AW38"/>
    <mergeCell ref="AX38:BA38"/>
    <mergeCell ref="BB38:BC38"/>
  </mergeCells>
  <phoneticPr fontId="4"/>
  <pageMargins left="0.78740157480314965" right="0.39370078740157483" top="0.39370078740157483" bottom="0.39370078740157483" header="0" footer="0"/>
  <pageSetup paperSize="9" scale="86"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6BAF-1B7A-41C6-9AC6-7FA0044DE027}">
  <sheetPr>
    <pageSetUpPr fitToPage="1"/>
  </sheetPr>
  <dimension ref="A1:CB32"/>
  <sheetViews>
    <sheetView view="pageLayout" zoomScaleNormal="100" workbookViewId="0">
      <selection activeCell="A16" sqref="A16:N16"/>
    </sheetView>
  </sheetViews>
  <sheetFormatPr defaultColWidth="9" defaultRowHeight="14.4" x14ac:dyDescent="0.15"/>
  <cols>
    <col min="1" max="43" width="2.6640625" style="1" customWidth="1"/>
    <col min="44" max="44" width="1.88671875" style="1" customWidth="1"/>
    <col min="45" max="45" width="2.88671875" style="74" customWidth="1"/>
    <col min="46" max="49" width="2.88671875" style="1" customWidth="1"/>
    <col min="50" max="55" width="2.6640625" style="1" customWidth="1"/>
    <col min="56" max="59" width="3" style="1" customWidth="1"/>
    <col min="60" max="131" width="2.6640625" style="1" customWidth="1"/>
    <col min="132" max="16384" width="9" style="1"/>
  </cols>
  <sheetData>
    <row r="1" spans="1:80" s="15" customFormat="1" ht="20.95" customHeight="1" x14ac:dyDescent="0.15">
      <c r="A1" s="566" t="s">
        <v>1988</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S1" s="494"/>
    </row>
    <row r="2" spans="1:80" ht="15.9" customHeight="1" x14ac:dyDescent="0.15">
      <c r="D2" s="75" t="s">
        <v>1016</v>
      </c>
      <c r="E2" s="74"/>
      <c r="F2" s="74"/>
      <c r="G2" s="75" t="s">
        <v>1527</v>
      </c>
      <c r="H2" s="74"/>
      <c r="I2" s="74"/>
      <c r="J2" s="74"/>
      <c r="K2" s="74"/>
      <c r="L2" s="74"/>
      <c r="M2" s="74"/>
      <c r="N2" s="1" t="s">
        <v>1016</v>
      </c>
      <c r="O2" s="1" t="s">
        <v>1989</v>
      </c>
    </row>
    <row r="3" spans="1:80" ht="15.9" customHeight="1" x14ac:dyDescent="0.15">
      <c r="D3" s="75" t="s">
        <v>1016</v>
      </c>
      <c r="G3" s="75" t="s">
        <v>1490</v>
      </c>
      <c r="I3" s="74"/>
      <c r="J3" s="74"/>
      <c r="K3" s="74"/>
      <c r="L3" s="74"/>
      <c r="M3" s="74"/>
      <c r="N3" s="1" t="s">
        <v>1016</v>
      </c>
      <c r="O3" s="1" t="s">
        <v>1369</v>
      </c>
      <c r="AQ3" s="74"/>
      <c r="AS3" s="1"/>
    </row>
    <row r="4" spans="1:80" ht="15.9" customHeight="1" x14ac:dyDescent="0.15">
      <c r="D4" s="75" t="s">
        <v>1016</v>
      </c>
      <c r="G4" s="75" t="s">
        <v>1553</v>
      </c>
      <c r="I4" s="74"/>
      <c r="J4" s="74"/>
      <c r="K4" s="74"/>
      <c r="L4" s="74"/>
      <c r="M4" s="74"/>
      <c r="N4" s="1" t="s">
        <v>1016</v>
      </c>
      <c r="O4" s="1" t="s">
        <v>1554</v>
      </c>
      <c r="AQ4" s="74"/>
      <c r="AS4" s="1"/>
    </row>
    <row r="5" spans="1:80" ht="15.9" customHeight="1" x14ac:dyDescent="0.15">
      <c r="D5" s="75"/>
      <c r="G5" s="75"/>
      <c r="I5" s="74"/>
      <c r="J5" s="74"/>
      <c r="K5" s="74"/>
      <c r="L5" s="74"/>
      <c r="M5" s="74"/>
      <c r="AQ5" s="74"/>
      <c r="AR5" s="74"/>
      <c r="AS5" s="1"/>
    </row>
    <row r="6" spans="1:80" ht="19.5" customHeight="1" x14ac:dyDescent="0.15">
      <c r="D6" s="639" t="s">
        <v>1555</v>
      </c>
      <c r="E6" s="639"/>
      <c r="F6" s="639"/>
      <c r="G6" s="639"/>
      <c r="H6" s="639"/>
      <c r="I6" s="639"/>
      <c r="AS6" s="1"/>
      <c r="BB6" s="126"/>
      <c r="BC6" s="126"/>
      <c r="BD6" s="126"/>
      <c r="BE6" s="126"/>
      <c r="BF6" s="126"/>
      <c r="BG6" s="126"/>
      <c r="BH6" s="126"/>
      <c r="BI6" s="126"/>
      <c r="BJ6" s="126"/>
      <c r="BK6" s="126"/>
      <c r="BL6" s="126"/>
      <c r="BM6" s="495" t="s">
        <v>1556</v>
      </c>
      <c r="BN6" s="74"/>
      <c r="BO6" s="74"/>
      <c r="BP6" s="74"/>
      <c r="BQ6" s="74"/>
      <c r="BR6" s="74"/>
      <c r="BS6" s="74"/>
      <c r="BT6" s="74"/>
      <c r="BU6" s="74"/>
      <c r="BV6" s="74"/>
      <c r="BW6" s="74"/>
      <c r="BX6" s="74"/>
      <c r="BY6" s="74"/>
      <c r="BZ6" s="74"/>
      <c r="CA6" s="74"/>
      <c r="CB6" s="74"/>
    </row>
    <row r="7" spans="1:80" ht="20.149999999999999" customHeight="1" x14ac:dyDescent="0.15">
      <c r="A7" s="1150" t="s">
        <v>1557</v>
      </c>
      <c r="B7" s="1030"/>
      <c r="C7" s="1030"/>
      <c r="D7" s="1030"/>
      <c r="E7" s="1030"/>
      <c r="F7" s="1030"/>
      <c r="G7" s="1030"/>
      <c r="H7" s="1030"/>
      <c r="I7" s="1030"/>
      <c r="J7" s="1030"/>
      <c r="K7" s="1030"/>
      <c r="L7" s="1030"/>
      <c r="M7" s="1030"/>
      <c r="N7" s="1031"/>
      <c r="O7" s="1073" t="s">
        <v>1558</v>
      </c>
      <c r="P7" s="1074"/>
      <c r="Q7" s="1074"/>
      <c r="R7" s="1074"/>
      <c r="S7" s="1074"/>
      <c r="T7" s="1074"/>
      <c r="U7" s="1074"/>
      <c r="V7" s="1074"/>
      <c r="W7" s="1074"/>
      <c r="X7" s="1074"/>
      <c r="Y7" s="1074"/>
      <c r="Z7" s="1074"/>
      <c r="AA7" s="1074"/>
      <c r="AB7" s="1074"/>
      <c r="AC7" s="1074"/>
      <c r="AD7" s="1074"/>
      <c r="AE7" s="1152"/>
      <c r="AF7" s="1073" t="s">
        <v>1559</v>
      </c>
      <c r="AG7" s="1074"/>
      <c r="AH7" s="1074"/>
      <c r="AI7" s="1074"/>
      <c r="AJ7" s="1074"/>
      <c r="AK7" s="1074"/>
      <c r="AL7" s="1074"/>
      <c r="AM7" s="1074"/>
      <c r="AN7" s="1074"/>
      <c r="AO7" s="1074"/>
      <c r="AP7" s="1075"/>
      <c r="AS7" s="1"/>
      <c r="AT7" s="1153" t="s">
        <v>1560</v>
      </c>
      <c r="AU7" s="1074"/>
      <c r="AV7" s="1074"/>
      <c r="AW7" s="1074"/>
      <c r="AX7" s="1074"/>
      <c r="AY7" s="1074"/>
      <c r="AZ7" s="1074"/>
      <c r="BA7" s="1074"/>
      <c r="BB7" s="1074"/>
      <c r="BC7" s="1152"/>
      <c r="BD7" s="1073" t="s">
        <v>1561</v>
      </c>
      <c r="BE7" s="1074"/>
      <c r="BF7" s="1074"/>
      <c r="BG7" s="1074"/>
      <c r="BH7" s="1074"/>
      <c r="BI7" s="1074"/>
      <c r="BJ7" s="1074"/>
      <c r="BK7" s="1074"/>
      <c r="BL7" s="1074"/>
      <c r="BM7" s="1075"/>
    </row>
    <row r="8" spans="1:80" ht="20.149999999999999" customHeight="1" x14ac:dyDescent="0.15">
      <c r="A8" s="1151"/>
      <c r="B8" s="832"/>
      <c r="C8" s="832"/>
      <c r="D8" s="832"/>
      <c r="E8" s="832"/>
      <c r="F8" s="832"/>
      <c r="G8" s="832"/>
      <c r="H8" s="832"/>
      <c r="I8" s="832"/>
      <c r="J8" s="832"/>
      <c r="K8" s="832"/>
      <c r="L8" s="832"/>
      <c r="M8" s="832"/>
      <c r="N8" s="833"/>
      <c r="O8" s="1050" t="s">
        <v>1562</v>
      </c>
      <c r="P8" s="1071"/>
      <c r="Q8" s="1071"/>
      <c r="R8" s="1071"/>
      <c r="S8" s="1072"/>
      <c r="T8" s="1050" t="s">
        <v>1563</v>
      </c>
      <c r="U8" s="1071"/>
      <c r="V8" s="1071"/>
      <c r="W8" s="1071"/>
      <c r="X8" s="1071"/>
      <c r="Y8" s="1072"/>
      <c r="Z8" s="1050" t="s">
        <v>1564</v>
      </c>
      <c r="AA8" s="1071"/>
      <c r="AB8" s="1071"/>
      <c r="AC8" s="1071"/>
      <c r="AD8" s="1071"/>
      <c r="AE8" s="1072"/>
      <c r="AF8" s="1050" t="s">
        <v>1565</v>
      </c>
      <c r="AG8" s="1071"/>
      <c r="AH8" s="1071"/>
      <c r="AI8" s="1071"/>
      <c r="AJ8" s="1072"/>
      <c r="AK8" s="1050" t="s">
        <v>1566</v>
      </c>
      <c r="AL8" s="1071"/>
      <c r="AM8" s="1071"/>
      <c r="AN8" s="1071"/>
      <c r="AO8" s="1071"/>
      <c r="AP8" s="1154"/>
      <c r="AS8" s="1"/>
      <c r="AT8" s="1140" t="s">
        <v>1540</v>
      </c>
      <c r="AU8" s="1071"/>
      <c r="AV8" s="1071"/>
      <c r="AW8" s="1072"/>
      <c r="AX8" s="1050" t="s">
        <v>1567</v>
      </c>
      <c r="AY8" s="1071"/>
      <c r="AZ8" s="1071"/>
      <c r="BA8" s="1071"/>
      <c r="BB8" s="1071"/>
      <c r="BC8" s="1072"/>
      <c r="BD8" s="1050" t="s">
        <v>1540</v>
      </c>
      <c r="BE8" s="1071"/>
      <c r="BF8" s="1071"/>
      <c r="BG8" s="1072"/>
      <c r="BH8" s="1050" t="s">
        <v>1568</v>
      </c>
      <c r="BI8" s="1071"/>
      <c r="BJ8" s="1071"/>
      <c r="BK8" s="1071"/>
      <c r="BL8" s="1071"/>
      <c r="BM8" s="1154"/>
    </row>
    <row r="9" spans="1:80" ht="27.5" customHeight="1" x14ac:dyDescent="0.15">
      <c r="A9" s="1142" t="s">
        <v>1569</v>
      </c>
      <c r="B9" s="1100"/>
      <c r="C9" s="1149" t="s">
        <v>1570</v>
      </c>
      <c r="D9" s="1147"/>
      <c r="E9" s="1147"/>
      <c r="F9" s="1147"/>
      <c r="G9" s="1147"/>
      <c r="H9" s="1147"/>
      <c r="I9" s="1147"/>
      <c r="J9" s="1147"/>
      <c r="K9" s="1147"/>
      <c r="L9" s="1147"/>
      <c r="M9" s="1147"/>
      <c r="N9" s="1148"/>
      <c r="O9" s="1137">
        <v>3</v>
      </c>
      <c r="P9" s="1138"/>
      <c r="Q9" s="1138"/>
      <c r="R9" s="1138"/>
      <c r="S9" s="1141"/>
      <c r="T9" s="1137">
        <v>423778</v>
      </c>
      <c r="U9" s="1138"/>
      <c r="V9" s="1138"/>
      <c r="W9" s="1138"/>
      <c r="X9" s="1138"/>
      <c r="Y9" s="1141"/>
      <c r="Z9" s="1137">
        <v>339022</v>
      </c>
      <c r="AA9" s="1138"/>
      <c r="AB9" s="1138"/>
      <c r="AC9" s="1138"/>
      <c r="AD9" s="1138"/>
      <c r="AE9" s="1141"/>
      <c r="AF9" s="1137">
        <v>3</v>
      </c>
      <c r="AG9" s="1138"/>
      <c r="AH9" s="1138"/>
      <c r="AI9" s="1138"/>
      <c r="AJ9" s="1141"/>
      <c r="AK9" s="1137">
        <v>37032</v>
      </c>
      <c r="AL9" s="1138"/>
      <c r="AM9" s="1138"/>
      <c r="AN9" s="1138"/>
      <c r="AO9" s="1138"/>
      <c r="AP9" s="1139"/>
      <c r="AS9" s="1"/>
      <c r="AT9" s="1145">
        <v>3</v>
      </c>
      <c r="AU9" s="1138"/>
      <c r="AV9" s="1138"/>
      <c r="AW9" s="1141"/>
      <c r="AX9" s="1137">
        <v>9340</v>
      </c>
      <c r="AY9" s="1138"/>
      <c r="AZ9" s="1138"/>
      <c r="BA9" s="1138"/>
      <c r="BB9" s="1138"/>
      <c r="BC9" s="1141"/>
      <c r="BD9" s="1137">
        <v>3</v>
      </c>
      <c r="BE9" s="1138"/>
      <c r="BF9" s="1138"/>
      <c r="BG9" s="1141"/>
      <c r="BH9" s="1137">
        <v>37360</v>
      </c>
      <c r="BI9" s="1138"/>
      <c r="BJ9" s="1138"/>
      <c r="BK9" s="1138"/>
      <c r="BL9" s="1138"/>
      <c r="BM9" s="1139"/>
    </row>
    <row r="10" spans="1:80" ht="27.5" customHeight="1" x14ac:dyDescent="0.15">
      <c r="A10" s="1143"/>
      <c r="B10" s="1102"/>
      <c r="C10" s="1149" t="s">
        <v>1571</v>
      </c>
      <c r="D10" s="1147"/>
      <c r="E10" s="1147"/>
      <c r="F10" s="1147"/>
      <c r="G10" s="1147"/>
      <c r="H10" s="1147"/>
      <c r="I10" s="1147"/>
      <c r="J10" s="1147"/>
      <c r="K10" s="1147"/>
      <c r="L10" s="1147"/>
      <c r="M10" s="1147"/>
      <c r="N10" s="1148"/>
      <c r="O10" s="1137">
        <v>2</v>
      </c>
      <c r="P10" s="1138"/>
      <c r="Q10" s="1138"/>
      <c r="R10" s="1138"/>
      <c r="S10" s="1141"/>
      <c r="T10" s="1137">
        <v>80753</v>
      </c>
      <c r="U10" s="1138"/>
      <c r="V10" s="1138"/>
      <c r="W10" s="1138"/>
      <c r="X10" s="1138"/>
      <c r="Y10" s="1141"/>
      <c r="Z10" s="1137">
        <v>80753</v>
      </c>
      <c r="AA10" s="1138"/>
      <c r="AB10" s="1138"/>
      <c r="AC10" s="1138"/>
      <c r="AD10" s="1138"/>
      <c r="AE10" s="1141"/>
      <c r="AF10" s="1137">
        <v>2</v>
      </c>
      <c r="AG10" s="1138"/>
      <c r="AH10" s="1138"/>
      <c r="AI10" s="1138"/>
      <c r="AJ10" s="1141"/>
      <c r="AK10" s="1137">
        <v>8072</v>
      </c>
      <c r="AL10" s="1138"/>
      <c r="AM10" s="1138"/>
      <c r="AN10" s="1138"/>
      <c r="AO10" s="1138"/>
      <c r="AP10" s="1139"/>
      <c r="AS10" s="1"/>
      <c r="AT10" s="1145">
        <v>2</v>
      </c>
      <c r="AU10" s="1138"/>
      <c r="AV10" s="1138"/>
      <c r="AW10" s="1141"/>
      <c r="AX10" s="1137">
        <v>3180</v>
      </c>
      <c r="AY10" s="1138"/>
      <c r="AZ10" s="1138"/>
      <c r="BA10" s="1138"/>
      <c r="BB10" s="1138"/>
      <c r="BC10" s="1141"/>
      <c r="BD10" s="1137">
        <v>2</v>
      </c>
      <c r="BE10" s="1138"/>
      <c r="BF10" s="1138"/>
      <c r="BG10" s="1141"/>
      <c r="BH10" s="1137">
        <v>8400</v>
      </c>
      <c r="BI10" s="1138"/>
      <c r="BJ10" s="1138"/>
      <c r="BK10" s="1138"/>
      <c r="BL10" s="1138"/>
      <c r="BM10" s="1139"/>
    </row>
    <row r="11" spans="1:80" ht="27.5" customHeight="1" x14ac:dyDescent="0.15">
      <c r="A11" s="1143"/>
      <c r="B11" s="1102"/>
      <c r="C11" s="1149" t="s">
        <v>1572</v>
      </c>
      <c r="D11" s="1147"/>
      <c r="E11" s="1147"/>
      <c r="F11" s="1147"/>
      <c r="G11" s="1147"/>
      <c r="H11" s="1147"/>
      <c r="I11" s="1147"/>
      <c r="J11" s="1147"/>
      <c r="K11" s="1147"/>
      <c r="L11" s="1147"/>
      <c r="M11" s="1147"/>
      <c r="N11" s="1148"/>
      <c r="O11" s="1137">
        <v>1</v>
      </c>
      <c r="P11" s="1138"/>
      <c r="Q11" s="1138"/>
      <c r="R11" s="1138"/>
      <c r="S11" s="1141"/>
      <c r="T11" s="1137">
        <v>57366</v>
      </c>
      <c r="U11" s="1138"/>
      <c r="V11" s="1138"/>
      <c r="W11" s="1138"/>
      <c r="X11" s="1138"/>
      <c r="Y11" s="1141"/>
      <c r="Z11" s="1137">
        <v>17210</v>
      </c>
      <c r="AA11" s="1138"/>
      <c r="AB11" s="1138"/>
      <c r="AC11" s="1138"/>
      <c r="AD11" s="1138"/>
      <c r="AE11" s="1141"/>
      <c r="AF11" s="1137">
        <v>0</v>
      </c>
      <c r="AG11" s="1138"/>
      <c r="AH11" s="1138"/>
      <c r="AI11" s="1138"/>
      <c r="AJ11" s="1141"/>
      <c r="AK11" s="1137">
        <v>0</v>
      </c>
      <c r="AL11" s="1138"/>
      <c r="AM11" s="1138"/>
      <c r="AN11" s="1138"/>
      <c r="AO11" s="1138"/>
      <c r="AP11" s="1139"/>
      <c r="AS11" s="1"/>
      <c r="AT11" s="1145">
        <v>0</v>
      </c>
      <c r="AU11" s="1138"/>
      <c r="AV11" s="1138"/>
      <c r="AW11" s="1141"/>
      <c r="AX11" s="1137">
        <v>0</v>
      </c>
      <c r="AY11" s="1138"/>
      <c r="AZ11" s="1138"/>
      <c r="BA11" s="1138"/>
      <c r="BB11" s="1138"/>
      <c r="BC11" s="1141"/>
      <c r="BD11" s="1137">
        <v>0</v>
      </c>
      <c r="BE11" s="1138"/>
      <c r="BF11" s="1138"/>
      <c r="BG11" s="1141"/>
      <c r="BH11" s="1137">
        <v>0</v>
      </c>
      <c r="BI11" s="1138"/>
      <c r="BJ11" s="1138"/>
      <c r="BK11" s="1138"/>
      <c r="BL11" s="1138"/>
      <c r="BM11" s="1139"/>
    </row>
    <row r="12" spans="1:80" ht="27.5" customHeight="1" x14ac:dyDescent="0.15">
      <c r="A12" s="1143"/>
      <c r="B12" s="1102"/>
      <c r="C12" s="1149" t="s">
        <v>1573</v>
      </c>
      <c r="D12" s="1147"/>
      <c r="E12" s="1147"/>
      <c r="F12" s="1147"/>
      <c r="G12" s="1147"/>
      <c r="H12" s="1147"/>
      <c r="I12" s="1147"/>
      <c r="J12" s="1147"/>
      <c r="K12" s="1147"/>
      <c r="L12" s="1147"/>
      <c r="M12" s="1147"/>
      <c r="N12" s="1148"/>
      <c r="O12" s="1137">
        <v>33</v>
      </c>
      <c r="P12" s="1138"/>
      <c r="Q12" s="1138"/>
      <c r="R12" s="1138"/>
      <c r="S12" s="1141"/>
      <c r="T12" s="1137">
        <v>908512</v>
      </c>
      <c r="U12" s="1138"/>
      <c r="V12" s="1138"/>
      <c r="W12" s="1138"/>
      <c r="X12" s="1138"/>
      <c r="Y12" s="1141"/>
      <c r="Z12" s="1137">
        <v>817573</v>
      </c>
      <c r="AA12" s="1138"/>
      <c r="AB12" s="1138"/>
      <c r="AC12" s="1138"/>
      <c r="AD12" s="1138"/>
      <c r="AE12" s="1141"/>
      <c r="AF12" s="1137">
        <v>15</v>
      </c>
      <c r="AG12" s="1138"/>
      <c r="AH12" s="1138"/>
      <c r="AI12" s="1138"/>
      <c r="AJ12" s="1141"/>
      <c r="AK12" s="1137">
        <v>38090</v>
      </c>
      <c r="AL12" s="1138"/>
      <c r="AM12" s="1138"/>
      <c r="AN12" s="1138"/>
      <c r="AO12" s="1138"/>
      <c r="AP12" s="1139"/>
      <c r="AS12" s="1"/>
      <c r="AT12" s="1145">
        <v>33</v>
      </c>
      <c r="AU12" s="1138"/>
      <c r="AV12" s="1138"/>
      <c r="AW12" s="1141"/>
      <c r="AX12" s="1137">
        <v>12420</v>
      </c>
      <c r="AY12" s="1138"/>
      <c r="AZ12" s="1138"/>
      <c r="BA12" s="1138"/>
      <c r="BB12" s="1138"/>
      <c r="BC12" s="1141"/>
      <c r="BD12" s="1137">
        <v>23</v>
      </c>
      <c r="BE12" s="1138"/>
      <c r="BF12" s="1138"/>
      <c r="BG12" s="1141"/>
      <c r="BH12" s="1137">
        <v>26360</v>
      </c>
      <c r="BI12" s="1138"/>
      <c r="BJ12" s="1138"/>
      <c r="BK12" s="1138"/>
      <c r="BL12" s="1138"/>
      <c r="BM12" s="1139"/>
    </row>
    <row r="13" spans="1:80" ht="27.5" customHeight="1" x14ac:dyDescent="0.15">
      <c r="A13" s="1143"/>
      <c r="B13" s="1102"/>
      <c r="C13" s="1149" t="s">
        <v>1574</v>
      </c>
      <c r="D13" s="1147"/>
      <c r="E13" s="1147"/>
      <c r="F13" s="1147"/>
      <c r="G13" s="1147"/>
      <c r="H13" s="1147"/>
      <c r="I13" s="1147"/>
      <c r="J13" s="1147"/>
      <c r="K13" s="1147"/>
      <c r="L13" s="1147"/>
      <c r="M13" s="1147"/>
      <c r="N13" s="1148"/>
      <c r="O13" s="1137">
        <v>6</v>
      </c>
      <c r="P13" s="1138"/>
      <c r="Q13" s="1138"/>
      <c r="R13" s="1138"/>
      <c r="S13" s="1141"/>
      <c r="T13" s="1137">
        <v>207695</v>
      </c>
      <c r="U13" s="1138"/>
      <c r="V13" s="1138"/>
      <c r="W13" s="1138"/>
      <c r="X13" s="1138"/>
      <c r="Y13" s="1141"/>
      <c r="Z13" s="1137">
        <v>187596</v>
      </c>
      <c r="AA13" s="1138"/>
      <c r="AB13" s="1138"/>
      <c r="AC13" s="1138"/>
      <c r="AD13" s="1138"/>
      <c r="AE13" s="1141"/>
      <c r="AF13" s="1137">
        <v>5</v>
      </c>
      <c r="AG13" s="1138"/>
      <c r="AH13" s="1138"/>
      <c r="AI13" s="1138"/>
      <c r="AJ13" s="1141"/>
      <c r="AK13" s="1137">
        <v>13150</v>
      </c>
      <c r="AL13" s="1138"/>
      <c r="AM13" s="1138"/>
      <c r="AN13" s="1138"/>
      <c r="AO13" s="1138"/>
      <c r="AP13" s="1139"/>
      <c r="AS13" s="1"/>
      <c r="AT13" s="1145">
        <v>6</v>
      </c>
      <c r="AU13" s="1138"/>
      <c r="AV13" s="1138"/>
      <c r="AW13" s="1141"/>
      <c r="AX13" s="1137">
        <v>13650</v>
      </c>
      <c r="AY13" s="1138"/>
      <c r="AZ13" s="1138"/>
      <c r="BA13" s="1138"/>
      <c r="BB13" s="1138"/>
      <c r="BC13" s="1141"/>
      <c r="BD13" s="1137">
        <v>5</v>
      </c>
      <c r="BE13" s="1138"/>
      <c r="BF13" s="1138"/>
      <c r="BG13" s="1141"/>
      <c r="BH13" s="1137">
        <v>34000</v>
      </c>
      <c r="BI13" s="1138"/>
      <c r="BJ13" s="1138"/>
      <c r="BK13" s="1138"/>
      <c r="BL13" s="1138"/>
      <c r="BM13" s="1139"/>
    </row>
    <row r="14" spans="1:80" ht="27.5" customHeight="1" x14ac:dyDescent="0.15">
      <c r="A14" s="1143"/>
      <c r="B14" s="1102"/>
      <c r="C14" s="1149" t="s">
        <v>1575</v>
      </c>
      <c r="D14" s="1147"/>
      <c r="E14" s="1147"/>
      <c r="F14" s="1147"/>
      <c r="G14" s="1147"/>
      <c r="H14" s="1147"/>
      <c r="I14" s="1147"/>
      <c r="J14" s="1147"/>
      <c r="K14" s="1147"/>
      <c r="L14" s="1147"/>
      <c r="M14" s="1147"/>
      <c r="N14" s="1148"/>
      <c r="O14" s="1137">
        <v>171</v>
      </c>
      <c r="P14" s="1138"/>
      <c r="Q14" s="1138"/>
      <c r="R14" s="1138"/>
      <c r="S14" s="1141"/>
      <c r="T14" s="1137">
        <v>451942</v>
      </c>
      <c r="U14" s="1138"/>
      <c r="V14" s="1138"/>
      <c r="W14" s="1138"/>
      <c r="X14" s="1138"/>
      <c r="Y14" s="1141"/>
      <c r="Z14" s="1137">
        <v>437401</v>
      </c>
      <c r="AA14" s="1138"/>
      <c r="AB14" s="1138"/>
      <c r="AC14" s="1138"/>
      <c r="AD14" s="1138"/>
      <c r="AE14" s="1141"/>
      <c r="AF14" s="1137">
        <v>121</v>
      </c>
      <c r="AG14" s="1138"/>
      <c r="AH14" s="1138"/>
      <c r="AI14" s="1138"/>
      <c r="AJ14" s="1141"/>
      <c r="AK14" s="1137">
        <v>47245</v>
      </c>
      <c r="AL14" s="1138"/>
      <c r="AM14" s="1138"/>
      <c r="AN14" s="1138"/>
      <c r="AO14" s="1138"/>
      <c r="AP14" s="1139"/>
      <c r="AS14" s="1"/>
      <c r="AT14" s="1145">
        <v>162</v>
      </c>
      <c r="AU14" s="1138"/>
      <c r="AV14" s="1138"/>
      <c r="AW14" s="1141"/>
      <c r="AX14" s="1137">
        <v>17290</v>
      </c>
      <c r="AY14" s="1138"/>
      <c r="AZ14" s="1138"/>
      <c r="BA14" s="1138"/>
      <c r="BB14" s="1138"/>
      <c r="BC14" s="1141"/>
      <c r="BD14" s="1137">
        <v>130</v>
      </c>
      <c r="BE14" s="1138"/>
      <c r="BF14" s="1138"/>
      <c r="BG14" s="1141"/>
      <c r="BH14" s="1137">
        <v>39720</v>
      </c>
      <c r="BI14" s="1138"/>
      <c r="BJ14" s="1138"/>
      <c r="BK14" s="1138"/>
      <c r="BL14" s="1138"/>
      <c r="BM14" s="1139"/>
    </row>
    <row r="15" spans="1:80" ht="27.5" customHeight="1" x14ac:dyDescent="0.15">
      <c r="A15" s="1144"/>
      <c r="B15" s="828"/>
      <c r="C15" s="1146" t="s">
        <v>1990</v>
      </c>
      <c r="D15" s="1147"/>
      <c r="E15" s="1147"/>
      <c r="F15" s="1147"/>
      <c r="G15" s="1147"/>
      <c r="H15" s="1147"/>
      <c r="I15" s="1147"/>
      <c r="J15" s="1147"/>
      <c r="K15" s="1147"/>
      <c r="L15" s="1147"/>
      <c r="M15" s="1147"/>
      <c r="N15" s="1148"/>
      <c r="O15" s="1137">
        <v>9</v>
      </c>
      <c r="P15" s="1138"/>
      <c r="Q15" s="1138"/>
      <c r="R15" s="1138"/>
      <c r="S15" s="1141"/>
      <c r="T15" s="1137">
        <v>71386</v>
      </c>
      <c r="U15" s="1138"/>
      <c r="V15" s="1138"/>
      <c r="W15" s="1138"/>
      <c r="X15" s="1138"/>
      <c r="Y15" s="1141"/>
      <c r="Z15" s="1137">
        <v>70449</v>
      </c>
      <c r="AA15" s="1138"/>
      <c r="AB15" s="1138"/>
      <c r="AC15" s="1138"/>
      <c r="AD15" s="1138"/>
      <c r="AE15" s="1141"/>
      <c r="AF15" s="1137">
        <v>11</v>
      </c>
      <c r="AG15" s="1138"/>
      <c r="AH15" s="1138"/>
      <c r="AI15" s="1138"/>
      <c r="AJ15" s="1141"/>
      <c r="AK15" s="1137">
        <v>14934</v>
      </c>
      <c r="AL15" s="1138"/>
      <c r="AM15" s="1138"/>
      <c r="AN15" s="1138"/>
      <c r="AO15" s="1138"/>
      <c r="AP15" s="1139"/>
      <c r="AS15" s="1"/>
      <c r="AT15" s="1145">
        <v>9</v>
      </c>
      <c r="AU15" s="1138"/>
      <c r="AV15" s="1138"/>
      <c r="AW15" s="1141"/>
      <c r="AX15" s="1137">
        <v>3210</v>
      </c>
      <c r="AY15" s="1138"/>
      <c r="AZ15" s="1138"/>
      <c r="BA15" s="1138"/>
      <c r="BB15" s="1138"/>
      <c r="BC15" s="1141"/>
      <c r="BD15" s="1137">
        <v>7</v>
      </c>
      <c r="BE15" s="1138"/>
      <c r="BF15" s="1138"/>
      <c r="BG15" s="1141"/>
      <c r="BH15" s="1137">
        <v>6440</v>
      </c>
      <c r="BI15" s="1138"/>
      <c r="BJ15" s="1138"/>
      <c r="BK15" s="1138"/>
      <c r="BL15" s="1138"/>
      <c r="BM15" s="1139"/>
    </row>
    <row r="16" spans="1:80" ht="27.5" customHeight="1" x14ac:dyDescent="0.15">
      <c r="A16" s="1140" t="s">
        <v>1576</v>
      </c>
      <c r="B16" s="1071"/>
      <c r="C16" s="1071"/>
      <c r="D16" s="1071"/>
      <c r="E16" s="1071"/>
      <c r="F16" s="1071"/>
      <c r="G16" s="1071"/>
      <c r="H16" s="1071"/>
      <c r="I16" s="1071"/>
      <c r="J16" s="1071"/>
      <c r="K16" s="1071"/>
      <c r="L16" s="1071"/>
      <c r="M16" s="1071"/>
      <c r="N16" s="1072"/>
      <c r="O16" s="1137">
        <v>6</v>
      </c>
      <c r="P16" s="1138"/>
      <c r="Q16" s="1138"/>
      <c r="R16" s="1138"/>
      <c r="S16" s="1141"/>
      <c r="T16" s="1137">
        <v>33997</v>
      </c>
      <c r="U16" s="1138"/>
      <c r="V16" s="1138"/>
      <c r="W16" s="1138"/>
      <c r="X16" s="1138"/>
      <c r="Y16" s="1141"/>
      <c r="Z16" s="1137">
        <v>17245</v>
      </c>
      <c r="AA16" s="1138"/>
      <c r="AB16" s="1138"/>
      <c r="AC16" s="1138"/>
      <c r="AD16" s="1138"/>
      <c r="AE16" s="1141"/>
      <c r="AF16" s="1137">
        <v>0</v>
      </c>
      <c r="AG16" s="1138"/>
      <c r="AH16" s="1138"/>
      <c r="AI16" s="1138"/>
      <c r="AJ16" s="1141"/>
      <c r="AK16" s="1137">
        <v>0</v>
      </c>
      <c r="AL16" s="1138"/>
      <c r="AM16" s="1138"/>
      <c r="AN16" s="1138"/>
      <c r="AO16" s="1138"/>
      <c r="AP16" s="1139"/>
      <c r="AS16" s="1"/>
      <c r="AT16" s="1145" t="s">
        <v>1524</v>
      </c>
      <c r="AU16" s="1138"/>
      <c r="AV16" s="1138"/>
      <c r="AW16" s="1141"/>
      <c r="AX16" s="1137" t="s">
        <v>1524</v>
      </c>
      <c r="AY16" s="1138"/>
      <c r="AZ16" s="1138"/>
      <c r="BA16" s="1138"/>
      <c r="BB16" s="1138"/>
      <c r="BC16" s="1141"/>
      <c r="BD16" s="1137" t="s">
        <v>1524</v>
      </c>
      <c r="BE16" s="1138"/>
      <c r="BF16" s="1138"/>
      <c r="BG16" s="1141"/>
      <c r="BH16" s="1137" t="s">
        <v>1524</v>
      </c>
      <c r="BI16" s="1138"/>
      <c r="BJ16" s="1138"/>
      <c r="BK16" s="1138"/>
      <c r="BL16" s="1138"/>
      <c r="BM16" s="1139"/>
    </row>
    <row r="17" spans="1:65" ht="27.5" customHeight="1" x14ac:dyDescent="0.15">
      <c r="A17" s="1134" t="s">
        <v>1577</v>
      </c>
      <c r="B17" s="1135"/>
      <c r="C17" s="1135"/>
      <c r="D17" s="1135"/>
      <c r="E17" s="1135"/>
      <c r="F17" s="1135"/>
      <c r="G17" s="1135"/>
      <c r="H17" s="1135"/>
      <c r="I17" s="1135"/>
      <c r="J17" s="1135"/>
      <c r="K17" s="1135"/>
      <c r="L17" s="1135"/>
      <c r="M17" s="1135"/>
      <c r="N17" s="1006"/>
      <c r="O17" s="1125">
        <v>64</v>
      </c>
      <c r="P17" s="1126"/>
      <c r="Q17" s="1126"/>
      <c r="R17" s="1126"/>
      <c r="S17" s="1129"/>
      <c r="T17" s="1125">
        <v>176848</v>
      </c>
      <c r="U17" s="1126"/>
      <c r="V17" s="1126"/>
      <c r="W17" s="1126"/>
      <c r="X17" s="1126"/>
      <c r="Y17" s="1129"/>
      <c r="Z17" s="1125">
        <v>176848</v>
      </c>
      <c r="AA17" s="1126"/>
      <c r="AB17" s="1126"/>
      <c r="AC17" s="1126"/>
      <c r="AD17" s="1126"/>
      <c r="AE17" s="1129"/>
      <c r="AF17" s="1125">
        <v>6</v>
      </c>
      <c r="AG17" s="1126"/>
      <c r="AH17" s="1126"/>
      <c r="AI17" s="1126"/>
      <c r="AJ17" s="1129"/>
      <c r="AK17" s="1125">
        <v>4267</v>
      </c>
      <c r="AL17" s="1126"/>
      <c r="AM17" s="1126"/>
      <c r="AN17" s="1126"/>
      <c r="AO17" s="1126"/>
      <c r="AP17" s="1127"/>
      <c r="AS17" s="1"/>
      <c r="AT17" s="1128" t="s">
        <v>1524</v>
      </c>
      <c r="AU17" s="1126"/>
      <c r="AV17" s="1126"/>
      <c r="AW17" s="1129"/>
      <c r="AX17" s="1125" t="s">
        <v>1524</v>
      </c>
      <c r="AY17" s="1126"/>
      <c r="AZ17" s="1126"/>
      <c r="BA17" s="1126"/>
      <c r="BB17" s="1126"/>
      <c r="BC17" s="1129"/>
      <c r="BD17" s="1125" t="s">
        <v>1524</v>
      </c>
      <c r="BE17" s="1126"/>
      <c r="BF17" s="1126"/>
      <c r="BG17" s="1129"/>
      <c r="BH17" s="1125" t="s">
        <v>1524</v>
      </c>
      <c r="BI17" s="1126"/>
      <c r="BJ17" s="1126"/>
      <c r="BK17" s="1126"/>
      <c r="BL17" s="1126"/>
      <c r="BM17" s="1127"/>
    </row>
    <row r="18" spans="1:65" ht="27.5" customHeight="1" x14ac:dyDescent="0.15">
      <c r="A18" s="1130" t="s">
        <v>61</v>
      </c>
      <c r="B18" s="1131"/>
      <c r="C18" s="1131"/>
      <c r="D18" s="1131"/>
      <c r="E18" s="1131"/>
      <c r="F18" s="1131"/>
      <c r="G18" s="1131"/>
      <c r="H18" s="1131"/>
      <c r="I18" s="1131"/>
      <c r="J18" s="1131"/>
      <c r="K18" s="1131"/>
      <c r="L18" s="1131"/>
      <c r="M18" s="1131"/>
      <c r="N18" s="1132"/>
      <c r="O18" s="1122">
        <v>295</v>
      </c>
      <c r="P18" s="1123"/>
      <c r="Q18" s="1123"/>
      <c r="R18" s="1123"/>
      <c r="S18" s="1133"/>
      <c r="T18" s="1122">
        <f>SUM(T9:Y17)</f>
        <v>2412277</v>
      </c>
      <c r="U18" s="1123"/>
      <c r="V18" s="1123"/>
      <c r="W18" s="1123"/>
      <c r="X18" s="1123"/>
      <c r="Y18" s="1133"/>
      <c r="Z18" s="1122">
        <f>SUM(Z9:AE17)</f>
        <v>2144097</v>
      </c>
      <c r="AA18" s="1123"/>
      <c r="AB18" s="1123"/>
      <c r="AC18" s="1123"/>
      <c r="AD18" s="1123"/>
      <c r="AE18" s="1133"/>
      <c r="AF18" s="1122">
        <f>SUM(AF9:AJ17)</f>
        <v>163</v>
      </c>
      <c r="AG18" s="1123"/>
      <c r="AH18" s="1123"/>
      <c r="AI18" s="1123"/>
      <c r="AJ18" s="1133"/>
      <c r="AK18" s="1122">
        <f>SUM(AK9:AP17)</f>
        <v>162790</v>
      </c>
      <c r="AL18" s="1123"/>
      <c r="AM18" s="1123"/>
      <c r="AN18" s="1123"/>
      <c r="AO18" s="1123"/>
      <c r="AP18" s="1124"/>
      <c r="AS18" s="1"/>
      <c r="AT18" s="1136">
        <f>SUM(AT9:AW17)</f>
        <v>215</v>
      </c>
      <c r="AU18" s="1123"/>
      <c r="AV18" s="1123"/>
      <c r="AW18" s="1133"/>
      <c r="AX18" s="1122">
        <f>SUM(AX9:BC17)</f>
        <v>59090</v>
      </c>
      <c r="AY18" s="1123"/>
      <c r="AZ18" s="1123"/>
      <c r="BA18" s="1123"/>
      <c r="BB18" s="1123"/>
      <c r="BC18" s="1133"/>
      <c r="BD18" s="1122">
        <f>SUM(BD9:BG17)</f>
        <v>170</v>
      </c>
      <c r="BE18" s="1123"/>
      <c r="BF18" s="1123"/>
      <c r="BG18" s="1133"/>
      <c r="BH18" s="1122">
        <f>SUM(BH9:BM17)</f>
        <v>152280</v>
      </c>
      <c r="BI18" s="1123"/>
      <c r="BJ18" s="1123"/>
      <c r="BK18" s="1123"/>
      <c r="BL18" s="1123"/>
      <c r="BM18" s="1124"/>
    </row>
    <row r="19" spans="1:65" ht="24.05" customHeight="1" x14ac:dyDescent="0.15">
      <c r="AS19" s="1"/>
      <c r="AT19" s="74"/>
    </row>
    <row r="20" spans="1:65" s="15" customFormat="1" ht="20.95" customHeight="1" x14ac:dyDescent="0.15">
      <c r="A20" s="638" t="s">
        <v>1918</v>
      </c>
      <c r="B20" s="638"/>
      <c r="C20" s="638"/>
      <c r="D20" s="638"/>
      <c r="E20" s="638"/>
      <c r="F20" s="638"/>
      <c r="G20" s="638"/>
      <c r="H20" s="638"/>
      <c r="I20" s="638"/>
      <c r="J20" s="638"/>
      <c r="K20" s="638"/>
      <c r="L20" s="638"/>
      <c r="M20" s="638"/>
      <c r="N20" s="638"/>
      <c r="O20" s="638"/>
      <c r="P20" s="638"/>
      <c r="Q20" s="638"/>
      <c r="R20" s="638"/>
      <c r="S20" s="638"/>
      <c r="BL20" s="494" t="s">
        <v>1578</v>
      </c>
    </row>
    <row r="21" spans="1:65" ht="20.149999999999999" customHeight="1" x14ac:dyDescent="0.25">
      <c r="A21" s="1111" t="s">
        <v>1579</v>
      </c>
      <c r="B21" s="1112"/>
      <c r="C21" s="1112"/>
      <c r="D21" s="1112"/>
      <c r="E21" s="1112"/>
      <c r="F21" s="1112"/>
      <c r="G21" s="1112"/>
      <c r="H21" s="1112"/>
      <c r="I21" s="1112"/>
      <c r="J21" s="1112"/>
      <c r="K21" s="1112"/>
      <c r="L21" s="1112"/>
      <c r="M21" s="1112"/>
      <c r="N21" s="1112"/>
      <c r="O21" s="1112"/>
      <c r="P21" s="1113"/>
      <c r="Q21" s="1114" t="s">
        <v>1490</v>
      </c>
      <c r="R21" s="1114"/>
      <c r="S21" s="1114"/>
      <c r="T21" s="1114"/>
      <c r="U21" s="1114"/>
      <c r="V21" s="1114"/>
      <c r="W21" s="1114"/>
      <c r="X21" s="1114"/>
      <c r="Y21" s="1114"/>
      <c r="Z21" s="1114"/>
      <c r="AA21" s="619" t="s">
        <v>1983</v>
      </c>
      <c r="AB21" s="619"/>
      <c r="AC21" s="619"/>
      <c r="AD21" s="619"/>
      <c r="AE21" s="619"/>
      <c r="AF21" s="619" t="s">
        <v>1991</v>
      </c>
      <c r="AG21" s="619"/>
      <c r="AH21" s="619"/>
      <c r="AI21" s="619"/>
      <c r="AJ21" s="619"/>
      <c r="AK21" s="619"/>
      <c r="AL21" s="619"/>
      <c r="AM21" s="619"/>
      <c r="AN21" s="619"/>
      <c r="AO21" s="1115" t="s">
        <v>1992</v>
      </c>
      <c r="AP21" s="1115"/>
      <c r="AQ21" s="1115"/>
      <c r="AR21" s="1115"/>
      <c r="AS21" s="875" t="s">
        <v>1580</v>
      </c>
      <c r="AT21" s="876"/>
      <c r="AU21" s="876"/>
      <c r="AV21" s="876"/>
      <c r="AW21" s="876"/>
      <c r="AX21" s="876"/>
      <c r="AY21" s="876"/>
      <c r="AZ21" s="876"/>
      <c r="BA21" s="876"/>
      <c r="BB21" s="876"/>
      <c r="BC21" s="876"/>
      <c r="BD21" s="876"/>
      <c r="BE21" s="876"/>
      <c r="BF21" s="876"/>
      <c r="BG21" s="876"/>
      <c r="BH21" s="876"/>
      <c r="BI21" s="876"/>
      <c r="BJ21" s="876"/>
      <c r="BK21" s="876"/>
      <c r="BL21" s="876"/>
      <c r="BM21" s="1116"/>
    </row>
    <row r="22" spans="1:65" ht="20.149999999999999" customHeight="1" x14ac:dyDescent="0.15">
      <c r="A22" s="1119" t="s">
        <v>1993</v>
      </c>
      <c r="B22" s="1120"/>
      <c r="C22" s="1120"/>
      <c r="D22" s="1120"/>
      <c r="E22" s="1120"/>
      <c r="F22" s="1120"/>
      <c r="G22" s="1120"/>
      <c r="H22" s="1120"/>
      <c r="I22" s="1120"/>
      <c r="J22" s="1120"/>
      <c r="K22" s="1120"/>
      <c r="L22" s="1120"/>
      <c r="M22" s="1120"/>
      <c r="N22" s="1120"/>
      <c r="O22" s="1120"/>
      <c r="P22" s="1121"/>
      <c r="Q22" s="1092" t="s">
        <v>1492</v>
      </c>
      <c r="R22" s="1092"/>
      <c r="S22" s="1092"/>
      <c r="T22" s="1092"/>
      <c r="U22" s="1092"/>
      <c r="V22" s="1092"/>
      <c r="W22" s="1092"/>
      <c r="X22" s="1092"/>
      <c r="Y22" s="1092"/>
      <c r="Z22" s="1092"/>
      <c r="AA22" s="620"/>
      <c r="AB22" s="620"/>
      <c r="AC22" s="620"/>
      <c r="AD22" s="620"/>
      <c r="AE22" s="620"/>
      <c r="AF22" s="867" t="s">
        <v>1345</v>
      </c>
      <c r="AG22" s="867"/>
      <c r="AH22" s="867"/>
      <c r="AI22" s="867" t="s">
        <v>1346</v>
      </c>
      <c r="AJ22" s="867"/>
      <c r="AK22" s="867"/>
      <c r="AL22" s="867" t="s">
        <v>1347</v>
      </c>
      <c r="AM22" s="867"/>
      <c r="AN22" s="867"/>
      <c r="AO22" s="895"/>
      <c r="AP22" s="895"/>
      <c r="AQ22" s="895"/>
      <c r="AR22" s="895"/>
      <c r="AS22" s="1117"/>
      <c r="AT22" s="634"/>
      <c r="AU22" s="634"/>
      <c r="AV22" s="634"/>
      <c r="AW22" s="634"/>
      <c r="AX22" s="634"/>
      <c r="AY22" s="634"/>
      <c r="AZ22" s="634"/>
      <c r="BA22" s="634"/>
      <c r="BB22" s="634"/>
      <c r="BC22" s="634"/>
      <c r="BD22" s="634"/>
      <c r="BE22" s="634"/>
      <c r="BF22" s="634"/>
      <c r="BG22" s="634"/>
      <c r="BH22" s="634"/>
      <c r="BI22" s="634"/>
      <c r="BJ22" s="634"/>
      <c r="BK22" s="634"/>
      <c r="BL22" s="634"/>
      <c r="BM22" s="1118"/>
    </row>
    <row r="23" spans="1:65" ht="20.149999999999999" customHeight="1" x14ac:dyDescent="0.15">
      <c r="A23" s="1099" t="s">
        <v>1994</v>
      </c>
      <c r="B23" s="820"/>
      <c r="C23" s="820"/>
      <c r="D23" s="820"/>
      <c r="E23" s="820"/>
      <c r="F23" s="820"/>
      <c r="G23" s="820"/>
      <c r="H23" s="820"/>
      <c r="I23" s="820"/>
      <c r="J23" s="820"/>
      <c r="K23" s="820"/>
      <c r="L23" s="820"/>
      <c r="M23" s="820"/>
      <c r="N23" s="820"/>
      <c r="O23" s="820"/>
      <c r="P23" s="1100"/>
      <c r="Q23" s="1018" t="s">
        <v>1581</v>
      </c>
      <c r="R23" s="1018"/>
      <c r="S23" s="1018"/>
      <c r="T23" s="1018"/>
      <c r="U23" s="1018"/>
      <c r="V23" s="1018"/>
      <c r="W23" s="1018"/>
      <c r="X23" s="1018"/>
      <c r="Y23" s="1018"/>
      <c r="Z23" s="1018"/>
      <c r="AA23" s="892" t="s">
        <v>1582</v>
      </c>
      <c r="AB23" s="892"/>
      <c r="AC23" s="892"/>
      <c r="AD23" s="892"/>
      <c r="AE23" s="892"/>
      <c r="AF23" s="1110">
        <v>9</v>
      </c>
      <c r="AG23" s="1110"/>
      <c r="AH23" s="1110"/>
      <c r="AI23" s="1110">
        <v>3</v>
      </c>
      <c r="AJ23" s="1110"/>
      <c r="AK23" s="1110"/>
      <c r="AL23" s="867" t="s">
        <v>0</v>
      </c>
      <c r="AM23" s="867"/>
      <c r="AN23" s="867"/>
      <c r="AO23" s="867" t="s">
        <v>0</v>
      </c>
      <c r="AP23" s="867"/>
      <c r="AQ23" s="867"/>
      <c r="AR23" s="867"/>
      <c r="AS23" s="496" t="s">
        <v>1583</v>
      </c>
      <c r="AT23" s="841" t="s">
        <v>1584</v>
      </c>
      <c r="AU23" s="841"/>
      <c r="AV23" s="841"/>
      <c r="AW23" s="841"/>
      <c r="AX23" s="841"/>
      <c r="AY23" s="841"/>
      <c r="AZ23" s="841"/>
      <c r="BA23" s="841"/>
      <c r="BB23" s="841"/>
      <c r="BC23" s="841"/>
      <c r="BD23" s="841"/>
      <c r="BE23" s="841"/>
      <c r="BF23" s="841"/>
      <c r="BG23" s="841"/>
      <c r="BH23" s="841"/>
      <c r="BI23" s="841"/>
      <c r="BJ23" s="841"/>
      <c r="BK23" s="841"/>
      <c r="BL23" s="841"/>
      <c r="BM23" s="847"/>
    </row>
    <row r="24" spans="1:65" ht="20.149999999999999" customHeight="1" x14ac:dyDescent="0.15">
      <c r="A24" s="1101"/>
      <c r="B24" s="823"/>
      <c r="C24" s="823"/>
      <c r="D24" s="823"/>
      <c r="E24" s="823"/>
      <c r="F24" s="823"/>
      <c r="G24" s="823"/>
      <c r="H24" s="823"/>
      <c r="I24" s="823"/>
      <c r="J24" s="823"/>
      <c r="K24" s="823"/>
      <c r="L24" s="823"/>
      <c r="M24" s="823"/>
      <c r="N24" s="823"/>
      <c r="O24" s="823"/>
      <c r="P24" s="1102"/>
      <c r="Q24" s="1018"/>
      <c r="R24" s="1018"/>
      <c r="S24" s="1018"/>
      <c r="T24" s="1018"/>
      <c r="U24" s="1018"/>
      <c r="V24" s="1018"/>
      <c r="W24" s="1018"/>
      <c r="X24" s="1018"/>
      <c r="Y24" s="1018"/>
      <c r="Z24" s="1018"/>
      <c r="AA24" s="892"/>
      <c r="AB24" s="892"/>
      <c r="AC24" s="892"/>
      <c r="AD24" s="892"/>
      <c r="AE24" s="892"/>
      <c r="AF24" s="1110"/>
      <c r="AG24" s="1110"/>
      <c r="AH24" s="1110"/>
      <c r="AI24" s="1110"/>
      <c r="AJ24" s="1110"/>
      <c r="AK24" s="1110"/>
      <c r="AL24" s="867"/>
      <c r="AM24" s="867"/>
      <c r="AN24" s="867"/>
      <c r="AO24" s="867"/>
      <c r="AP24" s="867"/>
      <c r="AQ24" s="867"/>
      <c r="AR24" s="867"/>
      <c r="AS24" s="481" t="s">
        <v>1585</v>
      </c>
      <c r="AT24" s="788" t="s">
        <v>1586</v>
      </c>
      <c r="AU24" s="788"/>
      <c r="AV24" s="788"/>
      <c r="AW24" s="788"/>
      <c r="AX24" s="788"/>
      <c r="AY24" s="788"/>
      <c r="AZ24" s="788"/>
      <c r="BA24" s="788"/>
      <c r="BB24" s="788"/>
      <c r="BC24" s="788"/>
      <c r="BD24" s="788"/>
      <c r="BE24" s="788"/>
      <c r="BF24" s="788"/>
      <c r="BG24" s="788"/>
      <c r="BH24" s="788"/>
      <c r="BI24" s="788"/>
      <c r="BJ24" s="788"/>
      <c r="BK24" s="788"/>
      <c r="BL24" s="788"/>
      <c r="BM24" s="849"/>
    </row>
    <row r="25" spans="1:65" ht="20.149999999999999" customHeight="1" x14ac:dyDescent="0.15">
      <c r="A25" s="1109"/>
      <c r="B25" s="826"/>
      <c r="C25" s="826"/>
      <c r="D25" s="826"/>
      <c r="E25" s="826"/>
      <c r="F25" s="826"/>
      <c r="G25" s="826"/>
      <c r="H25" s="826"/>
      <c r="I25" s="826"/>
      <c r="J25" s="826"/>
      <c r="K25" s="826"/>
      <c r="L25" s="826"/>
      <c r="M25" s="826"/>
      <c r="N25" s="826"/>
      <c r="O25" s="826"/>
      <c r="P25" s="828"/>
      <c r="Q25" s="1018"/>
      <c r="R25" s="1018"/>
      <c r="S25" s="1018"/>
      <c r="T25" s="1018"/>
      <c r="U25" s="1018"/>
      <c r="V25" s="1018"/>
      <c r="W25" s="1018"/>
      <c r="X25" s="1018"/>
      <c r="Y25" s="1018"/>
      <c r="Z25" s="1018"/>
      <c r="AA25" s="892"/>
      <c r="AB25" s="892"/>
      <c r="AC25" s="892"/>
      <c r="AD25" s="892"/>
      <c r="AE25" s="892"/>
      <c r="AF25" s="1110"/>
      <c r="AG25" s="1110"/>
      <c r="AH25" s="1110"/>
      <c r="AI25" s="1110"/>
      <c r="AJ25" s="1110"/>
      <c r="AK25" s="1110"/>
      <c r="AL25" s="867"/>
      <c r="AM25" s="867"/>
      <c r="AN25" s="867"/>
      <c r="AO25" s="867"/>
      <c r="AP25" s="867"/>
      <c r="AQ25" s="867"/>
      <c r="AR25" s="867"/>
      <c r="AS25" s="482" t="s">
        <v>1585</v>
      </c>
      <c r="AT25" s="851" t="s">
        <v>1587</v>
      </c>
      <c r="AU25" s="851"/>
      <c r="AV25" s="851"/>
      <c r="AW25" s="851"/>
      <c r="AX25" s="851"/>
      <c r="AY25" s="851"/>
      <c r="AZ25" s="851"/>
      <c r="BA25" s="851"/>
      <c r="BB25" s="851"/>
      <c r="BC25" s="851"/>
      <c r="BD25" s="851"/>
      <c r="BE25" s="851"/>
      <c r="BF25" s="851"/>
      <c r="BG25" s="851"/>
      <c r="BH25" s="851"/>
      <c r="BI25" s="851"/>
      <c r="BJ25" s="851"/>
      <c r="BK25" s="851"/>
      <c r="BL25" s="851"/>
      <c r="BM25" s="852"/>
    </row>
    <row r="26" spans="1:65" ht="20.149999999999999" customHeight="1" x14ac:dyDescent="0.15">
      <c r="A26" s="1099" t="s">
        <v>1995</v>
      </c>
      <c r="B26" s="820"/>
      <c r="C26" s="820"/>
      <c r="D26" s="820"/>
      <c r="E26" s="820"/>
      <c r="F26" s="820"/>
      <c r="G26" s="820"/>
      <c r="H26" s="820"/>
      <c r="I26" s="820"/>
      <c r="J26" s="820"/>
      <c r="K26" s="820"/>
      <c r="L26" s="820"/>
      <c r="M26" s="820"/>
      <c r="N26" s="820"/>
      <c r="O26" s="820"/>
      <c r="P26" s="1100"/>
      <c r="Q26" s="846" t="s">
        <v>1588</v>
      </c>
      <c r="R26" s="841"/>
      <c r="S26" s="841"/>
      <c r="T26" s="841"/>
      <c r="U26" s="841"/>
      <c r="V26" s="841"/>
      <c r="W26" s="841"/>
      <c r="X26" s="841"/>
      <c r="Y26" s="841"/>
      <c r="Z26" s="841"/>
      <c r="AA26" s="1062" t="s">
        <v>0</v>
      </c>
      <c r="AB26" s="1062"/>
      <c r="AC26" s="1062"/>
      <c r="AD26" s="1062"/>
      <c r="AE26" s="1062"/>
      <c r="AF26" s="1107">
        <v>6</v>
      </c>
      <c r="AG26" s="1107"/>
      <c r="AH26" s="1107"/>
      <c r="AI26" s="1107">
        <v>2</v>
      </c>
      <c r="AJ26" s="1107"/>
      <c r="AK26" s="1107"/>
      <c r="AL26" s="1107">
        <v>9</v>
      </c>
      <c r="AM26" s="1107"/>
      <c r="AN26" s="1107"/>
      <c r="AO26" s="976" t="s">
        <v>1589</v>
      </c>
      <c r="AP26" s="976"/>
      <c r="AQ26" s="976"/>
      <c r="AR26" s="976"/>
      <c r="AS26" s="481" t="s">
        <v>1585</v>
      </c>
      <c r="AT26" s="1094" t="s">
        <v>1590</v>
      </c>
      <c r="AU26" s="788"/>
      <c r="AV26" s="788"/>
      <c r="AW26" s="788"/>
      <c r="AX26" s="788"/>
      <c r="AY26" s="788"/>
      <c r="AZ26" s="788"/>
      <c r="BA26" s="788"/>
      <c r="BB26" s="788"/>
      <c r="BC26" s="788"/>
      <c r="BD26" s="788"/>
      <c r="BE26" s="788"/>
      <c r="BF26" s="788"/>
      <c r="BG26" s="788"/>
      <c r="BH26" s="788"/>
      <c r="BI26" s="788"/>
      <c r="BJ26" s="788"/>
      <c r="BK26" s="788"/>
      <c r="BL26" s="788"/>
      <c r="BM26" s="849"/>
    </row>
    <row r="27" spans="1:65" ht="20.149999999999999" customHeight="1" x14ac:dyDescent="0.15">
      <c r="A27" s="1101"/>
      <c r="B27" s="823"/>
      <c r="C27" s="823"/>
      <c r="D27" s="823"/>
      <c r="E27" s="823"/>
      <c r="F27" s="823"/>
      <c r="G27" s="823"/>
      <c r="H27" s="823"/>
      <c r="I27" s="823"/>
      <c r="J27" s="823"/>
      <c r="K27" s="823"/>
      <c r="L27" s="823"/>
      <c r="M27" s="823"/>
      <c r="N27" s="823"/>
      <c r="O27" s="823"/>
      <c r="P27" s="1102"/>
      <c r="Q27" s="848"/>
      <c r="R27" s="788"/>
      <c r="S27" s="788"/>
      <c r="T27" s="788"/>
      <c r="U27" s="788"/>
      <c r="V27" s="788"/>
      <c r="W27" s="788"/>
      <c r="X27" s="788"/>
      <c r="Y27" s="788"/>
      <c r="Z27" s="788"/>
      <c r="AA27" s="1062"/>
      <c r="AB27" s="1062"/>
      <c r="AC27" s="1062"/>
      <c r="AD27" s="1062"/>
      <c r="AE27" s="1062"/>
      <c r="AF27" s="1107"/>
      <c r="AG27" s="1107"/>
      <c r="AH27" s="1107"/>
      <c r="AI27" s="1107"/>
      <c r="AJ27" s="1107"/>
      <c r="AK27" s="1107"/>
      <c r="AL27" s="1107"/>
      <c r="AM27" s="1107"/>
      <c r="AN27" s="1107"/>
      <c r="AO27" s="976"/>
      <c r="AP27" s="976"/>
      <c r="AQ27" s="976"/>
      <c r="AR27" s="976"/>
      <c r="AS27" s="481"/>
      <c r="AT27" s="1095" t="s">
        <v>1591</v>
      </c>
      <c r="AU27" s="1095"/>
      <c r="AV27" s="1095"/>
      <c r="AW27" s="1095"/>
      <c r="AX27" s="1095"/>
      <c r="AY27" s="1095"/>
      <c r="AZ27" s="1095"/>
      <c r="BA27" s="1095"/>
      <c r="BB27" s="1095"/>
      <c r="BC27" s="1095"/>
      <c r="BD27" s="1095"/>
      <c r="BE27" s="1095"/>
      <c r="BF27" s="1095"/>
      <c r="BG27" s="1095"/>
      <c r="BH27" s="1095"/>
      <c r="BI27" s="1095"/>
      <c r="BJ27" s="1095"/>
      <c r="BK27" s="1095"/>
      <c r="BL27" s="1095"/>
      <c r="BM27" s="1096"/>
    </row>
    <row r="28" spans="1:65" ht="20.149999999999999" customHeight="1" x14ac:dyDescent="0.15">
      <c r="A28" s="1101"/>
      <c r="B28" s="823"/>
      <c r="C28" s="823"/>
      <c r="D28" s="823"/>
      <c r="E28" s="823"/>
      <c r="F28" s="823"/>
      <c r="G28" s="823"/>
      <c r="H28" s="823"/>
      <c r="I28" s="823"/>
      <c r="J28" s="823"/>
      <c r="K28" s="823"/>
      <c r="L28" s="823"/>
      <c r="M28" s="823"/>
      <c r="N28" s="823"/>
      <c r="O28" s="823"/>
      <c r="P28" s="1102"/>
      <c r="Q28" s="848"/>
      <c r="R28" s="788"/>
      <c r="S28" s="788"/>
      <c r="T28" s="788"/>
      <c r="U28" s="788"/>
      <c r="V28" s="788"/>
      <c r="W28" s="788"/>
      <c r="X28" s="788"/>
      <c r="Y28" s="788"/>
      <c r="Z28" s="788"/>
      <c r="AA28" s="1062"/>
      <c r="AB28" s="1062"/>
      <c r="AC28" s="1062"/>
      <c r="AD28" s="1062"/>
      <c r="AE28" s="1062"/>
      <c r="AF28" s="1107"/>
      <c r="AG28" s="1107"/>
      <c r="AH28" s="1107"/>
      <c r="AI28" s="1107"/>
      <c r="AJ28" s="1107"/>
      <c r="AK28" s="1107"/>
      <c r="AL28" s="1107"/>
      <c r="AM28" s="1107"/>
      <c r="AN28" s="1107"/>
      <c r="AO28" s="976"/>
      <c r="AP28" s="976"/>
      <c r="AQ28" s="976"/>
      <c r="AR28" s="976"/>
      <c r="AS28" s="481" t="s">
        <v>1585</v>
      </c>
      <c r="AT28" s="788" t="s">
        <v>1592</v>
      </c>
      <c r="AU28" s="788"/>
      <c r="AV28" s="788"/>
      <c r="AW28" s="788"/>
      <c r="AX28" s="788"/>
      <c r="AY28" s="788"/>
      <c r="AZ28" s="788"/>
      <c r="BA28" s="788"/>
      <c r="BB28" s="788"/>
      <c r="BC28" s="788"/>
      <c r="BD28" s="788"/>
      <c r="BE28" s="788"/>
      <c r="BF28" s="788"/>
      <c r="BG28" s="788"/>
      <c r="BH28" s="788"/>
      <c r="BI28" s="788"/>
      <c r="BJ28" s="788"/>
      <c r="BK28" s="788"/>
      <c r="BL28" s="788"/>
      <c r="BM28" s="849"/>
    </row>
    <row r="29" spans="1:65" ht="20.149999999999999" customHeight="1" x14ac:dyDescent="0.15">
      <c r="A29" s="1101"/>
      <c r="B29" s="823"/>
      <c r="C29" s="823"/>
      <c r="D29" s="823"/>
      <c r="E29" s="823"/>
      <c r="F29" s="823"/>
      <c r="G29" s="823"/>
      <c r="H29" s="823"/>
      <c r="I29" s="823"/>
      <c r="J29" s="823"/>
      <c r="K29" s="823"/>
      <c r="L29" s="823"/>
      <c r="M29" s="823"/>
      <c r="N29" s="823"/>
      <c r="O29" s="823"/>
      <c r="P29" s="1102"/>
      <c r="Q29" s="848"/>
      <c r="R29" s="788"/>
      <c r="S29" s="788"/>
      <c r="T29" s="788"/>
      <c r="U29" s="788"/>
      <c r="V29" s="788"/>
      <c r="W29" s="788"/>
      <c r="X29" s="788"/>
      <c r="Y29" s="788"/>
      <c r="Z29" s="788"/>
      <c r="AA29" s="1062"/>
      <c r="AB29" s="1062"/>
      <c r="AC29" s="1062"/>
      <c r="AD29" s="1062"/>
      <c r="AE29" s="1062"/>
      <c r="AF29" s="1107"/>
      <c r="AG29" s="1107"/>
      <c r="AH29" s="1107"/>
      <c r="AI29" s="1107"/>
      <c r="AJ29" s="1107"/>
      <c r="AK29" s="1107"/>
      <c r="AL29" s="1107"/>
      <c r="AM29" s="1107"/>
      <c r="AN29" s="1107"/>
      <c r="AO29" s="976"/>
      <c r="AP29" s="976"/>
      <c r="AQ29" s="976"/>
      <c r="AR29" s="976"/>
      <c r="AS29" s="481" t="s">
        <v>1585</v>
      </c>
      <c r="AT29" s="788" t="s">
        <v>1593</v>
      </c>
      <c r="AU29" s="788"/>
      <c r="AV29" s="788"/>
      <c r="AW29" s="788"/>
      <c r="AX29" s="788"/>
      <c r="AY29" s="788"/>
      <c r="AZ29" s="788"/>
      <c r="BA29" s="788"/>
      <c r="BB29" s="788"/>
      <c r="BC29" s="788"/>
      <c r="BD29" s="788"/>
      <c r="BE29" s="788"/>
      <c r="BF29" s="788"/>
      <c r="BG29" s="788"/>
      <c r="BH29" s="788"/>
      <c r="BI29" s="788"/>
      <c r="BJ29" s="788"/>
      <c r="BK29" s="788"/>
      <c r="BL29" s="788"/>
      <c r="BM29" s="849"/>
    </row>
    <row r="30" spans="1:65" ht="28.5" customHeight="1" x14ac:dyDescent="0.15">
      <c r="A30" s="1103"/>
      <c r="B30" s="790"/>
      <c r="C30" s="790"/>
      <c r="D30" s="790"/>
      <c r="E30" s="790"/>
      <c r="F30" s="790"/>
      <c r="G30" s="790"/>
      <c r="H30" s="790"/>
      <c r="I30" s="790"/>
      <c r="J30" s="790"/>
      <c r="K30" s="790"/>
      <c r="L30" s="790"/>
      <c r="M30" s="790"/>
      <c r="N30" s="790"/>
      <c r="O30" s="790"/>
      <c r="P30" s="1104"/>
      <c r="Q30" s="1105"/>
      <c r="R30" s="1097"/>
      <c r="S30" s="1097"/>
      <c r="T30" s="1097"/>
      <c r="U30" s="1097"/>
      <c r="V30" s="1097"/>
      <c r="W30" s="1097"/>
      <c r="X30" s="1097"/>
      <c r="Y30" s="1097"/>
      <c r="Z30" s="1097"/>
      <c r="AA30" s="1106"/>
      <c r="AB30" s="1106"/>
      <c r="AC30" s="1106"/>
      <c r="AD30" s="1106"/>
      <c r="AE30" s="1106"/>
      <c r="AF30" s="1108"/>
      <c r="AG30" s="1108"/>
      <c r="AH30" s="1108"/>
      <c r="AI30" s="1108"/>
      <c r="AJ30" s="1108"/>
      <c r="AK30" s="1108"/>
      <c r="AL30" s="1108"/>
      <c r="AM30" s="1108"/>
      <c r="AN30" s="1108"/>
      <c r="AO30" s="1093"/>
      <c r="AP30" s="1093"/>
      <c r="AQ30" s="1093"/>
      <c r="AR30" s="1093"/>
      <c r="AS30" s="497" t="s">
        <v>1585</v>
      </c>
      <c r="AT30" s="1097" t="s">
        <v>1594</v>
      </c>
      <c r="AU30" s="1097"/>
      <c r="AV30" s="1097"/>
      <c r="AW30" s="1097"/>
      <c r="AX30" s="1097"/>
      <c r="AY30" s="1097"/>
      <c r="AZ30" s="1097"/>
      <c r="BA30" s="1097"/>
      <c r="BB30" s="1097"/>
      <c r="BC30" s="1097"/>
      <c r="BD30" s="1097"/>
      <c r="BE30" s="1097"/>
      <c r="BF30" s="1097"/>
      <c r="BG30" s="1097"/>
      <c r="BH30" s="1097"/>
      <c r="BI30" s="1097"/>
      <c r="BJ30" s="1097"/>
      <c r="BK30" s="1097"/>
      <c r="BL30" s="1097"/>
      <c r="BM30" s="1098"/>
    </row>
    <row r="31" spans="1:65" ht="24.05" customHeight="1" x14ac:dyDescent="0.15"/>
    <row r="32" spans="1:65" ht="24.05" customHeight="1" x14ac:dyDescent="0.15">
      <c r="AL32" s="15"/>
    </row>
  </sheetData>
  <sheetProtection selectLockedCells="1" selectUnlockedCells="1"/>
  <mergeCells count="151">
    <mergeCell ref="A1:AG1"/>
    <mergeCell ref="D6:I6"/>
    <mergeCell ref="A7:N8"/>
    <mergeCell ref="O7:AE7"/>
    <mergeCell ref="AF7:AP7"/>
    <mergeCell ref="AT7:BC7"/>
    <mergeCell ref="BD7:BM7"/>
    <mergeCell ref="O8:S8"/>
    <mergeCell ref="T8:Y8"/>
    <mergeCell ref="Z8:AE8"/>
    <mergeCell ref="AF8:AJ8"/>
    <mergeCell ref="AK8:AP8"/>
    <mergeCell ref="AT8:AW8"/>
    <mergeCell ref="AX8:BC8"/>
    <mergeCell ref="BD8:BG8"/>
    <mergeCell ref="BH8:BM8"/>
    <mergeCell ref="AK9:AP9"/>
    <mergeCell ref="AT9:AW9"/>
    <mergeCell ref="AX9:BC9"/>
    <mergeCell ref="BD9:BG9"/>
    <mergeCell ref="BH9:BM9"/>
    <mergeCell ref="C10:N10"/>
    <mergeCell ref="O10:S10"/>
    <mergeCell ref="T10:Y10"/>
    <mergeCell ref="Z10:AE10"/>
    <mergeCell ref="AF10:AJ10"/>
    <mergeCell ref="C9:N9"/>
    <mergeCell ref="O9:S9"/>
    <mergeCell ref="T9:Y9"/>
    <mergeCell ref="Z9:AE9"/>
    <mergeCell ref="AF9:AJ9"/>
    <mergeCell ref="AK10:AP10"/>
    <mergeCell ref="AT10:AW10"/>
    <mergeCell ref="AX10:BC10"/>
    <mergeCell ref="BD10:BG10"/>
    <mergeCell ref="BH10:BM10"/>
    <mergeCell ref="BH11:BM11"/>
    <mergeCell ref="C12:N12"/>
    <mergeCell ref="O12:S12"/>
    <mergeCell ref="T12:Y12"/>
    <mergeCell ref="Z12:AE12"/>
    <mergeCell ref="AF12:AJ12"/>
    <mergeCell ref="AK12:AP12"/>
    <mergeCell ref="AT12:AW12"/>
    <mergeCell ref="AX12:BC12"/>
    <mergeCell ref="BD12:BG12"/>
    <mergeCell ref="BH12:BM12"/>
    <mergeCell ref="C11:N11"/>
    <mergeCell ref="O11:S11"/>
    <mergeCell ref="T11:Y11"/>
    <mergeCell ref="Z11:AE11"/>
    <mergeCell ref="AF11:AJ11"/>
    <mergeCell ref="AK11:AP11"/>
    <mergeCell ref="AT11:AW11"/>
    <mergeCell ref="AX11:BC11"/>
    <mergeCell ref="BD11:BG11"/>
    <mergeCell ref="T14:Y14"/>
    <mergeCell ref="Z14:AE14"/>
    <mergeCell ref="AF14:AJ14"/>
    <mergeCell ref="AK14:AP14"/>
    <mergeCell ref="AT14:AW14"/>
    <mergeCell ref="AX14:BC14"/>
    <mergeCell ref="BD14:BG14"/>
    <mergeCell ref="BH14:BM14"/>
    <mergeCell ref="C13:N13"/>
    <mergeCell ref="O13:S13"/>
    <mergeCell ref="T13:Y13"/>
    <mergeCell ref="Z13:AE13"/>
    <mergeCell ref="AF13:AJ13"/>
    <mergeCell ref="AK13:AP13"/>
    <mergeCell ref="AT13:AW13"/>
    <mergeCell ref="AX13:BC13"/>
    <mergeCell ref="BD13:BG13"/>
    <mergeCell ref="BH15:BM15"/>
    <mergeCell ref="A16:N16"/>
    <mergeCell ref="O16:S16"/>
    <mergeCell ref="T16:Y16"/>
    <mergeCell ref="Z16:AE16"/>
    <mergeCell ref="AF16:AJ16"/>
    <mergeCell ref="A9:B15"/>
    <mergeCell ref="AK16:AP16"/>
    <mergeCell ref="AT16:AW16"/>
    <mergeCell ref="AX16:BC16"/>
    <mergeCell ref="BD16:BG16"/>
    <mergeCell ref="BH16:BM16"/>
    <mergeCell ref="C15:N15"/>
    <mergeCell ref="O15:S15"/>
    <mergeCell ref="T15:Y15"/>
    <mergeCell ref="Z15:AE15"/>
    <mergeCell ref="AF15:AJ15"/>
    <mergeCell ref="AK15:AP15"/>
    <mergeCell ref="AT15:AW15"/>
    <mergeCell ref="AX15:BC15"/>
    <mergeCell ref="BD15:BG15"/>
    <mergeCell ref="BH13:BM13"/>
    <mergeCell ref="C14:N14"/>
    <mergeCell ref="O14:S14"/>
    <mergeCell ref="BH18:BM18"/>
    <mergeCell ref="A20:S20"/>
    <mergeCell ref="AK17:AP17"/>
    <mergeCell ref="AT17:AW17"/>
    <mergeCell ref="AX17:BC17"/>
    <mergeCell ref="BD17:BG17"/>
    <mergeCell ref="BH17:BM17"/>
    <mergeCell ref="A18:N18"/>
    <mergeCell ref="O18:S18"/>
    <mergeCell ref="T18:Y18"/>
    <mergeCell ref="Z18:AE18"/>
    <mergeCell ref="AF18:AJ18"/>
    <mergeCell ref="A17:N17"/>
    <mergeCell ref="O17:S17"/>
    <mergeCell ref="T17:Y17"/>
    <mergeCell ref="Z17:AE17"/>
    <mergeCell ref="AF17:AJ17"/>
    <mergeCell ref="AK18:AP18"/>
    <mergeCell ref="AT18:AW18"/>
    <mergeCell ref="AX18:BC18"/>
    <mergeCell ref="BD18:BG18"/>
    <mergeCell ref="A21:P21"/>
    <mergeCell ref="Q21:Z21"/>
    <mergeCell ref="AA21:AE22"/>
    <mergeCell ref="AF21:AN21"/>
    <mergeCell ref="AO21:AR22"/>
    <mergeCell ref="AS21:BM22"/>
    <mergeCell ref="A22:P22"/>
    <mergeCell ref="Q22:Z22"/>
    <mergeCell ref="AF22:AH22"/>
    <mergeCell ref="AI22:AK22"/>
    <mergeCell ref="A26:P30"/>
    <mergeCell ref="Q26:Z30"/>
    <mergeCell ref="AA26:AE30"/>
    <mergeCell ref="AF26:AH30"/>
    <mergeCell ref="AI26:AK30"/>
    <mergeCell ref="AL26:AN30"/>
    <mergeCell ref="AL22:AN22"/>
    <mergeCell ref="A23:P25"/>
    <mergeCell ref="Q23:Z25"/>
    <mergeCell ref="AA23:AE25"/>
    <mergeCell ref="AF23:AH25"/>
    <mergeCell ref="AI23:AK25"/>
    <mergeCell ref="AL23:AN25"/>
    <mergeCell ref="AO26:AR30"/>
    <mergeCell ref="AT26:BM26"/>
    <mergeCell ref="AT27:BM27"/>
    <mergeCell ref="AT28:BM28"/>
    <mergeCell ref="AT29:BM29"/>
    <mergeCell ref="AT30:BM30"/>
    <mergeCell ref="AO23:AR25"/>
    <mergeCell ref="AT23:BM23"/>
    <mergeCell ref="AT24:BM24"/>
    <mergeCell ref="AT25:BM25"/>
  </mergeCells>
  <phoneticPr fontId="4"/>
  <pageMargins left="0.78740157480314965" right="0.39370078740157483" top="0.39370078740157483" bottom="0.39370078740157483" header="0" footer="0"/>
  <pageSetup paperSize="9" scale="77" firstPageNumber="0" orientation="landscape" horizontalDpi="4294967294"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68A-9E0B-4005-8E90-3F913B8CE312}">
  <sheetPr>
    <pageSetUpPr fitToPage="1"/>
  </sheetPr>
  <dimension ref="A1:T34"/>
  <sheetViews>
    <sheetView view="pageLayout" zoomScaleNormal="100" workbookViewId="0">
      <selection activeCell="B19" sqref="B19"/>
    </sheetView>
  </sheetViews>
  <sheetFormatPr defaultColWidth="9" defaultRowHeight="14.4" x14ac:dyDescent="0.15"/>
  <cols>
    <col min="1" max="1" width="3.6640625" style="6" customWidth="1"/>
    <col min="2" max="2" width="11.6640625" style="6" customWidth="1"/>
    <col min="3" max="18" width="7.6640625" style="6" customWidth="1"/>
    <col min="19" max="19" width="8.109375" style="6" customWidth="1"/>
    <col min="20" max="20" width="2.109375" style="6" customWidth="1"/>
    <col min="21" max="23" width="8.6640625" style="6" customWidth="1"/>
    <col min="24" max="16384" width="9" style="6"/>
  </cols>
  <sheetData>
    <row r="1" spans="1:20" s="29" customFormat="1" ht="20.95" customHeight="1" x14ac:dyDescent="0.15">
      <c r="A1" s="638" t="s">
        <v>1595</v>
      </c>
      <c r="B1" s="638"/>
      <c r="C1" s="638"/>
      <c r="D1" s="638"/>
      <c r="E1" s="15"/>
      <c r="F1" s="15"/>
      <c r="G1" s="15"/>
      <c r="H1" s="15"/>
      <c r="I1" s="15"/>
      <c r="J1" s="15"/>
      <c r="K1" s="15"/>
      <c r="L1" s="15"/>
      <c r="M1" s="15"/>
      <c r="N1" s="15"/>
      <c r="O1" s="15"/>
      <c r="P1" s="15"/>
      <c r="Q1" s="15"/>
      <c r="R1" s="15"/>
      <c r="S1" s="15"/>
      <c r="T1" s="15"/>
    </row>
    <row r="2" spans="1:20" s="29" customFormat="1" ht="20.95" customHeight="1" x14ac:dyDescent="0.15">
      <c r="A2" s="1167" t="s">
        <v>1919</v>
      </c>
      <c r="B2" s="1167"/>
      <c r="C2" s="1167"/>
      <c r="D2" s="1167"/>
      <c r="E2" s="1167"/>
      <c r="F2" s="1167"/>
      <c r="G2" s="498"/>
      <c r="H2" s="498"/>
      <c r="I2" s="498"/>
      <c r="J2" s="498"/>
      <c r="K2" s="498"/>
      <c r="L2" s="498"/>
      <c r="M2" s="498"/>
      <c r="N2" s="498"/>
      <c r="O2" s="1168" t="s">
        <v>1596</v>
      </c>
      <c r="P2" s="1168"/>
      <c r="Q2" s="1168"/>
      <c r="R2" s="1168"/>
      <c r="S2" s="1168"/>
      <c r="T2" s="1168"/>
    </row>
    <row r="3" spans="1:20" ht="23.6" customHeight="1" x14ac:dyDescent="0.15">
      <c r="A3" s="499"/>
      <c r="B3" s="500" t="s">
        <v>1597</v>
      </c>
      <c r="C3" s="1169" t="s">
        <v>1598</v>
      </c>
      <c r="D3" s="1169"/>
      <c r="E3" s="1169"/>
      <c r="F3" s="1169"/>
      <c r="G3" s="1169"/>
      <c r="H3" s="1169"/>
      <c r="I3" s="620" t="s">
        <v>1599</v>
      </c>
      <c r="J3" s="620"/>
      <c r="K3" s="620"/>
      <c r="L3" s="620"/>
      <c r="M3" s="620"/>
      <c r="N3" s="620"/>
      <c r="O3" s="879" t="s">
        <v>1600</v>
      </c>
      <c r="P3" s="879"/>
      <c r="Q3" s="879"/>
      <c r="R3" s="879"/>
      <c r="S3" s="879"/>
      <c r="T3" s="879"/>
    </row>
    <row r="4" spans="1:20" ht="23.6" customHeight="1" x14ac:dyDescent="0.15">
      <c r="A4" s="501" t="s">
        <v>1601</v>
      </c>
      <c r="B4" s="502" t="s">
        <v>1602</v>
      </c>
      <c r="C4" s="369" t="s">
        <v>1603</v>
      </c>
      <c r="D4" s="369" t="s">
        <v>1604</v>
      </c>
      <c r="E4" s="369" t="s">
        <v>1605</v>
      </c>
      <c r="F4" s="369" t="s">
        <v>1606</v>
      </c>
      <c r="G4" s="867" t="s">
        <v>61</v>
      </c>
      <c r="H4" s="867"/>
      <c r="I4" s="18" t="s">
        <v>1603</v>
      </c>
      <c r="J4" s="18" t="s">
        <v>1604</v>
      </c>
      <c r="K4" s="18" t="s">
        <v>1605</v>
      </c>
      <c r="L4" s="18" t="s">
        <v>1606</v>
      </c>
      <c r="M4" s="867" t="s">
        <v>61</v>
      </c>
      <c r="N4" s="867"/>
      <c r="O4" s="18" t="s">
        <v>1603</v>
      </c>
      <c r="P4" s="18" t="s">
        <v>1604</v>
      </c>
      <c r="Q4" s="18" t="s">
        <v>1605</v>
      </c>
      <c r="R4" s="18" t="s">
        <v>1606</v>
      </c>
      <c r="S4" s="974" t="s">
        <v>61</v>
      </c>
      <c r="T4" s="974"/>
    </row>
    <row r="5" spans="1:20" ht="20.3" customHeight="1" x14ac:dyDescent="0.15">
      <c r="A5" s="894" t="s">
        <v>1607</v>
      </c>
      <c r="B5" s="81" t="s">
        <v>1608</v>
      </c>
      <c r="C5" s="377" t="s">
        <v>0</v>
      </c>
      <c r="D5" s="377">
        <v>10</v>
      </c>
      <c r="E5" s="377" t="s">
        <v>0</v>
      </c>
      <c r="F5" s="377" t="s">
        <v>0</v>
      </c>
      <c r="G5" s="1161">
        <f>SUM(C5:F5)</f>
        <v>10</v>
      </c>
      <c r="H5" s="1161"/>
      <c r="I5" s="377" t="s">
        <v>0</v>
      </c>
      <c r="J5" s="377" t="s">
        <v>0</v>
      </c>
      <c r="K5" s="377" t="s">
        <v>0</v>
      </c>
      <c r="L5" s="377" t="s">
        <v>1609</v>
      </c>
      <c r="M5" s="1161" t="s">
        <v>0</v>
      </c>
      <c r="N5" s="1161"/>
      <c r="O5" s="377" t="s">
        <v>0</v>
      </c>
      <c r="P5" s="377">
        <v>15</v>
      </c>
      <c r="Q5" s="377" t="s">
        <v>0</v>
      </c>
      <c r="R5" s="377" t="s">
        <v>0</v>
      </c>
      <c r="S5" s="1157">
        <f>SUM(O5:R5)</f>
        <v>15</v>
      </c>
      <c r="T5" s="1157"/>
    </row>
    <row r="6" spans="1:20" ht="20.3" customHeight="1" x14ac:dyDescent="0.15">
      <c r="A6" s="894"/>
      <c r="B6" s="81" t="s">
        <v>1610</v>
      </c>
      <c r="C6" s="377" t="s">
        <v>0</v>
      </c>
      <c r="D6" s="377">
        <v>39</v>
      </c>
      <c r="E6" s="377" t="s">
        <v>0</v>
      </c>
      <c r="F6" s="377" t="s">
        <v>0</v>
      </c>
      <c r="G6" s="1161">
        <f>SUM(C6:F6)</f>
        <v>39</v>
      </c>
      <c r="H6" s="1161"/>
      <c r="I6" s="377" t="s">
        <v>0</v>
      </c>
      <c r="J6" s="377" t="s">
        <v>0</v>
      </c>
      <c r="K6" s="377" t="s">
        <v>0</v>
      </c>
      <c r="L6" s="377" t="s">
        <v>0</v>
      </c>
      <c r="M6" s="1161" t="s">
        <v>0</v>
      </c>
      <c r="N6" s="1161"/>
      <c r="O6" s="377" t="s">
        <v>0</v>
      </c>
      <c r="P6" s="377" t="s">
        <v>0</v>
      </c>
      <c r="Q6" s="377" t="s">
        <v>0</v>
      </c>
      <c r="R6" s="377" t="s">
        <v>0</v>
      </c>
      <c r="S6" s="1157" t="s">
        <v>0</v>
      </c>
      <c r="T6" s="1157"/>
    </row>
    <row r="7" spans="1:20" ht="20.3" customHeight="1" x14ac:dyDescent="0.15">
      <c r="A7" s="894"/>
      <c r="B7" s="81" t="s">
        <v>1611</v>
      </c>
      <c r="C7" s="377" t="s">
        <v>0</v>
      </c>
      <c r="D7" s="377" t="s">
        <v>0</v>
      </c>
      <c r="E7" s="377" t="s">
        <v>0</v>
      </c>
      <c r="F7" s="377" t="s">
        <v>0</v>
      </c>
      <c r="G7" s="1161" t="s">
        <v>0</v>
      </c>
      <c r="H7" s="1161"/>
      <c r="I7" s="377" t="s">
        <v>0</v>
      </c>
      <c r="J7" s="377" t="s">
        <v>0</v>
      </c>
      <c r="K7" s="377" t="s">
        <v>0</v>
      </c>
      <c r="L7" s="377" t="s">
        <v>0</v>
      </c>
      <c r="M7" s="1161" t="s">
        <v>0</v>
      </c>
      <c r="N7" s="1161"/>
      <c r="O7" s="377" t="s">
        <v>0</v>
      </c>
      <c r="P7" s="377" t="s">
        <v>0</v>
      </c>
      <c r="Q7" s="377" t="s">
        <v>0</v>
      </c>
      <c r="R7" s="377" t="s">
        <v>0</v>
      </c>
      <c r="S7" s="1157" t="s">
        <v>0</v>
      </c>
      <c r="T7" s="1157"/>
    </row>
    <row r="8" spans="1:20" ht="20.3" customHeight="1" x14ac:dyDescent="0.15">
      <c r="A8" s="894"/>
      <c r="B8" s="81" t="s">
        <v>1612</v>
      </c>
      <c r="C8" s="377" t="s">
        <v>0</v>
      </c>
      <c r="D8" s="377" t="s">
        <v>0</v>
      </c>
      <c r="E8" s="377" t="s">
        <v>0</v>
      </c>
      <c r="F8" s="377" t="s">
        <v>0</v>
      </c>
      <c r="G8" s="1161" t="s">
        <v>0</v>
      </c>
      <c r="H8" s="1161"/>
      <c r="I8" s="377" t="s">
        <v>0</v>
      </c>
      <c r="J8" s="377" t="s">
        <v>0</v>
      </c>
      <c r="K8" s="377" t="s">
        <v>0</v>
      </c>
      <c r="L8" s="377" t="s">
        <v>0</v>
      </c>
      <c r="M8" s="1161" t="s">
        <v>0</v>
      </c>
      <c r="N8" s="1161"/>
      <c r="O8" s="377" t="s">
        <v>0</v>
      </c>
      <c r="P8" s="377" t="s">
        <v>0</v>
      </c>
      <c r="Q8" s="377" t="s">
        <v>0</v>
      </c>
      <c r="R8" s="377" t="s">
        <v>0</v>
      </c>
      <c r="S8" s="1157" t="s">
        <v>0</v>
      </c>
      <c r="T8" s="1157"/>
    </row>
    <row r="9" spans="1:20" ht="20.3" customHeight="1" x14ac:dyDescent="0.15">
      <c r="A9" s="894"/>
      <c r="B9" s="81" t="s">
        <v>61</v>
      </c>
      <c r="C9" s="377" t="s">
        <v>0</v>
      </c>
      <c r="D9" s="377">
        <f>SUM(D5:D8)</f>
        <v>49</v>
      </c>
      <c r="E9" s="377" t="s">
        <v>0</v>
      </c>
      <c r="F9" s="377" t="s">
        <v>0</v>
      </c>
      <c r="G9" s="1165">
        <f>SUM(C9:F9)</f>
        <v>49</v>
      </c>
      <c r="H9" s="1166"/>
      <c r="I9" s="377" t="s">
        <v>0</v>
      </c>
      <c r="J9" s="377" t="s">
        <v>0</v>
      </c>
      <c r="K9" s="377" t="s">
        <v>0</v>
      </c>
      <c r="L9" s="377" t="s">
        <v>0</v>
      </c>
      <c r="M9" s="1161" t="s">
        <v>0</v>
      </c>
      <c r="N9" s="1161"/>
      <c r="O9" s="377" t="s">
        <v>0</v>
      </c>
      <c r="P9" s="377">
        <f>SUM(P5:P8)</f>
        <v>15</v>
      </c>
      <c r="Q9" s="377" t="s">
        <v>0</v>
      </c>
      <c r="R9" s="377" t="s">
        <v>0</v>
      </c>
      <c r="S9" s="1157">
        <f>SUM(O9:R9)</f>
        <v>15</v>
      </c>
      <c r="T9" s="1157"/>
    </row>
    <row r="10" spans="1:20" ht="20.3" customHeight="1" x14ac:dyDescent="0.15">
      <c r="A10" s="894" t="s">
        <v>1613</v>
      </c>
      <c r="B10" s="81" t="s">
        <v>1608</v>
      </c>
      <c r="C10" s="377" t="s">
        <v>0</v>
      </c>
      <c r="D10" s="377">
        <v>21</v>
      </c>
      <c r="E10" s="377" t="s">
        <v>0</v>
      </c>
      <c r="F10" s="377" t="s">
        <v>0</v>
      </c>
      <c r="G10" s="1161">
        <f>SUM(C10:F10)</f>
        <v>21</v>
      </c>
      <c r="H10" s="1161"/>
      <c r="I10" s="377" t="s">
        <v>0</v>
      </c>
      <c r="J10" s="377" t="s">
        <v>0</v>
      </c>
      <c r="K10" s="377" t="s">
        <v>0</v>
      </c>
      <c r="L10" s="377" t="s">
        <v>0</v>
      </c>
      <c r="M10" s="1161" t="s">
        <v>0</v>
      </c>
      <c r="N10" s="1161"/>
      <c r="O10" s="377" t="s">
        <v>0</v>
      </c>
      <c r="P10" s="377" t="s">
        <v>0</v>
      </c>
      <c r="Q10" s="377" t="s">
        <v>0</v>
      </c>
      <c r="R10" s="377" t="s">
        <v>0</v>
      </c>
      <c r="S10" s="1157" t="s">
        <v>0</v>
      </c>
      <c r="T10" s="1157"/>
    </row>
    <row r="11" spans="1:20" ht="20.3" customHeight="1" x14ac:dyDescent="0.15">
      <c r="A11" s="894"/>
      <c r="B11" s="81" t="s">
        <v>1610</v>
      </c>
      <c r="C11" s="377" t="s">
        <v>0</v>
      </c>
      <c r="D11" s="377">
        <v>212</v>
      </c>
      <c r="E11" s="377" t="s">
        <v>0</v>
      </c>
      <c r="F11" s="377" t="s">
        <v>0</v>
      </c>
      <c r="G11" s="1161">
        <f>SUM(C11:F11)</f>
        <v>212</v>
      </c>
      <c r="H11" s="1161"/>
      <c r="I11" s="377" t="s">
        <v>0</v>
      </c>
      <c r="J11" s="377" t="s">
        <v>0</v>
      </c>
      <c r="K11" s="377" t="s">
        <v>0</v>
      </c>
      <c r="L11" s="377" t="s">
        <v>0</v>
      </c>
      <c r="M11" s="1161" t="s">
        <v>0</v>
      </c>
      <c r="N11" s="1161"/>
      <c r="O11" s="377" t="s">
        <v>0</v>
      </c>
      <c r="P11" s="377" t="s">
        <v>0</v>
      </c>
      <c r="Q11" s="377" t="s">
        <v>0</v>
      </c>
      <c r="R11" s="377" t="s">
        <v>0</v>
      </c>
      <c r="S11" s="1157" t="s">
        <v>0</v>
      </c>
      <c r="T11" s="1157"/>
    </row>
    <row r="12" spans="1:20" ht="20.3" customHeight="1" x14ac:dyDescent="0.15">
      <c r="A12" s="894"/>
      <c r="B12" s="81" t="s">
        <v>1611</v>
      </c>
      <c r="C12" s="377" t="s">
        <v>0</v>
      </c>
      <c r="D12" s="377" t="s">
        <v>0</v>
      </c>
      <c r="E12" s="377" t="s">
        <v>0</v>
      </c>
      <c r="F12" s="377" t="s">
        <v>0</v>
      </c>
      <c r="G12" s="1161" t="s">
        <v>0</v>
      </c>
      <c r="H12" s="1161"/>
      <c r="I12" s="377" t="s">
        <v>0</v>
      </c>
      <c r="J12" s="377" t="s">
        <v>0</v>
      </c>
      <c r="K12" s="377" t="s">
        <v>0</v>
      </c>
      <c r="L12" s="377" t="s">
        <v>0</v>
      </c>
      <c r="M12" s="1161" t="s">
        <v>0</v>
      </c>
      <c r="N12" s="1161"/>
      <c r="O12" s="377" t="s">
        <v>0</v>
      </c>
      <c r="P12" s="377" t="s">
        <v>0</v>
      </c>
      <c r="Q12" s="377" t="s">
        <v>0</v>
      </c>
      <c r="R12" s="377" t="s">
        <v>0</v>
      </c>
      <c r="S12" s="1157" t="s">
        <v>0</v>
      </c>
      <c r="T12" s="1157"/>
    </row>
    <row r="13" spans="1:20" ht="20.3" customHeight="1" x14ac:dyDescent="0.15">
      <c r="A13" s="894"/>
      <c r="B13" s="81" t="s">
        <v>1612</v>
      </c>
      <c r="C13" s="377" t="s">
        <v>0</v>
      </c>
      <c r="D13" s="377">
        <v>83</v>
      </c>
      <c r="E13" s="377" t="s">
        <v>0</v>
      </c>
      <c r="F13" s="377" t="s">
        <v>0</v>
      </c>
      <c r="G13" s="1161" t="s">
        <v>0</v>
      </c>
      <c r="H13" s="1161"/>
      <c r="I13" s="377" t="s">
        <v>0</v>
      </c>
      <c r="J13" s="377" t="s">
        <v>0</v>
      </c>
      <c r="K13" s="377" t="s">
        <v>0</v>
      </c>
      <c r="L13" s="377" t="s">
        <v>0</v>
      </c>
      <c r="M13" s="1161" t="s">
        <v>0</v>
      </c>
      <c r="N13" s="1161"/>
      <c r="O13" s="377" t="s">
        <v>0</v>
      </c>
      <c r="P13" s="377" t="s">
        <v>0</v>
      </c>
      <c r="Q13" s="377" t="s">
        <v>0</v>
      </c>
      <c r="R13" s="377" t="s">
        <v>0</v>
      </c>
      <c r="S13" s="1157" t="s">
        <v>0</v>
      </c>
      <c r="T13" s="1157"/>
    </row>
    <row r="14" spans="1:20" ht="20.3" customHeight="1" x14ac:dyDescent="0.15">
      <c r="A14" s="894"/>
      <c r="B14" s="81" t="s">
        <v>61</v>
      </c>
      <c r="C14" s="377" t="s">
        <v>0</v>
      </c>
      <c r="D14" s="377">
        <f>SUM(D10:D13)</f>
        <v>316</v>
      </c>
      <c r="E14" s="377" t="s">
        <v>0</v>
      </c>
      <c r="F14" s="377" t="s">
        <v>0</v>
      </c>
      <c r="G14" s="1161">
        <f>SUM(C14:F14)</f>
        <v>316</v>
      </c>
      <c r="H14" s="1161"/>
      <c r="I14" s="377" t="s">
        <v>0</v>
      </c>
      <c r="J14" s="377" t="s">
        <v>0</v>
      </c>
      <c r="K14" s="377" t="s">
        <v>0</v>
      </c>
      <c r="L14" s="377" t="s">
        <v>0</v>
      </c>
      <c r="M14" s="1161" t="s">
        <v>0</v>
      </c>
      <c r="N14" s="1161"/>
      <c r="O14" s="377" t="s">
        <v>0</v>
      </c>
      <c r="P14" s="377" t="s">
        <v>0</v>
      </c>
      <c r="Q14" s="377" t="s">
        <v>0</v>
      </c>
      <c r="R14" s="377" t="s">
        <v>0</v>
      </c>
      <c r="S14" s="1157" t="s">
        <v>0</v>
      </c>
      <c r="T14" s="1157"/>
    </row>
    <row r="15" spans="1:20" ht="20.3" customHeight="1" thickBot="1" x14ac:dyDescent="0.2">
      <c r="A15" s="1162" t="s">
        <v>1614</v>
      </c>
      <c r="B15" s="1162"/>
      <c r="C15" s="503" t="s">
        <v>0</v>
      </c>
      <c r="D15" s="503">
        <f>D14+D9</f>
        <v>365</v>
      </c>
      <c r="E15" s="503" t="s">
        <v>0</v>
      </c>
      <c r="F15" s="503" t="s">
        <v>0</v>
      </c>
      <c r="G15" s="1163">
        <f>G14+G9</f>
        <v>365</v>
      </c>
      <c r="H15" s="1163">
        <f t="shared" ref="H15" si="0">H14+H9</f>
        <v>0</v>
      </c>
      <c r="I15" s="504" t="s">
        <v>0</v>
      </c>
      <c r="J15" s="504" t="s">
        <v>0</v>
      </c>
      <c r="K15" s="504" t="s">
        <v>0</v>
      </c>
      <c r="L15" s="504" t="s">
        <v>0</v>
      </c>
      <c r="M15" s="1163" t="s">
        <v>0</v>
      </c>
      <c r="N15" s="1163"/>
      <c r="O15" s="504" t="s">
        <v>0</v>
      </c>
      <c r="P15" s="503">
        <f>P9</f>
        <v>15</v>
      </c>
      <c r="Q15" s="504" t="s">
        <v>0</v>
      </c>
      <c r="R15" s="504" t="s">
        <v>0</v>
      </c>
      <c r="S15" s="1164">
        <f t="shared" ref="S15:T15" si="1">S9</f>
        <v>15</v>
      </c>
      <c r="T15" s="1164">
        <f t="shared" si="1"/>
        <v>0</v>
      </c>
    </row>
    <row r="16" spans="1:20" ht="23.6" customHeight="1" thickTop="1" x14ac:dyDescent="0.15">
      <c r="A16" s="505"/>
      <c r="B16" s="506" t="s">
        <v>1597</v>
      </c>
      <c r="C16" s="1158" t="s">
        <v>1615</v>
      </c>
      <c r="D16" s="1158"/>
      <c r="E16" s="1158"/>
      <c r="F16" s="1158"/>
      <c r="G16" s="1158"/>
      <c r="H16" s="1158"/>
      <c r="I16" s="1159" t="s">
        <v>1616</v>
      </c>
      <c r="J16" s="1159"/>
      <c r="K16" s="1159"/>
      <c r="L16" s="1159"/>
      <c r="M16" s="1159"/>
      <c r="N16" s="1160" t="s">
        <v>541</v>
      </c>
      <c r="O16" s="1160"/>
      <c r="P16" s="1160"/>
      <c r="Q16" s="1160"/>
      <c r="R16" s="1160"/>
      <c r="S16" s="1160"/>
      <c r="T16" s="1160"/>
    </row>
    <row r="17" spans="1:20" ht="23.6" customHeight="1" x14ac:dyDescent="0.15">
      <c r="A17" s="501" t="s">
        <v>1601</v>
      </c>
      <c r="B17" s="502" t="s">
        <v>1602</v>
      </c>
      <c r="C17" s="18" t="s">
        <v>1603</v>
      </c>
      <c r="D17" s="18" t="s">
        <v>1604</v>
      </c>
      <c r="E17" s="18" t="s">
        <v>1605</v>
      </c>
      <c r="F17" s="18" t="s">
        <v>1606</v>
      </c>
      <c r="G17" s="484" t="s">
        <v>1617</v>
      </c>
      <c r="H17" s="18" t="s">
        <v>61</v>
      </c>
      <c r="I17" s="18" t="s">
        <v>1603</v>
      </c>
      <c r="J17" s="18" t="s">
        <v>1604</v>
      </c>
      <c r="K17" s="18" t="s">
        <v>1605</v>
      </c>
      <c r="L17" s="18" t="s">
        <v>1606</v>
      </c>
      <c r="M17" s="18" t="s">
        <v>61</v>
      </c>
      <c r="N17" s="18" t="s">
        <v>1603</v>
      </c>
      <c r="O17" s="18" t="s">
        <v>1604</v>
      </c>
      <c r="P17" s="18" t="s">
        <v>1605</v>
      </c>
      <c r="Q17" s="18" t="s">
        <v>1606</v>
      </c>
      <c r="R17" s="484" t="s">
        <v>1617</v>
      </c>
      <c r="S17" s="974" t="s">
        <v>61</v>
      </c>
      <c r="T17" s="974"/>
    </row>
    <row r="18" spans="1:20" ht="20.3" customHeight="1" x14ac:dyDescent="0.15">
      <c r="A18" s="894" t="s">
        <v>1607</v>
      </c>
      <c r="B18" s="81" t="s">
        <v>1608</v>
      </c>
      <c r="C18" s="377" t="s">
        <v>0</v>
      </c>
      <c r="D18" s="377" t="s">
        <v>0</v>
      </c>
      <c r="E18" s="377" t="s">
        <v>0</v>
      </c>
      <c r="F18" s="377" t="s">
        <v>0</v>
      </c>
      <c r="G18" s="377" t="s">
        <v>0</v>
      </c>
      <c r="H18" s="377" t="s">
        <v>0</v>
      </c>
      <c r="I18" s="377" t="s">
        <v>0</v>
      </c>
      <c r="J18" s="377" t="s">
        <v>0</v>
      </c>
      <c r="K18" s="377" t="s">
        <v>0</v>
      </c>
      <c r="L18" s="377" t="s">
        <v>0</v>
      </c>
      <c r="M18" s="377" t="s">
        <v>0</v>
      </c>
      <c r="N18" s="377" t="s">
        <v>0</v>
      </c>
      <c r="O18" s="377">
        <v>25</v>
      </c>
      <c r="P18" s="377" t="s">
        <v>0</v>
      </c>
      <c r="Q18" s="377" t="s">
        <v>0</v>
      </c>
      <c r="R18" s="377" t="s">
        <v>0</v>
      </c>
      <c r="S18" s="1157">
        <f>SUM(N18:R18)</f>
        <v>25</v>
      </c>
      <c r="T18" s="1157"/>
    </row>
    <row r="19" spans="1:20" ht="20.3" customHeight="1" x14ac:dyDescent="0.15">
      <c r="A19" s="894"/>
      <c r="B19" s="81" t="s">
        <v>1610</v>
      </c>
      <c r="C19" s="377" t="s">
        <v>0</v>
      </c>
      <c r="D19" s="377" t="s">
        <v>0</v>
      </c>
      <c r="E19" s="377" t="s">
        <v>0</v>
      </c>
      <c r="F19" s="377" t="s">
        <v>0</v>
      </c>
      <c r="G19" s="377" t="s">
        <v>0</v>
      </c>
      <c r="H19" s="377" t="s">
        <v>0</v>
      </c>
      <c r="I19" s="377" t="s">
        <v>0</v>
      </c>
      <c r="J19" s="377" t="s">
        <v>0</v>
      </c>
      <c r="K19" s="377" t="s">
        <v>0</v>
      </c>
      <c r="L19" s="377" t="s">
        <v>0</v>
      </c>
      <c r="M19" s="377" t="s">
        <v>0</v>
      </c>
      <c r="N19" s="377" t="s">
        <v>0</v>
      </c>
      <c r="O19" s="377">
        <v>39</v>
      </c>
      <c r="P19" s="377" t="s">
        <v>0</v>
      </c>
      <c r="Q19" s="377" t="s">
        <v>0</v>
      </c>
      <c r="R19" s="377" t="s">
        <v>0</v>
      </c>
      <c r="S19" s="1157">
        <f>SUM(N19:R19)</f>
        <v>39</v>
      </c>
      <c r="T19" s="1157"/>
    </row>
    <row r="20" spans="1:20" ht="20.3" customHeight="1" x14ac:dyDescent="0.15">
      <c r="A20" s="894"/>
      <c r="B20" s="81" t="s">
        <v>1611</v>
      </c>
      <c r="C20" s="377" t="s">
        <v>0</v>
      </c>
      <c r="D20" s="377" t="s">
        <v>0</v>
      </c>
      <c r="E20" s="377" t="s">
        <v>0</v>
      </c>
      <c r="F20" s="377" t="s">
        <v>0</v>
      </c>
      <c r="G20" s="377" t="s">
        <v>0</v>
      </c>
      <c r="H20" s="377" t="s">
        <v>0</v>
      </c>
      <c r="I20" s="377" t="s">
        <v>0</v>
      </c>
      <c r="J20" s="377" t="s">
        <v>0</v>
      </c>
      <c r="K20" s="377" t="s">
        <v>0</v>
      </c>
      <c r="L20" s="377" t="s">
        <v>0</v>
      </c>
      <c r="M20" s="377" t="s">
        <v>0</v>
      </c>
      <c r="N20" s="377" t="s">
        <v>0</v>
      </c>
      <c r="O20" s="377" t="s">
        <v>0</v>
      </c>
      <c r="P20" s="377" t="s">
        <v>0</v>
      </c>
      <c r="Q20" s="377" t="s">
        <v>0</v>
      </c>
      <c r="R20" s="377" t="s">
        <v>0</v>
      </c>
      <c r="S20" s="1157" t="s">
        <v>0</v>
      </c>
      <c r="T20" s="1157"/>
    </row>
    <row r="21" spans="1:20" ht="20.3" customHeight="1" x14ac:dyDescent="0.15">
      <c r="A21" s="894"/>
      <c r="B21" s="81" t="s">
        <v>1612</v>
      </c>
      <c r="C21" s="377" t="s">
        <v>0</v>
      </c>
      <c r="D21" s="377" t="s">
        <v>0</v>
      </c>
      <c r="E21" s="377" t="s">
        <v>0</v>
      </c>
      <c r="F21" s="377" t="s">
        <v>0</v>
      </c>
      <c r="G21" s="377" t="s">
        <v>0</v>
      </c>
      <c r="H21" s="377" t="s">
        <v>0</v>
      </c>
      <c r="I21" s="377" t="s">
        <v>0</v>
      </c>
      <c r="J21" s="377" t="s">
        <v>0</v>
      </c>
      <c r="K21" s="377" t="s">
        <v>0</v>
      </c>
      <c r="L21" s="377" t="s">
        <v>0</v>
      </c>
      <c r="M21" s="377" t="s">
        <v>0</v>
      </c>
      <c r="N21" s="377" t="s">
        <v>0</v>
      </c>
      <c r="O21" s="377" t="s">
        <v>0</v>
      </c>
      <c r="P21" s="377" t="s">
        <v>0</v>
      </c>
      <c r="Q21" s="377" t="s">
        <v>0</v>
      </c>
      <c r="R21" s="377" t="s">
        <v>0</v>
      </c>
      <c r="S21" s="1157" t="s">
        <v>0</v>
      </c>
      <c r="T21" s="1157"/>
    </row>
    <row r="22" spans="1:20" ht="20.3" customHeight="1" x14ac:dyDescent="0.15">
      <c r="A22" s="894"/>
      <c r="B22" s="81" t="s">
        <v>61</v>
      </c>
      <c r="C22" s="377" t="s">
        <v>0</v>
      </c>
      <c r="D22" s="377" t="s">
        <v>0</v>
      </c>
      <c r="E22" s="377" t="s">
        <v>0</v>
      </c>
      <c r="F22" s="377" t="s">
        <v>0</v>
      </c>
      <c r="G22" s="377" t="s">
        <v>0</v>
      </c>
      <c r="H22" s="377" t="s">
        <v>0</v>
      </c>
      <c r="I22" s="377" t="s">
        <v>0</v>
      </c>
      <c r="J22" s="377" t="s">
        <v>0</v>
      </c>
      <c r="K22" s="377" t="s">
        <v>0</v>
      </c>
      <c r="L22" s="377" t="s">
        <v>0</v>
      </c>
      <c r="M22" s="377" t="s">
        <v>0</v>
      </c>
      <c r="N22" s="377" t="s">
        <v>0</v>
      </c>
      <c r="O22" s="507">
        <v>64</v>
      </c>
      <c r="P22" s="377" t="s">
        <v>0</v>
      </c>
      <c r="Q22" s="377" t="s">
        <v>0</v>
      </c>
      <c r="R22" s="377" t="s">
        <v>0</v>
      </c>
      <c r="S22" s="1157">
        <f>SUM(N22:R22)</f>
        <v>64</v>
      </c>
      <c r="T22" s="1157"/>
    </row>
    <row r="23" spans="1:20" ht="20.3" customHeight="1" x14ac:dyDescent="0.15">
      <c r="A23" s="894" t="s">
        <v>1613</v>
      </c>
      <c r="B23" s="81" t="s">
        <v>1608</v>
      </c>
      <c r="C23" s="377" t="s">
        <v>0</v>
      </c>
      <c r="D23" s="377" t="s">
        <v>0</v>
      </c>
      <c r="E23" s="377" t="s">
        <v>0</v>
      </c>
      <c r="F23" s="377" t="s">
        <v>0</v>
      </c>
      <c r="G23" s="377" t="s">
        <v>0</v>
      </c>
      <c r="H23" s="377" t="s">
        <v>0</v>
      </c>
      <c r="I23" s="377" t="s">
        <v>0</v>
      </c>
      <c r="J23" s="377">
        <v>27</v>
      </c>
      <c r="K23" s="377" t="s">
        <v>0</v>
      </c>
      <c r="L23" s="377" t="s">
        <v>0</v>
      </c>
      <c r="M23" s="377">
        <f>SUM(I23:L23)</f>
        <v>27</v>
      </c>
      <c r="N23" s="377" t="s">
        <v>0</v>
      </c>
      <c r="O23" s="377">
        <v>48</v>
      </c>
      <c r="P23" s="377" t="s">
        <v>0</v>
      </c>
      <c r="Q23" s="377" t="s">
        <v>0</v>
      </c>
      <c r="R23" s="377" t="s">
        <v>0</v>
      </c>
      <c r="S23" s="1157">
        <f>SUM(N23:R23)</f>
        <v>48</v>
      </c>
      <c r="T23" s="1157"/>
    </row>
    <row r="24" spans="1:20" ht="20.3" customHeight="1" x14ac:dyDescent="0.15">
      <c r="A24" s="894"/>
      <c r="B24" s="81" t="s">
        <v>1610</v>
      </c>
      <c r="C24" s="377" t="s">
        <v>0</v>
      </c>
      <c r="D24" s="377" t="s">
        <v>0</v>
      </c>
      <c r="E24" s="377" t="s">
        <v>0</v>
      </c>
      <c r="F24" s="377" t="s">
        <v>0</v>
      </c>
      <c r="G24" s="377" t="s">
        <v>0</v>
      </c>
      <c r="H24" s="377" t="s">
        <v>0</v>
      </c>
      <c r="I24" s="377" t="s">
        <v>0</v>
      </c>
      <c r="J24" s="377">
        <v>219</v>
      </c>
      <c r="K24" s="377" t="s">
        <v>0</v>
      </c>
      <c r="L24" s="377" t="s">
        <v>0</v>
      </c>
      <c r="M24" s="377">
        <v>219</v>
      </c>
      <c r="N24" s="377" t="s">
        <v>0</v>
      </c>
      <c r="O24" s="377">
        <v>431</v>
      </c>
      <c r="P24" s="377" t="s">
        <v>0</v>
      </c>
      <c r="Q24" s="377" t="s">
        <v>0</v>
      </c>
      <c r="R24" s="377" t="s">
        <v>0</v>
      </c>
      <c r="S24" s="1157">
        <f>SUM(N24:R24)</f>
        <v>431</v>
      </c>
      <c r="T24" s="1157"/>
    </row>
    <row r="25" spans="1:20" ht="20.3" customHeight="1" x14ac:dyDescent="0.15">
      <c r="A25" s="894"/>
      <c r="B25" s="81" t="s">
        <v>1611</v>
      </c>
      <c r="C25" s="377" t="s">
        <v>0</v>
      </c>
      <c r="D25" s="377" t="s">
        <v>0</v>
      </c>
      <c r="E25" s="377" t="s">
        <v>0</v>
      </c>
      <c r="F25" s="377" t="s">
        <v>0</v>
      </c>
      <c r="G25" s="377" t="s">
        <v>0</v>
      </c>
      <c r="H25" s="377" t="s">
        <v>0</v>
      </c>
      <c r="I25" s="377" t="s">
        <v>0</v>
      </c>
      <c r="J25" s="377" t="s">
        <v>0</v>
      </c>
      <c r="K25" s="377" t="s">
        <v>0</v>
      </c>
      <c r="L25" s="377" t="s">
        <v>0</v>
      </c>
      <c r="M25" s="377" t="s">
        <v>0</v>
      </c>
      <c r="N25" s="377" t="s">
        <v>0</v>
      </c>
      <c r="O25" s="377" t="s">
        <v>0</v>
      </c>
      <c r="P25" s="377" t="s">
        <v>0</v>
      </c>
      <c r="Q25" s="377" t="s">
        <v>0</v>
      </c>
      <c r="R25" s="377" t="s">
        <v>0</v>
      </c>
      <c r="S25" s="1157" t="s">
        <v>0</v>
      </c>
      <c r="T25" s="1157"/>
    </row>
    <row r="26" spans="1:20" ht="20.3" customHeight="1" x14ac:dyDescent="0.15">
      <c r="A26" s="894"/>
      <c r="B26" s="81" t="s">
        <v>1612</v>
      </c>
      <c r="C26" s="377" t="s">
        <v>0</v>
      </c>
      <c r="D26" s="377" t="s">
        <v>0</v>
      </c>
      <c r="E26" s="377" t="s">
        <v>0</v>
      </c>
      <c r="F26" s="377" t="s">
        <v>0</v>
      </c>
      <c r="G26" s="377" t="s">
        <v>0</v>
      </c>
      <c r="H26" s="377" t="s">
        <v>0</v>
      </c>
      <c r="I26" s="377" t="s">
        <v>0</v>
      </c>
      <c r="J26" s="377" t="s">
        <v>0</v>
      </c>
      <c r="K26" s="377" t="s">
        <v>0</v>
      </c>
      <c r="L26" s="377" t="s">
        <v>0</v>
      </c>
      <c r="M26" s="377" t="s">
        <v>0</v>
      </c>
      <c r="N26" s="377" t="s">
        <v>0</v>
      </c>
      <c r="O26" s="377" t="s">
        <v>0</v>
      </c>
      <c r="P26" s="377" t="s">
        <v>0</v>
      </c>
      <c r="Q26" s="377" t="s">
        <v>0</v>
      </c>
      <c r="R26" s="377" t="s">
        <v>0</v>
      </c>
      <c r="S26" s="1157" t="s">
        <v>0</v>
      </c>
      <c r="T26" s="1157"/>
    </row>
    <row r="27" spans="1:20" ht="20.3" customHeight="1" x14ac:dyDescent="0.15">
      <c r="A27" s="894"/>
      <c r="B27" s="81" t="s">
        <v>61</v>
      </c>
      <c r="C27" s="377" t="s">
        <v>0</v>
      </c>
      <c r="D27" s="377" t="s">
        <v>0</v>
      </c>
      <c r="E27" s="377" t="s">
        <v>0</v>
      </c>
      <c r="F27" s="377" t="s">
        <v>0</v>
      </c>
      <c r="G27" s="377" t="s">
        <v>0</v>
      </c>
      <c r="H27" s="377" t="s">
        <v>0</v>
      </c>
      <c r="I27" s="377" t="s">
        <v>0</v>
      </c>
      <c r="J27" s="377">
        <f>SUM(J23:J26)</f>
        <v>246</v>
      </c>
      <c r="K27" s="377" t="s">
        <v>0</v>
      </c>
      <c r="L27" s="377" t="s">
        <v>0</v>
      </c>
      <c r="M27" s="377">
        <f>SUM(I27:L27)</f>
        <v>246</v>
      </c>
      <c r="N27" s="377" t="s">
        <v>0</v>
      </c>
      <c r="O27" s="377">
        <f>SUM(O23:O26)</f>
        <v>479</v>
      </c>
      <c r="P27" s="377" t="s">
        <v>0</v>
      </c>
      <c r="Q27" s="377" t="s">
        <v>0</v>
      </c>
      <c r="R27" s="377" t="s">
        <v>0</v>
      </c>
      <c r="S27" s="1157">
        <f>SUM(N27:R27)</f>
        <v>479</v>
      </c>
      <c r="T27" s="1157"/>
    </row>
    <row r="28" spans="1:20" ht="20.3" customHeight="1" x14ac:dyDescent="0.15">
      <c r="A28" s="887" t="s">
        <v>1614</v>
      </c>
      <c r="B28" s="887"/>
      <c r="C28" s="508" t="s">
        <v>0</v>
      </c>
      <c r="D28" s="416" t="s">
        <v>0</v>
      </c>
      <c r="E28" s="508" t="s">
        <v>0</v>
      </c>
      <c r="F28" s="495" t="s">
        <v>0</v>
      </c>
      <c r="G28" s="416" t="s">
        <v>0</v>
      </c>
      <c r="H28" s="416" t="s">
        <v>0</v>
      </c>
      <c r="I28" s="508" t="s">
        <v>0</v>
      </c>
      <c r="J28" s="508">
        <f>J27</f>
        <v>246</v>
      </c>
      <c r="K28" s="416" t="s">
        <v>0</v>
      </c>
      <c r="L28" s="509" t="s">
        <v>0</v>
      </c>
      <c r="M28" s="416">
        <f>SUM(I28:L28)</f>
        <v>246</v>
      </c>
      <c r="N28" s="416" t="s">
        <v>0</v>
      </c>
      <c r="O28" s="416">
        <f>O22+O27</f>
        <v>543</v>
      </c>
      <c r="P28" s="377" t="s">
        <v>0</v>
      </c>
      <c r="Q28" s="508" t="s">
        <v>0</v>
      </c>
      <c r="R28" s="508" t="s">
        <v>0</v>
      </c>
      <c r="S28" s="1155">
        <f>S22+S27</f>
        <v>543</v>
      </c>
      <c r="T28" s="1155"/>
    </row>
    <row r="29" spans="1:20" ht="18" customHeight="1" x14ac:dyDescent="0.15">
      <c r="A29" s="1"/>
      <c r="B29" s="1" t="s">
        <v>1618</v>
      </c>
      <c r="C29" s="1"/>
      <c r="D29" s="1"/>
      <c r="E29" s="1"/>
      <c r="F29" s="1"/>
      <c r="G29" s="1"/>
      <c r="H29" s="1"/>
      <c r="I29" s="1"/>
      <c r="J29" s="1"/>
      <c r="K29" s="1"/>
      <c r="L29" s="1"/>
      <c r="M29" s="1"/>
      <c r="N29" s="1"/>
      <c r="O29" s="623" t="s">
        <v>1996</v>
      </c>
      <c r="P29" s="1156"/>
      <c r="Q29" s="1156"/>
      <c r="R29" s="1156"/>
      <c r="S29" s="1156"/>
      <c r="T29" s="1156"/>
    </row>
    <row r="30" spans="1:20" ht="18" customHeight="1" x14ac:dyDescent="0.15">
      <c r="A30" s="1"/>
      <c r="B30" s="1" t="s">
        <v>1619</v>
      </c>
      <c r="C30" s="1"/>
      <c r="D30" s="1"/>
      <c r="E30" s="1"/>
      <c r="F30" s="1"/>
      <c r="G30" s="1"/>
      <c r="H30" s="1"/>
      <c r="I30" s="1"/>
      <c r="J30" s="1"/>
      <c r="K30" s="1"/>
      <c r="L30" s="1"/>
      <c r="M30" s="1"/>
      <c r="N30" s="1"/>
      <c r="O30" s="1"/>
      <c r="P30" s="1"/>
      <c r="Q30" s="1"/>
      <c r="R30" s="1"/>
      <c r="S30" s="1"/>
      <c r="T30" s="1"/>
    </row>
    <row r="31" spans="1:20" x14ac:dyDescent="0.15">
      <c r="A31" s="1"/>
      <c r="B31" s="1"/>
      <c r="C31" s="1"/>
      <c r="D31" s="1"/>
      <c r="E31" s="1"/>
      <c r="F31" s="1"/>
      <c r="G31" s="1"/>
      <c r="H31" s="1"/>
      <c r="I31" s="1"/>
      <c r="J31" s="1"/>
      <c r="K31" s="1"/>
      <c r="L31" s="1"/>
      <c r="M31" s="1"/>
      <c r="N31" s="1"/>
      <c r="O31" s="1"/>
      <c r="P31" s="1"/>
      <c r="Q31" s="1"/>
      <c r="R31" s="1"/>
      <c r="S31" s="1"/>
      <c r="T31" s="1"/>
    </row>
    <row r="32" spans="1:20" x14ac:dyDescent="0.15">
      <c r="A32" s="1"/>
      <c r="B32" s="1"/>
      <c r="C32" s="1"/>
      <c r="D32" s="1"/>
      <c r="E32" s="1"/>
      <c r="F32" s="1"/>
      <c r="G32" s="1"/>
      <c r="H32" s="1"/>
      <c r="I32" s="1"/>
      <c r="J32" s="1"/>
      <c r="K32" s="1"/>
      <c r="L32" s="1"/>
      <c r="M32" s="1"/>
      <c r="N32" s="1"/>
      <c r="O32" s="1"/>
      <c r="P32" s="1"/>
      <c r="Q32" s="1"/>
      <c r="R32" s="1"/>
      <c r="S32" s="1"/>
      <c r="T32" s="1"/>
    </row>
    <row r="33" spans="1:20" x14ac:dyDescent="0.15">
      <c r="A33" s="1"/>
      <c r="B33" s="1"/>
      <c r="C33" s="1"/>
      <c r="D33" s="1"/>
      <c r="E33" s="1"/>
      <c r="F33" s="1"/>
      <c r="G33" s="1"/>
      <c r="H33" s="1"/>
      <c r="I33" s="1"/>
      <c r="J33" s="1"/>
      <c r="K33" s="1"/>
      <c r="L33" s="1"/>
      <c r="M33" s="1"/>
      <c r="N33" s="1"/>
      <c r="O33" s="1"/>
      <c r="P33" s="1"/>
      <c r="Q33" s="1"/>
      <c r="R33" s="1"/>
      <c r="S33" s="1"/>
      <c r="T33" s="1"/>
    </row>
    <row r="34" spans="1:20" x14ac:dyDescent="0.15">
      <c r="A34" s="1"/>
      <c r="B34" s="1"/>
      <c r="C34" s="1"/>
      <c r="D34" s="1"/>
      <c r="E34" s="1"/>
      <c r="F34" s="1"/>
      <c r="G34" s="1"/>
      <c r="H34" s="1"/>
      <c r="I34" s="1"/>
      <c r="J34" s="1"/>
      <c r="K34" s="1"/>
      <c r="L34" s="1"/>
      <c r="M34" s="1"/>
      <c r="N34" s="1"/>
      <c r="O34" s="1"/>
      <c r="P34" s="1"/>
      <c r="Q34" s="1"/>
      <c r="R34" s="1"/>
      <c r="S34" s="1"/>
      <c r="T34" s="1"/>
    </row>
  </sheetData>
  <sheetProtection selectLockedCells="1" selectUnlockedCells="1"/>
  <mergeCells count="64">
    <mergeCell ref="A1:D1"/>
    <mergeCell ref="A2:F2"/>
    <mergeCell ref="O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4"/>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6837D-ACBC-4B62-80D1-D154490DC2DC}">
  <sheetPr>
    <pageSetUpPr fitToPage="1"/>
  </sheetPr>
  <dimension ref="A4:R26"/>
  <sheetViews>
    <sheetView view="pageLayout" zoomScaleNormal="100" workbookViewId="0">
      <selection activeCell="B15" sqref="B15"/>
    </sheetView>
  </sheetViews>
  <sheetFormatPr defaultColWidth="9" defaultRowHeight="14.4" x14ac:dyDescent="0.15"/>
  <cols>
    <col min="1" max="1" width="10" style="6" customWidth="1"/>
    <col min="2" max="17" width="8.33203125" style="6" customWidth="1"/>
    <col min="18" max="16384" width="9" style="6"/>
  </cols>
  <sheetData>
    <row r="4" spans="1:18" s="29" customFormat="1" ht="20.95" customHeight="1" x14ac:dyDescent="0.15">
      <c r="A4" s="1172" t="s">
        <v>1920</v>
      </c>
      <c r="B4" s="1172"/>
      <c r="C4" s="1172"/>
      <c r="D4" s="1172"/>
      <c r="E4" s="1172"/>
      <c r="F4" s="1172"/>
      <c r="G4" s="1172"/>
      <c r="H4" s="1172"/>
      <c r="I4" s="15"/>
      <c r="J4" s="15"/>
      <c r="K4" s="15"/>
      <c r="L4" s="15"/>
      <c r="M4" s="15"/>
      <c r="N4" s="15"/>
      <c r="O4" s="15"/>
      <c r="P4" s="15"/>
      <c r="Q4" s="15"/>
      <c r="R4" s="15"/>
    </row>
    <row r="5" spans="1:18" s="29" customFormat="1" ht="20.95" customHeight="1" x14ac:dyDescent="0.15">
      <c r="A5" s="1"/>
      <c r="B5" s="183"/>
      <c r="C5" s="183"/>
      <c r="D5" s="183"/>
      <c r="E5" s="183"/>
      <c r="F5" s="183"/>
      <c r="G5" s="15"/>
      <c r="H5" s="15"/>
      <c r="I5" s="15"/>
      <c r="J5" s="15"/>
      <c r="K5" s="15"/>
      <c r="L5" s="15"/>
      <c r="M5" s="15"/>
      <c r="N5" s="15"/>
      <c r="O5" s="15"/>
      <c r="P5" s="15"/>
      <c r="Q5" s="15"/>
      <c r="R5" s="15"/>
    </row>
    <row r="6" spans="1:18" ht="29.3" customHeight="1" x14ac:dyDescent="0.15">
      <c r="A6" s="566" t="s">
        <v>1620</v>
      </c>
      <c r="B6" s="566"/>
      <c r="C6" s="566"/>
      <c r="D6" s="1"/>
      <c r="E6" s="1"/>
      <c r="F6" s="1"/>
      <c r="G6" s="1"/>
      <c r="H6" s="1"/>
      <c r="I6" s="1"/>
      <c r="J6" s="1"/>
      <c r="K6" s="1"/>
      <c r="L6" s="1"/>
      <c r="M6" s="1"/>
      <c r="N6" s="1"/>
      <c r="O6" s="1"/>
      <c r="P6" s="639" t="s">
        <v>1621</v>
      </c>
      <c r="Q6" s="639"/>
      <c r="R6" s="1"/>
    </row>
    <row r="7" spans="1:18" ht="29.3" customHeight="1" x14ac:dyDescent="0.15">
      <c r="A7" s="510" t="s">
        <v>1622</v>
      </c>
      <c r="B7" s="620" t="s">
        <v>1623</v>
      </c>
      <c r="C7" s="620"/>
      <c r="D7" s="620"/>
      <c r="E7" s="620"/>
      <c r="F7" s="620"/>
      <c r="G7" s="620"/>
      <c r="H7" s="620"/>
      <c r="I7" s="620"/>
      <c r="J7" s="620"/>
      <c r="K7" s="620"/>
      <c r="L7" s="620"/>
      <c r="M7" s="620"/>
      <c r="N7" s="620" t="s">
        <v>1624</v>
      </c>
      <c r="O7" s="620"/>
      <c r="P7" s="879" t="s">
        <v>61</v>
      </c>
      <c r="Q7" s="879"/>
      <c r="R7" s="1"/>
    </row>
    <row r="8" spans="1:18" ht="29.3" customHeight="1" x14ac:dyDescent="0.15">
      <c r="A8" s="511"/>
      <c r="B8" s="867" t="s">
        <v>1625</v>
      </c>
      <c r="C8" s="867"/>
      <c r="D8" s="867"/>
      <c r="E8" s="867"/>
      <c r="F8" s="1016" t="s">
        <v>1626</v>
      </c>
      <c r="G8" s="1016"/>
      <c r="H8" s="867" t="s">
        <v>1627</v>
      </c>
      <c r="I8" s="867"/>
      <c r="J8" s="1016" t="s">
        <v>1628</v>
      </c>
      <c r="K8" s="1016"/>
      <c r="L8" s="867" t="s">
        <v>1629</v>
      </c>
      <c r="M8" s="867"/>
      <c r="N8" s="620"/>
      <c r="O8" s="620"/>
      <c r="P8" s="879"/>
      <c r="Q8" s="879"/>
      <c r="R8" s="1"/>
    </row>
    <row r="9" spans="1:18" ht="29.3" customHeight="1" x14ac:dyDescent="0.15">
      <c r="A9" s="511"/>
      <c r="B9" s="867" t="s">
        <v>1630</v>
      </c>
      <c r="C9" s="867"/>
      <c r="D9" s="867" t="s">
        <v>1631</v>
      </c>
      <c r="E9" s="867"/>
      <c r="F9" s="1016"/>
      <c r="G9" s="1016"/>
      <c r="H9" s="867"/>
      <c r="I9" s="867"/>
      <c r="J9" s="1016"/>
      <c r="K9" s="1016"/>
      <c r="L9" s="867"/>
      <c r="M9" s="867"/>
      <c r="N9" s="620"/>
      <c r="O9" s="620"/>
      <c r="P9" s="879"/>
      <c r="Q9" s="879"/>
      <c r="R9" s="1"/>
    </row>
    <row r="10" spans="1:18" ht="29.3" customHeight="1" x14ac:dyDescent="0.15">
      <c r="A10" s="512" t="s">
        <v>1087</v>
      </c>
      <c r="B10" s="18" t="s">
        <v>1540</v>
      </c>
      <c r="C10" s="18" t="s">
        <v>1632</v>
      </c>
      <c r="D10" s="18" t="s">
        <v>1540</v>
      </c>
      <c r="E10" s="18" t="s">
        <v>1632</v>
      </c>
      <c r="F10" s="18" t="s">
        <v>1540</v>
      </c>
      <c r="G10" s="18" t="s">
        <v>1632</v>
      </c>
      <c r="H10" s="18" t="s">
        <v>1540</v>
      </c>
      <c r="I10" s="18" t="s">
        <v>1632</v>
      </c>
      <c r="J10" s="18" t="s">
        <v>1540</v>
      </c>
      <c r="K10" s="18" t="s">
        <v>1632</v>
      </c>
      <c r="L10" s="18" t="s">
        <v>1540</v>
      </c>
      <c r="M10" s="18" t="s">
        <v>1632</v>
      </c>
      <c r="N10" s="18" t="s">
        <v>1540</v>
      </c>
      <c r="O10" s="18" t="s">
        <v>1632</v>
      </c>
      <c r="P10" s="18" t="s">
        <v>1540</v>
      </c>
      <c r="Q10" s="485" t="s">
        <v>1633</v>
      </c>
      <c r="R10" s="1"/>
    </row>
    <row r="11" spans="1:18" ht="29.3" customHeight="1" x14ac:dyDescent="0.15">
      <c r="A11" s="216">
        <v>30</v>
      </c>
      <c r="B11" s="416">
        <v>7</v>
      </c>
      <c r="C11" s="488">
        <v>32240</v>
      </c>
      <c r="D11" s="416">
        <v>2</v>
      </c>
      <c r="E11" s="513">
        <v>18400</v>
      </c>
      <c r="F11" s="513" t="s">
        <v>0</v>
      </c>
      <c r="G11" s="416" t="s">
        <v>0</v>
      </c>
      <c r="H11" s="416" t="s">
        <v>1474</v>
      </c>
      <c r="I11" s="488" t="s">
        <v>1474</v>
      </c>
      <c r="J11" s="416" t="s">
        <v>0</v>
      </c>
      <c r="K11" s="416" t="s">
        <v>0</v>
      </c>
      <c r="L11" s="416" t="s">
        <v>0</v>
      </c>
      <c r="M11" s="416" t="s">
        <v>0</v>
      </c>
      <c r="N11" s="416">
        <v>1</v>
      </c>
      <c r="O11" s="514">
        <v>19300</v>
      </c>
      <c r="P11" s="515">
        <v>10</v>
      </c>
      <c r="Q11" s="516">
        <v>69940</v>
      </c>
      <c r="R11" s="1"/>
    </row>
    <row r="12" spans="1:18" ht="29.3" customHeight="1" x14ac:dyDescent="0.15">
      <c r="A12" s="1"/>
      <c r="B12" s="1"/>
      <c r="C12" s="1"/>
      <c r="D12" s="1"/>
      <c r="E12" s="1"/>
      <c r="F12" s="1"/>
      <c r="G12" s="1"/>
      <c r="H12" s="1"/>
      <c r="I12" s="1"/>
      <c r="J12" s="1"/>
      <c r="K12" s="1"/>
      <c r="L12" s="1"/>
      <c r="M12" s="1"/>
      <c r="N12" s="1"/>
      <c r="O12" s="1"/>
      <c r="P12" s="1"/>
      <c r="Q12" s="74"/>
      <c r="R12" s="1"/>
    </row>
    <row r="13" spans="1:18" ht="29.3" customHeight="1" x14ac:dyDescent="0.15">
      <c r="A13" s="638" t="s">
        <v>1634</v>
      </c>
      <c r="B13" s="638"/>
      <c r="C13" s="638"/>
      <c r="D13" s="1"/>
      <c r="E13" s="1"/>
      <c r="F13" s="1"/>
      <c r="G13" s="1"/>
      <c r="H13" s="639" t="s">
        <v>1621</v>
      </c>
      <c r="I13" s="639"/>
      <c r="J13" s="1"/>
      <c r="K13" s="1"/>
      <c r="L13" s="1"/>
      <c r="M13" s="1"/>
      <c r="N13" s="1"/>
      <c r="O13" s="1"/>
      <c r="P13" s="1"/>
      <c r="Q13" s="1"/>
      <c r="R13" s="1"/>
    </row>
    <row r="14" spans="1:18" ht="29.3" customHeight="1" x14ac:dyDescent="0.15">
      <c r="A14" s="510" t="s">
        <v>1622</v>
      </c>
      <c r="B14" s="1170" t="s">
        <v>1635</v>
      </c>
      <c r="C14" s="1171"/>
      <c r="D14" s="895" t="s">
        <v>1636</v>
      </c>
      <c r="E14" s="895"/>
      <c r="F14" s="895" t="s">
        <v>1637</v>
      </c>
      <c r="G14" s="895"/>
      <c r="H14" s="879" t="s">
        <v>61</v>
      </c>
      <c r="I14" s="879"/>
      <c r="J14" s="1"/>
      <c r="K14" s="1"/>
      <c r="L14" s="1"/>
      <c r="M14" s="1"/>
      <c r="N14" s="1"/>
      <c r="O14" s="1"/>
      <c r="P14" s="1"/>
      <c r="Q14" s="1"/>
      <c r="R14" s="1"/>
    </row>
    <row r="15" spans="1:18" ht="29.3" customHeight="1" x14ac:dyDescent="0.15">
      <c r="A15" s="517" t="s">
        <v>1087</v>
      </c>
      <c r="B15" s="18" t="s">
        <v>1540</v>
      </c>
      <c r="C15" s="18" t="s">
        <v>1632</v>
      </c>
      <c r="D15" s="18" t="s">
        <v>1540</v>
      </c>
      <c r="E15" s="18" t="s">
        <v>1632</v>
      </c>
      <c r="F15" s="18" t="s">
        <v>1540</v>
      </c>
      <c r="G15" s="18" t="s">
        <v>1632</v>
      </c>
      <c r="H15" s="18" t="s">
        <v>1540</v>
      </c>
      <c r="I15" s="485" t="s">
        <v>1632</v>
      </c>
      <c r="J15" s="1"/>
      <c r="K15" s="1"/>
      <c r="L15" s="1"/>
      <c r="M15" s="1"/>
      <c r="N15" s="1"/>
      <c r="O15" s="1"/>
      <c r="P15" s="1"/>
      <c r="Q15" s="1"/>
      <c r="R15" s="1"/>
    </row>
    <row r="16" spans="1:18" ht="29.3" customHeight="1" x14ac:dyDescent="0.15">
      <c r="A16" s="216">
        <v>30</v>
      </c>
      <c r="B16" s="416" t="s">
        <v>0</v>
      </c>
      <c r="C16" s="416" t="s">
        <v>0</v>
      </c>
      <c r="D16" s="416" t="s">
        <v>0</v>
      </c>
      <c r="E16" s="416" t="s">
        <v>0</v>
      </c>
      <c r="F16" s="416" t="s">
        <v>0</v>
      </c>
      <c r="G16" s="416" t="s">
        <v>0</v>
      </c>
      <c r="H16" s="416" t="s">
        <v>0</v>
      </c>
      <c r="I16" s="418" t="s">
        <v>0</v>
      </c>
      <c r="J16" s="1"/>
      <c r="K16" s="1"/>
      <c r="L16" s="1"/>
      <c r="M16" s="1"/>
      <c r="N16" s="1"/>
      <c r="O16" s="1"/>
      <c r="P16" s="1"/>
      <c r="Q16" s="1"/>
      <c r="R16" s="1"/>
    </row>
    <row r="17" spans="1:18" ht="29.3" customHeight="1" x14ac:dyDescent="0.15">
      <c r="A17" s="1"/>
      <c r="B17" s="1"/>
      <c r="C17" s="1"/>
      <c r="D17" s="1"/>
      <c r="E17" s="1"/>
      <c r="F17" s="1"/>
      <c r="G17" s="1"/>
      <c r="H17" s="1"/>
      <c r="I17" s="1"/>
      <c r="J17" s="1"/>
      <c r="K17" s="1"/>
      <c r="L17" s="1"/>
      <c r="M17" s="1"/>
      <c r="N17" s="1"/>
      <c r="O17" s="1"/>
      <c r="P17" s="1"/>
      <c r="Q17" s="1"/>
      <c r="R17" s="1"/>
    </row>
    <row r="18" spans="1:18" ht="29.3" customHeight="1" x14ac:dyDescent="0.15">
      <c r="A18" s="15" t="s">
        <v>1921</v>
      </c>
      <c r="B18" s="1"/>
      <c r="C18" s="1"/>
      <c r="D18" s="1"/>
      <c r="E18" s="1"/>
      <c r="F18" s="1"/>
      <c r="G18" s="1"/>
      <c r="H18" s="639" t="s">
        <v>1621</v>
      </c>
      <c r="I18" s="639"/>
      <c r="J18" s="1"/>
      <c r="K18" s="1"/>
      <c r="L18" s="1"/>
      <c r="M18" s="1"/>
      <c r="N18" s="1"/>
      <c r="O18" s="1"/>
      <c r="P18" s="1"/>
      <c r="Q18" s="1"/>
      <c r="R18" s="1"/>
    </row>
    <row r="19" spans="1:18" ht="29.3" customHeight="1" x14ac:dyDescent="0.15">
      <c r="A19" s="510" t="s">
        <v>1622</v>
      </c>
      <c r="B19" s="620" t="s">
        <v>1638</v>
      </c>
      <c r="C19" s="620"/>
      <c r="D19" s="895" t="s">
        <v>1639</v>
      </c>
      <c r="E19" s="895"/>
      <c r="F19" s="895" t="s">
        <v>1640</v>
      </c>
      <c r="G19" s="895"/>
      <c r="H19" s="879" t="s">
        <v>61</v>
      </c>
      <c r="I19" s="879"/>
      <c r="J19" s="1"/>
      <c r="K19" s="1"/>
      <c r="L19" s="1"/>
      <c r="M19" s="1"/>
      <c r="N19" s="1"/>
      <c r="O19" s="1"/>
      <c r="P19" s="1"/>
      <c r="Q19" s="1"/>
      <c r="R19" s="1"/>
    </row>
    <row r="20" spans="1:18" ht="29.3" customHeight="1" x14ac:dyDescent="0.15">
      <c r="A20" s="517" t="s">
        <v>1087</v>
      </c>
      <c r="B20" s="18" t="s">
        <v>1540</v>
      </c>
      <c r="C20" s="18" t="s">
        <v>1632</v>
      </c>
      <c r="D20" s="18" t="s">
        <v>1540</v>
      </c>
      <c r="E20" s="18" t="s">
        <v>1632</v>
      </c>
      <c r="F20" s="18" t="s">
        <v>1540</v>
      </c>
      <c r="G20" s="18" t="s">
        <v>1632</v>
      </c>
      <c r="H20" s="18" t="s">
        <v>1540</v>
      </c>
      <c r="I20" s="485" t="s">
        <v>1632</v>
      </c>
      <c r="J20" s="1"/>
      <c r="K20" s="1"/>
      <c r="L20" s="1"/>
      <c r="M20" s="1"/>
      <c r="N20" s="1"/>
      <c r="O20" s="1"/>
      <c r="P20" s="1"/>
      <c r="Q20" s="1"/>
      <c r="R20" s="1"/>
    </row>
    <row r="21" spans="1:18" ht="29.3" customHeight="1" x14ac:dyDescent="0.15">
      <c r="A21" s="216">
        <v>30</v>
      </c>
      <c r="B21" s="416" t="s">
        <v>1474</v>
      </c>
      <c r="C21" s="518" t="s">
        <v>1474</v>
      </c>
      <c r="D21" s="416" t="s">
        <v>0</v>
      </c>
      <c r="E21" s="416" t="s">
        <v>0</v>
      </c>
      <c r="F21" s="416" t="s">
        <v>1474</v>
      </c>
      <c r="G21" s="514" t="s">
        <v>1474</v>
      </c>
      <c r="H21" s="416" t="s">
        <v>1474</v>
      </c>
      <c r="I21" s="519" t="s">
        <v>1474</v>
      </c>
      <c r="J21" s="1"/>
      <c r="K21" s="1"/>
      <c r="L21" s="1"/>
      <c r="M21" s="1"/>
      <c r="N21" s="1"/>
      <c r="O21" s="1"/>
      <c r="P21" s="1"/>
      <c r="Q21" s="1"/>
      <c r="R21" s="1"/>
    </row>
    <row r="22" spans="1:18" x14ac:dyDescent="0.15">
      <c r="A22" s="1"/>
      <c r="B22" s="1"/>
      <c r="C22" s="1"/>
      <c r="D22" s="1"/>
      <c r="E22" s="1"/>
      <c r="F22" s="1"/>
      <c r="G22" s="1"/>
      <c r="H22" s="1"/>
      <c r="I22" s="1"/>
      <c r="J22" s="1"/>
      <c r="K22" s="1"/>
      <c r="L22" s="1"/>
      <c r="M22" s="1"/>
      <c r="N22" s="1"/>
      <c r="O22" s="1"/>
      <c r="P22" s="1"/>
      <c r="Q22" s="1"/>
      <c r="R22" s="1"/>
    </row>
    <row r="23" spans="1:18" x14ac:dyDescent="0.15">
      <c r="A23" s="1"/>
      <c r="B23" s="1"/>
      <c r="C23" s="1"/>
      <c r="D23" s="1"/>
      <c r="E23" s="1"/>
      <c r="F23" s="1"/>
      <c r="G23" s="1"/>
      <c r="H23" s="1"/>
      <c r="I23" s="1"/>
      <c r="J23" s="1"/>
      <c r="K23" s="1"/>
      <c r="L23" s="1"/>
      <c r="M23" s="1"/>
      <c r="N23" s="1"/>
      <c r="O23" s="1"/>
      <c r="P23" s="1"/>
      <c r="Q23" s="1"/>
      <c r="R23" s="1"/>
    </row>
    <row r="24" spans="1:18" x14ac:dyDescent="0.15">
      <c r="R24" s="1"/>
    </row>
    <row r="25" spans="1:18" x14ac:dyDescent="0.15">
      <c r="A25" s="1"/>
      <c r="B25" s="1"/>
      <c r="C25" s="1"/>
      <c r="D25" s="1"/>
      <c r="E25" s="1"/>
      <c r="F25" s="1"/>
      <c r="G25" s="1"/>
      <c r="H25" s="1"/>
      <c r="I25" s="1"/>
      <c r="J25" s="1"/>
      <c r="K25" s="1"/>
      <c r="L25" s="1"/>
      <c r="M25" s="1"/>
      <c r="N25" s="1"/>
      <c r="O25" s="1"/>
      <c r="P25" s="1"/>
      <c r="Q25" s="1"/>
      <c r="R25" s="1"/>
    </row>
    <row r="26" spans="1:18" x14ac:dyDescent="0.15">
      <c r="A26" s="1"/>
      <c r="B26" s="1"/>
      <c r="C26" s="1"/>
      <c r="D26" s="1"/>
      <c r="E26" s="1"/>
      <c r="F26" s="1"/>
      <c r="G26" s="1"/>
      <c r="H26" s="1"/>
      <c r="I26" s="1"/>
      <c r="J26" s="1"/>
      <c r="K26" s="1"/>
      <c r="L26" s="1"/>
      <c r="M26" s="1"/>
      <c r="N26" s="1"/>
      <c r="O26" s="1"/>
      <c r="P26" s="1"/>
      <c r="Q26" s="1"/>
      <c r="R26" s="1"/>
    </row>
  </sheetData>
  <sheetProtection selectLockedCells="1" selectUnlockedCells="1"/>
  <mergeCells count="24">
    <mergeCell ref="P6:Q6"/>
    <mergeCell ref="B7:M7"/>
    <mergeCell ref="N7:O9"/>
    <mergeCell ref="P7:Q9"/>
    <mergeCell ref="B8:E8"/>
    <mergeCell ref="F8:G9"/>
    <mergeCell ref="H8:I9"/>
    <mergeCell ref="J8:K9"/>
    <mergeCell ref="L8:M9"/>
    <mergeCell ref="B14:C14"/>
    <mergeCell ref="D14:E14"/>
    <mergeCell ref="F14:G14"/>
    <mergeCell ref="H14:I14"/>
    <mergeCell ref="A4:H4"/>
    <mergeCell ref="A6:C6"/>
    <mergeCell ref="B9:C9"/>
    <mergeCell ref="D9:E9"/>
    <mergeCell ref="A13:C13"/>
    <mergeCell ref="H13:I13"/>
    <mergeCell ref="H18:I18"/>
    <mergeCell ref="B19:C19"/>
    <mergeCell ref="D19:E19"/>
    <mergeCell ref="F19:G19"/>
    <mergeCell ref="H19:I19"/>
  </mergeCells>
  <phoneticPr fontId="4"/>
  <pageMargins left="0.78740157480314965" right="0.39370078740157483" top="0.39370078740157483" bottom="0.39370078740157483" header="0" footer="0"/>
  <pageSetup paperSize="9" scale="95"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E66F-78BC-4526-9683-44C1B4C1DD12}">
  <sheetPr>
    <pageSetUpPr fitToPage="1"/>
  </sheetPr>
  <dimension ref="A1:P27"/>
  <sheetViews>
    <sheetView view="pageLayout" zoomScaleNormal="100" workbookViewId="0">
      <selection sqref="A1:E1"/>
    </sheetView>
  </sheetViews>
  <sheetFormatPr defaultColWidth="9" defaultRowHeight="14.4" x14ac:dyDescent="0.15"/>
  <cols>
    <col min="1" max="1" width="3.6640625" style="6" customWidth="1"/>
    <col min="2" max="2" width="8.6640625" style="6" customWidth="1"/>
    <col min="3" max="3" width="15" style="6" customWidth="1"/>
    <col min="4" max="4" width="5.77734375" style="6" customWidth="1"/>
    <col min="5" max="5" width="8.109375" style="6" customWidth="1"/>
    <col min="6" max="6" width="11.6640625" style="6" customWidth="1"/>
    <col min="7" max="8" width="11.109375" style="6" customWidth="1"/>
    <col min="9" max="9" width="11.21875" style="6" customWidth="1"/>
    <col min="10" max="16" width="11.109375" style="6" customWidth="1"/>
    <col min="17" max="17" width="9.44140625" style="6" customWidth="1"/>
    <col min="18" max="16384" width="9" style="6"/>
  </cols>
  <sheetData>
    <row r="1" spans="1:16" s="29" customFormat="1" ht="20.95" customHeight="1" x14ac:dyDescent="0.15">
      <c r="A1" s="638" t="s">
        <v>1641</v>
      </c>
      <c r="B1" s="638"/>
      <c r="C1" s="638"/>
      <c r="D1" s="638"/>
      <c r="E1" s="638"/>
      <c r="F1" s="15"/>
      <c r="G1" s="15"/>
      <c r="H1" s="15"/>
      <c r="I1" s="15"/>
      <c r="J1" s="15"/>
      <c r="K1" s="15"/>
      <c r="L1" s="15"/>
      <c r="M1" s="15"/>
      <c r="N1" s="15"/>
      <c r="O1" s="15"/>
      <c r="P1" s="15"/>
    </row>
    <row r="2" spans="1:16" s="29" customFormat="1" ht="20.95" customHeight="1" x14ac:dyDescent="0.15">
      <c r="A2" s="566" t="s">
        <v>1997</v>
      </c>
      <c r="B2" s="566"/>
      <c r="C2" s="566"/>
      <c r="D2" s="566"/>
      <c r="E2" s="566"/>
      <c r="F2" s="566"/>
      <c r="G2" s="15"/>
      <c r="H2" s="15"/>
      <c r="I2" s="15"/>
      <c r="J2" s="15"/>
      <c r="K2" s="15"/>
      <c r="L2" s="15"/>
      <c r="M2" s="15"/>
      <c r="N2" s="15"/>
      <c r="O2" s="1176" t="s">
        <v>1642</v>
      </c>
      <c r="P2" s="1176"/>
    </row>
    <row r="3" spans="1:16" ht="27" customHeight="1" x14ac:dyDescent="0.15">
      <c r="A3" s="973" t="s">
        <v>1643</v>
      </c>
      <c r="B3" s="620" t="s">
        <v>1644</v>
      </c>
      <c r="C3" s="620" t="s">
        <v>1645</v>
      </c>
      <c r="D3" s="620" t="s">
        <v>1646</v>
      </c>
      <c r="E3" s="620" t="s">
        <v>1647</v>
      </c>
      <c r="F3" s="895" t="s">
        <v>1648</v>
      </c>
      <c r="G3" s="879" t="s">
        <v>1649</v>
      </c>
      <c r="H3" s="879"/>
      <c r="I3" s="879"/>
      <c r="J3" s="879"/>
      <c r="K3" s="879"/>
      <c r="L3" s="879"/>
      <c r="M3" s="879"/>
      <c r="N3" s="879"/>
      <c r="O3" s="879"/>
      <c r="P3" s="879"/>
    </row>
    <row r="4" spans="1:16" ht="27" customHeight="1" x14ac:dyDescent="0.15">
      <c r="A4" s="1177"/>
      <c r="B4" s="1178"/>
      <c r="C4" s="1178"/>
      <c r="D4" s="1178"/>
      <c r="E4" s="1178"/>
      <c r="F4" s="1178"/>
      <c r="G4" s="25" t="s">
        <v>1650</v>
      </c>
      <c r="H4" s="25" t="s">
        <v>1651</v>
      </c>
      <c r="I4" s="25" t="s">
        <v>1652</v>
      </c>
      <c r="J4" s="25" t="s">
        <v>1653</v>
      </c>
      <c r="K4" s="25" t="s">
        <v>1654</v>
      </c>
      <c r="L4" s="25" t="s">
        <v>1655</v>
      </c>
      <c r="M4" s="25" t="s">
        <v>1656</v>
      </c>
      <c r="N4" s="25" t="s">
        <v>1657</v>
      </c>
      <c r="O4" s="25" t="s">
        <v>1658</v>
      </c>
      <c r="P4" s="520" t="s">
        <v>1659</v>
      </c>
    </row>
    <row r="5" spans="1:16" ht="11.3" customHeight="1" x14ac:dyDescent="0.15">
      <c r="A5" s="1173" t="s">
        <v>1660</v>
      </c>
      <c r="B5" s="1158" t="s">
        <v>534</v>
      </c>
      <c r="C5" s="521"/>
      <c r="D5" s="1158">
        <v>4</v>
      </c>
      <c r="E5" s="1158" t="s">
        <v>985</v>
      </c>
      <c r="F5" s="1174">
        <v>18819</v>
      </c>
      <c r="G5" s="522" t="s">
        <v>1661</v>
      </c>
      <c r="H5" s="522" t="s">
        <v>1661</v>
      </c>
      <c r="I5" s="522" t="s">
        <v>1661</v>
      </c>
      <c r="J5" s="522" t="s">
        <v>1661</v>
      </c>
      <c r="K5" s="522" t="s">
        <v>1661</v>
      </c>
      <c r="L5" s="522" t="s">
        <v>1661</v>
      </c>
      <c r="M5" s="522" t="s">
        <v>1661</v>
      </c>
      <c r="N5" s="522" t="s">
        <v>1661</v>
      </c>
      <c r="O5" s="522" t="s">
        <v>1662</v>
      </c>
      <c r="P5" s="523" t="s">
        <v>1661</v>
      </c>
    </row>
    <row r="6" spans="1:16" ht="28.8" customHeight="1" x14ac:dyDescent="0.15">
      <c r="A6" s="894"/>
      <c r="B6" s="867"/>
      <c r="C6" s="524" t="s">
        <v>1663</v>
      </c>
      <c r="D6" s="867"/>
      <c r="E6" s="867"/>
      <c r="F6" s="1175"/>
      <c r="G6" s="525">
        <v>1593.9</v>
      </c>
      <c r="H6" s="525" t="s">
        <v>0</v>
      </c>
      <c r="I6" s="525" t="s">
        <v>0</v>
      </c>
      <c r="J6" s="526" t="s">
        <v>1664</v>
      </c>
      <c r="K6" s="526" t="s">
        <v>1922</v>
      </c>
      <c r="L6" s="525">
        <v>566</v>
      </c>
      <c r="M6" s="525">
        <v>193.2</v>
      </c>
      <c r="N6" s="525">
        <v>459.8</v>
      </c>
      <c r="O6" s="164">
        <v>43890</v>
      </c>
      <c r="P6" s="527">
        <v>29.2</v>
      </c>
    </row>
    <row r="7" spans="1:16" ht="28.8" customHeight="1" x14ac:dyDescent="0.15">
      <c r="A7" s="894"/>
      <c r="B7" s="867"/>
      <c r="C7" s="81" t="s">
        <v>1665</v>
      </c>
      <c r="D7" s="867"/>
      <c r="E7" s="867"/>
      <c r="F7" s="1175"/>
      <c r="G7" s="528">
        <v>683.8</v>
      </c>
      <c r="H7" s="528" t="s">
        <v>0</v>
      </c>
      <c r="I7" s="528" t="s">
        <v>0</v>
      </c>
      <c r="J7" s="529" t="s">
        <v>1666</v>
      </c>
      <c r="K7" s="528" t="s">
        <v>0</v>
      </c>
      <c r="L7" s="528" t="s">
        <v>0</v>
      </c>
      <c r="M7" s="528">
        <v>159</v>
      </c>
      <c r="N7" s="529" t="s">
        <v>1667</v>
      </c>
      <c r="O7" s="168">
        <v>11550</v>
      </c>
      <c r="P7" s="530" t="s">
        <v>0</v>
      </c>
    </row>
    <row r="8" spans="1:16" ht="28.8" customHeight="1" x14ac:dyDescent="0.15">
      <c r="A8" s="894"/>
      <c r="B8" s="867"/>
      <c r="C8" s="81" t="s">
        <v>1668</v>
      </c>
      <c r="D8" s="867"/>
      <c r="E8" s="867"/>
      <c r="F8" s="1175"/>
      <c r="G8" s="528">
        <v>834.9</v>
      </c>
      <c r="H8" s="528">
        <v>45.5</v>
      </c>
      <c r="I8" s="528" t="s">
        <v>0</v>
      </c>
      <c r="J8" s="529" t="s">
        <v>1669</v>
      </c>
      <c r="K8" s="528">
        <v>114.8</v>
      </c>
      <c r="L8" s="528">
        <v>175</v>
      </c>
      <c r="M8" s="528">
        <v>81</v>
      </c>
      <c r="N8" s="529" t="s">
        <v>1670</v>
      </c>
      <c r="O8" s="168">
        <v>18500</v>
      </c>
      <c r="P8" s="530" t="s">
        <v>0</v>
      </c>
    </row>
    <row r="9" spans="1:16" ht="28.8" customHeight="1" x14ac:dyDescent="0.15">
      <c r="A9" s="894"/>
      <c r="B9" s="18" t="s">
        <v>537</v>
      </c>
      <c r="C9" s="81" t="s">
        <v>1671</v>
      </c>
      <c r="D9" s="18">
        <v>2</v>
      </c>
      <c r="E9" s="18" t="s">
        <v>741</v>
      </c>
      <c r="F9" s="531">
        <v>18819</v>
      </c>
      <c r="G9" s="528">
        <v>1196</v>
      </c>
      <c r="H9" s="528">
        <v>125.5</v>
      </c>
      <c r="I9" s="528" t="s">
        <v>0</v>
      </c>
      <c r="J9" s="529" t="s">
        <v>1923</v>
      </c>
      <c r="K9" s="529" t="s">
        <v>1672</v>
      </c>
      <c r="L9" s="528">
        <v>559</v>
      </c>
      <c r="M9" s="528">
        <v>47.6</v>
      </c>
      <c r="N9" s="528">
        <v>301.39999999999998</v>
      </c>
      <c r="O9" s="168">
        <v>43434</v>
      </c>
      <c r="P9" s="530" t="s">
        <v>0</v>
      </c>
    </row>
    <row r="10" spans="1:16" ht="28.8" customHeight="1" x14ac:dyDescent="0.15">
      <c r="A10" s="894"/>
      <c r="B10" s="18" t="s">
        <v>1673</v>
      </c>
      <c r="C10" s="81" t="s">
        <v>1674</v>
      </c>
      <c r="D10" s="18">
        <v>2</v>
      </c>
      <c r="E10" s="18" t="s">
        <v>741</v>
      </c>
      <c r="F10" s="531">
        <v>18946</v>
      </c>
      <c r="G10" s="528">
        <v>885.7</v>
      </c>
      <c r="H10" s="528" t="s">
        <v>0</v>
      </c>
      <c r="I10" s="528" t="s">
        <v>0</v>
      </c>
      <c r="J10" s="529" t="s">
        <v>1675</v>
      </c>
      <c r="K10" s="528">
        <v>42.9</v>
      </c>
      <c r="L10" s="528">
        <v>306</v>
      </c>
      <c r="M10" s="528">
        <v>117.7</v>
      </c>
      <c r="N10" s="528">
        <v>74.2</v>
      </c>
      <c r="O10" s="168">
        <v>31816</v>
      </c>
      <c r="P10" s="530">
        <v>12</v>
      </c>
    </row>
    <row r="11" spans="1:16" ht="28.8" customHeight="1" x14ac:dyDescent="0.15">
      <c r="A11" s="894"/>
      <c r="B11" s="18" t="s">
        <v>1676</v>
      </c>
      <c r="C11" s="532" t="s">
        <v>1677</v>
      </c>
      <c r="D11" s="18">
        <v>1</v>
      </c>
      <c r="E11" s="18" t="s">
        <v>1095</v>
      </c>
      <c r="F11" s="531">
        <v>20027</v>
      </c>
      <c r="G11" s="528">
        <v>98.8</v>
      </c>
      <c r="H11" s="528" t="s">
        <v>0</v>
      </c>
      <c r="I11" s="528" t="s">
        <v>0</v>
      </c>
      <c r="J11" s="529" t="s">
        <v>1678</v>
      </c>
      <c r="K11" s="528" t="s">
        <v>0</v>
      </c>
      <c r="L11" s="528" t="s">
        <v>0</v>
      </c>
      <c r="M11" s="528" t="s">
        <v>0</v>
      </c>
      <c r="N11" s="528">
        <v>109</v>
      </c>
      <c r="O11" s="168">
        <v>5600</v>
      </c>
      <c r="P11" s="530" t="s">
        <v>0</v>
      </c>
    </row>
    <row r="12" spans="1:16" ht="28.8" customHeight="1" x14ac:dyDescent="0.15">
      <c r="A12" s="894"/>
      <c r="B12" s="18" t="s">
        <v>535</v>
      </c>
      <c r="C12" s="81" t="s">
        <v>1679</v>
      </c>
      <c r="D12" s="18">
        <v>1</v>
      </c>
      <c r="E12" s="18" t="s">
        <v>985</v>
      </c>
      <c r="F12" s="531">
        <v>18819</v>
      </c>
      <c r="G12" s="528">
        <v>2112.9499999999998</v>
      </c>
      <c r="H12" s="528">
        <v>22</v>
      </c>
      <c r="I12" s="528">
        <v>131</v>
      </c>
      <c r="J12" s="529" t="s">
        <v>1680</v>
      </c>
      <c r="K12" s="528">
        <v>170</v>
      </c>
      <c r="L12" s="528">
        <v>303.5</v>
      </c>
      <c r="M12" s="528">
        <v>196.5</v>
      </c>
      <c r="N12" s="528">
        <v>125</v>
      </c>
      <c r="O12" s="168">
        <v>55400</v>
      </c>
      <c r="P12" s="530">
        <v>158</v>
      </c>
    </row>
    <row r="13" spans="1:16" ht="28.8" customHeight="1" x14ac:dyDescent="0.15">
      <c r="A13" s="894"/>
      <c r="B13" s="18" t="s">
        <v>1681</v>
      </c>
      <c r="C13" s="81" t="s">
        <v>1682</v>
      </c>
      <c r="D13" s="18">
        <v>1</v>
      </c>
      <c r="E13" s="18" t="s">
        <v>1097</v>
      </c>
      <c r="F13" s="531">
        <v>18946</v>
      </c>
      <c r="G13" s="528">
        <v>149.9</v>
      </c>
      <c r="H13" s="528" t="s">
        <v>0</v>
      </c>
      <c r="I13" s="528">
        <v>80.599999999999994</v>
      </c>
      <c r="J13" s="529" t="s">
        <v>1683</v>
      </c>
      <c r="K13" s="528" t="s">
        <v>0</v>
      </c>
      <c r="L13" s="528" t="s">
        <v>0</v>
      </c>
      <c r="M13" s="528">
        <v>60</v>
      </c>
      <c r="N13" s="528">
        <v>60.3</v>
      </c>
      <c r="O13" s="168">
        <v>4433</v>
      </c>
      <c r="P13" s="530" t="s">
        <v>0</v>
      </c>
    </row>
    <row r="14" spans="1:16" ht="28.8" customHeight="1" x14ac:dyDescent="0.15">
      <c r="A14" s="894"/>
      <c r="B14" s="18" t="s">
        <v>1684</v>
      </c>
      <c r="C14" s="81" t="s">
        <v>1685</v>
      </c>
      <c r="D14" s="18">
        <v>1</v>
      </c>
      <c r="E14" s="18" t="s">
        <v>741</v>
      </c>
      <c r="F14" s="531">
        <v>19357</v>
      </c>
      <c r="G14" s="528">
        <v>167.95</v>
      </c>
      <c r="H14" s="528" t="s">
        <v>0</v>
      </c>
      <c r="I14" s="528" t="s">
        <v>0</v>
      </c>
      <c r="J14" s="528">
        <v>39.799999999999997</v>
      </c>
      <c r="K14" s="528" t="s">
        <v>0</v>
      </c>
      <c r="L14" s="528" t="s">
        <v>0</v>
      </c>
      <c r="M14" s="528" t="s">
        <v>0</v>
      </c>
      <c r="N14" s="528">
        <v>54.7</v>
      </c>
      <c r="O14" s="168">
        <v>1448</v>
      </c>
      <c r="P14" s="530" t="s">
        <v>0</v>
      </c>
    </row>
    <row r="15" spans="1:16" ht="28.8" customHeight="1" x14ac:dyDescent="0.15">
      <c r="A15" s="894"/>
      <c r="B15" s="18" t="s">
        <v>1686</v>
      </c>
      <c r="C15" s="81" t="s">
        <v>1687</v>
      </c>
      <c r="D15" s="18">
        <v>1</v>
      </c>
      <c r="E15" s="18" t="s">
        <v>985</v>
      </c>
      <c r="F15" s="531">
        <v>19357</v>
      </c>
      <c r="G15" s="528">
        <v>359.2</v>
      </c>
      <c r="H15" s="528">
        <v>24</v>
      </c>
      <c r="I15" s="528" t="s">
        <v>0</v>
      </c>
      <c r="J15" s="528">
        <v>253.7</v>
      </c>
      <c r="K15" s="528" t="s">
        <v>0</v>
      </c>
      <c r="L15" s="528" t="s">
        <v>0</v>
      </c>
      <c r="M15" s="528">
        <v>227.4</v>
      </c>
      <c r="N15" s="528">
        <v>106.3</v>
      </c>
      <c r="O15" s="168">
        <v>11735</v>
      </c>
      <c r="P15" s="530" t="s">
        <v>0</v>
      </c>
    </row>
    <row r="16" spans="1:16" ht="28.8" customHeight="1" x14ac:dyDescent="0.15">
      <c r="A16" s="894"/>
      <c r="B16" s="18" t="s">
        <v>1688</v>
      </c>
      <c r="C16" s="81" t="s">
        <v>1689</v>
      </c>
      <c r="D16" s="18">
        <v>1</v>
      </c>
      <c r="E16" s="18" t="s">
        <v>1097</v>
      </c>
      <c r="F16" s="531">
        <v>19357</v>
      </c>
      <c r="G16" s="529" t="s">
        <v>1924</v>
      </c>
      <c r="H16" s="528" t="s">
        <v>0</v>
      </c>
      <c r="I16" s="528" t="s">
        <v>0</v>
      </c>
      <c r="J16" s="528">
        <v>58.4</v>
      </c>
      <c r="K16" s="529" t="s">
        <v>1925</v>
      </c>
      <c r="L16" s="528" t="s">
        <v>0</v>
      </c>
      <c r="M16" s="528">
        <v>18</v>
      </c>
      <c r="N16" s="528">
        <v>27.5</v>
      </c>
      <c r="O16" s="168">
        <v>1400</v>
      </c>
      <c r="P16" s="530" t="s">
        <v>0</v>
      </c>
    </row>
    <row r="17" spans="1:16" ht="28.8" customHeight="1" x14ac:dyDescent="0.15">
      <c r="A17" s="894"/>
      <c r="B17" s="18" t="s">
        <v>1690</v>
      </c>
      <c r="C17" s="81" t="s">
        <v>1691</v>
      </c>
      <c r="D17" s="18">
        <v>1</v>
      </c>
      <c r="E17" s="18" t="s">
        <v>741</v>
      </c>
      <c r="F17" s="531">
        <v>18946</v>
      </c>
      <c r="G17" s="528">
        <v>52.3</v>
      </c>
      <c r="H17" s="528" t="s">
        <v>0</v>
      </c>
      <c r="I17" s="528" t="s">
        <v>0</v>
      </c>
      <c r="J17" s="528" t="s">
        <v>0</v>
      </c>
      <c r="K17" s="528" t="s">
        <v>0</v>
      </c>
      <c r="L17" s="528" t="s">
        <v>0</v>
      </c>
      <c r="M17" s="528">
        <v>110.3</v>
      </c>
      <c r="N17" s="528">
        <v>14</v>
      </c>
      <c r="O17" s="168">
        <v>1609</v>
      </c>
      <c r="P17" s="530" t="s">
        <v>0</v>
      </c>
    </row>
    <row r="18" spans="1:16" ht="28.8" customHeight="1" x14ac:dyDescent="0.15">
      <c r="A18" s="894"/>
      <c r="B18" s="18" t="s">
        <v>1692</v>
      </c>
      <c r="C18" s="81" t="s">
        <v>1693</v>
      </c>
      <c r="D18" s="18">
        <v>1</v>
      </c>
      <c r="E18" s="18" t="s">
        <v>985</v>
      </c>
      <c r="F18" s="531">
        <v>18946</v>
      </c>
      <c r="G18" s="528">
        <v>749</v>
      </c>
      <c r="H18" s="528">
        <v>34</v>
      </c>
      <c r="I18" s="528" t="s">
        <v>0</v>
      </c>
      <c r="J18" s="529" t="s">
        <v>1926</v>
      </c>
      <c r="K18" s="528">
        <v>53.7</v>
      </c>
      <c r="L18" s="528" t="s">
        <v>0</v>
      </c>
      <c r="M18" s="528">
        <v>334</v>
      </c>
      <c r="N18" s="528">
        <v>76</v>
      </c>
      <c r="O18" s="168">
        <v>20499</v>
      </c>
      <c r="P18" s="530" t="s">
        <v>0</v>
      </c>
    </row>
    <row r="19" spans="1:16" ht="28.8" customHeight="1" x14ac:dyDescent="0.15">
      <c r="A19" s="894"/>
      <c r="B19" s="18" t="s">
        <v>1694</v>
      </c>
      <c r="C19" s="81" t="s">
        <v>1695</v>
      </c>
      <c r="D19" s="18">
        <v>1</v>
      </c>
      <c r="E19" s="18" t="s">
        <v>1097</v>
      </c>
      <c r="F19" s="531">
        <v>18946</v>
      </c>
      <c r="G19" s="528">
        <v>225.7</v>
      </c>
      <c r="H19" s="528" t="s">
        <v>0</v>
      </c>
      <c r="I19" s="528" t="s">
        <v>0</v>
      </c>
      <c r="J19" s="528" t="s">
        <v>0</v>
      </c>
      <c r="K19" s="528" t="s">
        <v>0</v>
      </c>
      <c r="L19" s="528" t="s">
        <v>0</v>
      </c>
      <c r="M19" s="528">
        <v>112.6</v>
      </c>
      <c r="N19" s="528">
        <v>81.599999999999994</v>
      </c>
      <c r="O19" s="168">
        <v>5600</v>
      </c>
      <c r="P19" s="530" t="s">
        <v>0</v>
      </c>
    </row>
    <row r="20" spans="1:16" ht="28.8" customHeight="1" x14ac:dyDescent="0.15">
      <c r="A20" s="894"/>
      <c r="B20" s="18" t="s">
        <v>1696</v>
      </c>
      <c r="C20" s="81" t="s">
        <v>1697</v>
      </c>
      <c r="D20" s="18">
        <v>1</v>
      </c>
      <c r="E20" s="18" t="s">
        <v>741</v>
      </c>
      <c r="F20" s="531">
        <v>19357</v>
      </c>
      <c r="G20" s="528">
        <v>190</v>
      </c>
      <c r="H20" s="528">
        <v>105</v>
      </c>
      <c r="I20" s="528" t="s">
        <v>0</v>
      </c>
      <c r="J20" s="528" t="s">
        <v>0</v>
      </c>
      <c r="K20" s="529" t="s">
        <v>1698</v>
      </c>
      <c r="L20" s="528" t="s">
        <v>0</v>
      </c>
      <c r="M20" s="528">
        <v>53</v>
      </c>
      <c r="N20" s="528">
        <v>96</v>
      </c>
      <c r="O20" s="168">
        <v>10800</v>
      </c>
      <c r="P20" s="530" t="s">
        <v>0</v>
      </c>
    </row>
    <row r="21" spans="1:16" ht="28.8" customHeight="1" x14ac:dyDescent="0.15">
      <c r="A21" s="894"/>
      <c r="B21" s="18" t="s">
        <v>1699</v>
      </c>
      <c r="C21" s="81" t="s">
        <v>1700</v>
      </c>
      <c r="D21" s="18">
        <v>1</v>
      </c>
      <c r="E21" s="18" t="s">
        <v>741</v>
      </c>
      <c r="F21" s="531">
        <v>18819</v>
      </c>
      <c r="G21" s="528">
        <v>309.10000000000002</v>
      </c>
      <c r="H21" s="528">
        <v>20.5</v>
      </c>
      <c r="I21" s="528" t="s">
        <v>0</v>
      </c>
      <c r="J21" s="528">
        <v>195.4</v>
      </c>
      <c r="K21" s="528">
        <v>98.1</v>
      </c>
      <c r="L21" s="528" t="s">
        <v>0</v>
      </c>
      <c r="M21" s="528">
        <v>146</v>
      </c>
      <c r="N21" s="528">
        <v>115.6</v>
      </c>
      <c r="O21" s="168">
        <v>13088</v>
      </c>
      <c r="P21" s="530" t="s">
        <v>0</v>
      </c>
    </row>
    <row r="22" spans="1:16" ht="28.8" customHeight="1" x14ac:dyDescent="0.15">
      <c r="A22" s="894"/>
      <c r="B22" s="18" t="s">
        <v>1701</v>
      </c>
      <c r="C22" s="81" t="s">
        <v>1702</v>
      </c>
      <c r="D22" s="18">
        <v>1</v>
      </c>
      <c r="E22" s="18" t="s">
        <v>741</v>
      </c>
      <c r="F22" s="531">
        <v>19168</v>
      </c>
      <c r="G22" s="528">
        <v>60.3</v>
      </c>
      <c r="H22" s="528">
        <v>147.9</v>
      </c>
      <c r="I22" s="528" t="s">
        <v>0</v>
      </c>
      <c r="J22" s="528" t="s">
        <v>0</v>
      </c>
      <c r="K22" s="528" t="s">
        <v>0</v>
      </c>
      <c r="L22" s="528" t="s">
        <v>0</v>
      </c>
      <c r="M22" s="528">
        <v>105</v>
      </c>
      <c r="N22" s="528">
        <v>67.5</v>
      </c>
      <c r="O22" s="168">
        <v>2600</v>
      </c>
      <c r="P22" s="530" t="s">
        <v>0</v>
      </c>
    </row>
    <row r="23" spans="1:16" ht="28.8" customHeight="1" x14ac:dyDescent="0.15">
      <c r="A23" s="975" t="s">
        <v>1703</v>
      </c>
      <c r="B23" s="18" t="s">
        <v>533</v>
      </c>
      <c r="C23" s="81" t="s">
        <v>1096</v>
      </c>
      <c r="D23" s="487" t="s">
        <v>1704</v>
      </c>
      <c r="E23" s="18" t="s">
        <v>985</v>
      </c>
      <c r="F23" s="531">
        <v>19438</v>
      </c>
      <c r="G23" s="528">
        <v>20</v>
      </c>
      <c r="H23" s="528" t="s">
        <v>0</v>
      </c>
      <c r="I23" s="528" t="s">
        <v>0</v>
      </c>
      <c r="J23" s="528">
        <v>227.7</v>
      </c>
      <c r="K23" s="528" t="s">
        <v>0</v>
      </c>
      <c r="L23" s="528">
        <v>516</v>
      </c>
      <c r="M23" s="528">
        <v>1656</v>
      </c>
      <c r="N23" s="528">
        <v>72</v>
      </c>
      <c r="O23" s="168">
        <v>128776</v>
      </c>
      <c r="P23" s="530" t="s">
        <v>0</v>
      </c>
    </row>
    <row r="24" spans="1:16" ht="28.8" customHeight="1" x14ac:dyDescent="0.15">
      <c r="A24" s="975"/>
      <c r="B24" s="18" t="s">
        <v>536</v>
      </c>
      <c r="C24" s="81" t="s">
        <v>1705</v>
      </c>
      <c r="D24" s="487" t="s">
        <v>1706</v>
      </c>
      <c r="E24" s="18" t="s">
        <v>741</v>
      </c>
      <c r="F24" s="531">
        <v>19176</v>
      </c>
      <c r="G24" s="528">
        <v>1819</v>
      </c>
      <c r="H24" s="528">
        <v>50</v>
      </c>
      <c r="I24" s="528" t="s">
        <v>0</v>
      </c>
      <c r="J24" s="529" t="s">
        <v>1707</v>
      </c>
      <c r="K24" s="528" t="s">
        <v>0</v>
      </c>
      <c r="L24" s="528">
        <v>345</v>
      </c>
      <c r="M24" s="528">
        <v>379</v>
      </c>
      <c r="N24" s="528">
        <v>448</v>
      </c>
      <c r="O24" s="168">
        <v>51160</v>
      </c>
      <c r="P24" s="530" t="s">
        <v>0</v>
      </c>
    </row>
    <row r="25" spans="1:16" ht="28.8" customHeight="1" x14ac:dyDescent="0.15">
      <c r="A25" s="975"/>
      <c r="B25" s="396" t="s">
        <v>1708</v>
      </c>
      <c r="C25" s="533" t="s">
        <v>1709</v>
      </c>
      <c r="D25" s="396" t="s">
        <v>741</v>
      </c>
      <c r="E25" s="396" t="s">
        <v>741</v>
      </c>
      <c r="F25" s="534">
        <v>19176</v>
      </c>
      <c r="G25" s="535">
        <v>1472</v>
      </c>
      <c r="H25" s="535">
        <v>62</v>
      </c>
      <c r="I25" s="535" t="s">
        <v>0</v>
      </c>
      <c r="J25" s="536" t="s">
        <v>1710</v>
      </c>
      <c r="K25" s="535">
        <v>473</v>
      </c>
      <c r="L25" s="535">
        <v>145</v>
      </c>
      <c r="M25" s="535">
        <v>999</v>
      </c>
      <c r="N25" s="535">
        <v>337</v>
      </c>
      <c r="O25" s="486">
        <v>161610</v>
      </c>
      <c r="P25" s="537">
        <v>343</v>
      </c>
    </row>
    <row r="26" spans="1:16" ht="19.5" customHeight="1" x14ac:dyDescent="0.15">
      <c r="A26" s="1" t="s">
        <v>1998</v>
      </c>
      <c r="B26" s="1"/>
      <c r="C26" s="1"/>
      <c r="D26" s="1"/>
      <c r="E26" s="1"/>
      <c r="F26" s="1"/>
      <c r="G26" s="1"/>
      <c r="H26" s="1"/>
      <c r="I26" s="1"/>
      <c r="J26" s="1"/>
      <c r="K26" s="1"/>
      <c r="L26" s="1"/>
      <c r="M26" s="634" t="s">
        <v>1999</v>
      </c>
      <c r="N26" s="634"/>
      <c r="O26" s="634"/>
      <c r="P26" s="634"/>
    </row>
    <row r="27" spans="1:16" ht="18" customHeight="1" x14ac:dyDescent="0.15">
      <c r="A27" s="1"/>
      <c r="B27" s="1"/>
      <c r="C27" s="1"/>
      <c r="D27" s="1"/>
      <c r="E27" s="1"/>
      <c r="F27" s="1"/>
      <c r="G27" s="1"/>
      <c r="H27" s="1"/>
      <c r="I27" s="1"/>
      <c r="J27" s="1"/>
      <c r="K27" s="1"/>
      <c r="L27" s="1"/>
      <c r="M27" s="1"/>
      <c r="N27" s="1"/>
      <c r="O27" s="1"/>
      <c r="P27" s="1"/>
    </row>
  </sheetData>
  <sheetProtection selectLockedCells="1" selectUnlockedCells="1"/>
  <mergeCells count="17">
    <mergeCell ref="A1:E1"/>
    <mergeCell ref="A2:F2"/>
    <mergeCell ref="O2:P2"/>
    <mergeCell ref="A3:A4"/>
    <mergeCell ref="B3:B4"/>
    <mergeCell ref="C3:C4"/>
    <mergeCell ref="D3:D4"/>
    <mergeCell ref="E3:E4"/>
    <mergeCell ref="F3:F4"/>
    <mergeCell ref="G3:P3"/>
    <mergeCell ref="M26:P26"/>
    <mergeCell ref="A5:A22"/>
    <mergeCell ref="B5:B8"/>
    <mergeCell ref="D5:D8"/>
    <mergeCell ref="E5:E8"/>
    <mergeCell ref="F5:F8"/>
    <mergeCell ref="A23:A25"/>
  </mergeCells>
  <phoneticPr fontId="4"/>
  <pageMargins left="0.78740157480314965" right="0.39370078740157483" top="0.39370078740157483" bottom="0.39370078740157483" header="0" footer="0"/>
  <pageSetup paperSize="9" scale="81" firstPageNumber="0" orientation="landscape"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748F6-1F37-4D52-8530-CC07FFC103D8}">
  <sheetPr>
    <pageSetUpPr fitToPage="1"/>
  </sheetPr>
  <dimension ref="A1:L22"/>
  <sheetViews>
    <sheetView view="pageLayout" zoomScaleNormal="100" workbookViewId="0">
      <selection activeCell="C16" sqref="C15:F16"/>
    </sheetView>
  </sheetViews>
  <sheetFormatPr defaultColWidth="9" defaultRowHeight="14.4" x14ac:dyDescent="0.15"/>
  <cols>
    <col min="1" max="1" width="13.88671875" style="538" customWidth="1"/>
    <col min="2" max="13" width="8.21875" style="538" customWidth="1"/>
    <col min="14" max="15" width="9" style="538" customWidth="1"/>
    <col min="16" max="16384" width="9" style="538"/>
  </cols>
  <sheetData>
    <row r="1" spans="1:12" ht="24.05" customHeight="1" x14ac:dyDescent="0.15">
      <c r="A1" s="538" t="s">
        <v>2000</v>
      </c>
    </row>
    <row r="2" spans="1:12" ht="24.05" customHeight="1" x14ac:dyDescent="0.15">
      <c r="A2" s="538" t="s">
        <v>2001</v>
      </c>
    </row>
    <row r="3" spans="1:12" ht="24.05" customHeight="1" x14ac:dyDescent="0.15">
      <c r="A3" s="538" t="s">
        <v>2002</v>
      </c>
    </row>
    <row r="4" spans="1:12" ht="24.05" customHeight="1" x14ac:dyDescent="0.15">
      <c r="A4" s="538" t="s">
        <v>2003</v>
      </c>
    </row>
    <row r="5" spans="1:12" ht="24.05" customHeight="1" x14ac:dyDescent="0.15">
      <c r="A5" s="538" t="s">
        <v>1711</v>
      </c>
    </row>
    <row r="6" spans="1:12" ht="16.55" customHeight="1" x14ac:dyDescent="0.15"/>
    <row r="7" spans="1:12" ht="24.05" customHeight="1" x14ac:dyDescent="0.15">
      <c r="A7" s="538" t="s">
        <v>1712</v>
      </c>
    </row>
    <row r="8" spans="1:12" ht="24.05" customHeight="1" x14ac:dyDescent="0.15">
      <c r="A8" s="538" t="s">
        <v>1713</v>
      </c>
    </row>
    <row r="9" spans="1:12" ht="24.05" customHeight="1" x14ac:dyDescent="0.15">
      <c r="A9" s="538" t="s">
        <v>1714</v>
      </c>
    </row>
    <row r="10" spans="1:12" ht="24.05" customHeight="1" x14ac:dyDescent="0.15">
      <c r="A10" s="1181" t="s">
        <v>1715</v>
      </c>
      <c r="B10" s="1181"/>
      <c r="C10" s="1181" t="s">
        <v>1716</v>
      </c>
      <c r="D10" s="1181"/>
      <c r="E10" s="1181"/>
      <c r="F10" s="1181"/>
      <c r="G10" s="1181" t="s">
        <v>1717</v>
      </c>
      <c r="H10" s="1181"/>
      <c r="I10" s="1181"/>
      <c r="J10" s="1181" t="s">
        <v>1718</v>
      </c>
      <c r="K10" s="1181"/>
      <c r="L10" s="1181"/>
    </row>
    <row r="11" spans="1:12" ht="24.05" customHeight="1" x14ac:dyDescent="0.15">
      <c r="A11" s="1181" t="s">
        <v>1719</v>
      </c>
      <c r="B11" s="1181"/>
      <c r="C11" s="1181" t="s">
        <v>2004</v>
      </c>
      <c r="D11" s="1181"/>
      <c r="E11" s="1181"/>
      <c r="F11" s="1181"/>
      <c r="G11" s="1181" t="s">
        <v>1720</v>
      </c>
      <c r="H11" s="1181"/>
      <c r="I11" s="1181"/>
      <c r="J11" s="1181" t="s">
        <v>1721</v>
      </c>
      <c r="K11" s="1181"/>
      <c r="L11" s="1181"/>
    </row>
    <row r="12" spans="1:12" ht="24.05" customHeight="1" x14ac:dyDescent="0.15">
      <c r="A12" s="1181" t="s">
        <v>1722</v>
      </c>
      <c r="B12" s="1181"/>
      <c r="C12" s="1181" t="s">
        <v>1723</v>
      </c>
      <c r="D12" s="1181"/>
      <c r="E12" s="1181"/>
      <c r="F12" s="1181"/>
      <c r="G12" s="1181" t="s">
        <v>1724</v>
      </c>
      <c r="H12" s="1181"/>
      <c r="I12" s="1181"/>
      <c r="J12" s="1181" t="s">
        <v>1721</v>
      </c>
      <c r="K12" s="1181"/>
      <c r="L12" s="1181"/>
    </row>
    <row r="13" spans="1:12" ht="24.05" customHeight="1" x14ac:dyDescent="0.15">
      <c r="A13" s="1181" t="s">
        <v>1722</v>
      </c>
      <c r="B13" s="1181"/>
      <c r="C13" s="1181" t="s">
        <v>1725</v>
      </c>
      <c r="D13" s="1181"/>
      <c r="E13" s="1181"/>
      <c r="F13" s="1181"/>
      <c r="G13" s="1181" t="s">
        <v>1726</v>
      </c>
      <c r="H13" s="1181"/>
      <c r="I13" s="1181"/>
      <c r="J13" s="1181" t="s">
        <v>1727</v>
      </c>
      <c r="K13" s="1181"/>
      <c r="L13" s="1181"/>
    </row>
    <row r="14" spans="1:12" ht="24.05" customHeight="1" x14ac:dyDescent="0.15">
      <c r="A14" s="1181" t="s">
        <v>1728</v>
      </c>
      <c r="B14" s="1181"/>
      <c r="C14" s="1181" t="s">
        <v>1729</v>
      </c>
      <c r="D14" s="1181"/>
      <c r="E14" s="1181"/>
      <c r="F14" s="1181"/>
      <c r="G14" s="1181" t="s">
        <v>1730</v>
      </c>
      <c r="H14" s="1181"/>
      <c r="I14" s="1181"/>
      <c r="J14" s="1181" t="s">
        <v>1721</v>
      </c>
      <c r="K14" s="1181"/>
      <c r="L14" s="1181"/>
    </row>
    <row r="15" spans="1:12" ht="24.05" customHeight="1" x14ac:dyDescent="0.15">
      <c r="A15" s="1181" t="s">
        <v>1728</v>
      </c>
      <c r="B15" s="1181"/>
      <c r="C15" s="1181" t="s">
        <v>1731</v>
      </c>
      <c r="D15" s="1181"/>
      <c r="E15" s="1181"/>
      <c r="F15" s="1181"/>
      <c r="G15" s="1181" t="s">
        <v>1732</v>
      </c>
      <c r="H15" s="1181"/>
      <c r="I15" s="1181"/>
      <c r="J15" s="1181" t="s">
        <v>1733</v>
      </c>
      <c r="K15" s="1181"/>
      <c r="L15" s="1181"/>
    </row>
    <row r="16" spans="1:12" ht="24.05" customHeight="1" x14ac:dyDescent="0.15">
      <c r="A16" s="1181" t="s">
        <v>1728</v>
      </c>
      <c r="B16" s="1181"/>
      <c r="C16" s="1181" t="s">
        <v>1734</v>
      </c>
      <c r="D16" s="1181"/>
      <c r="E16" s="1181"/>
      <c r="F16" s="1181"/>
      <c r="G16" s="1181" t="s">
        <v>1735</v>
      </c>
      <c r="H16" s="1181"/>
      <c r="I16" s="1181"/>
      <c r="J16" s="1181" t="s">
        <v>1727</v>
      </c>
      <c r="K16" s="1181"/>
      <c r="L16" s="1181"/>
    </row>
    <row r="17" spans="1:11" ht="15.75" customHeight="1" x14ac:dyDescent="0.15"/>
    <row r="18" spans="1:11" ht="24.05" customHeight="1" x14ac:dyDescent="0.15">
      <c r="A18" s="538" t="s">
        <v>1736</v>
      </c>
    </row>
    <row r="19" spans="1:11" ht="24.05" customHeight="1" x14ac:dyDescent="0.15">
      <c r="A19" s="538" t="s">
        <v>2005</v>
      </c>
    </row>
    <row r="20" spans="1:11" ht="24.05" customHeight="1" x14ac:dyDescent="0.15">
      <c r="A20" s="538" t="s">
        <v>1927</v>
      </c>
    </row>
    <row r="21" spans="1:11" ht="24.05" customHeight="1" x14ac:dyDescent="0.15">
      <c r="A21" s="1182" t="s">
        <v>1737</v>
      </c>
      <c r="B21" s="1182"/>
      <c r="C21" s="1182"/>
      <c r="D21" s="1181" t="s">
        <v>1738</v>
      </c>
      <c r="E21" s="1181"/>
      <c r="F21" s="1181"/>
      <c r="G21" s="1181"/>
      <c r="H21" s="1181" t="s">
        <v>1739</v>
      </c>
      <c r="I21" s="1181"/>
      <c r="J21" s="1181"/>
      <c r="K21" s="1181"/>
    </row>
    <row r="22" spans="1:11" ht="24.05" customHeight="1" x14ac:dyDescent="0.15">
      <c r="A22" s="1179" t="s">
        <v>1928</v>
      </c>
      <c r="B22" s="1179"/>
      <c r="C22" s="1179"/>
      <c r="D22" s="1180" t="s">
        <v>1740</v>
      </c>
      <c r="E22" s="1180"/>
      <c r="F22" s="1180"/>
      <c r="G22" s="1180"/>
      <c r="H22" s="1180" t="s">
        <v>1741</v>
      </c>
      <c r="I22" s="1180"/>
      <c r="J22" s="1180"/>
      <c r="K22" s="1180"/>
    </row>
  </sheetData>
  <mergeCells count="34">
    <mergeCell ref="A10:B10"/>
    <mergeCell ref="C10:F10"/>
    <mergeCell ref="G10:I10"/>
    <mergeCell ref="J10:L10"/>
    <mergeCell ref="A11:B11"/>
    <mergeCell ref="C11:F11"/>
    <mergeCell ref="G11:I11"/>
    <mergeCell ref="J11:L11"/>
    <mergeCell ref="A12:B12"/>
    <mergeCell ref="C12:F12"/>
    <mergeCell ref="G12:I12"/>
    <mergeCell ref="J12:L12"/>
    <mergeCell ref="A13:B13"/>
    <mergeCell ref="C13:F13"/>
    <mergeCell ref="G13:I13"/>
    <mergeCell ref="J13:L13"/>
    <mergeCell ref="A14:B14"/>
    <mergeCell ref="C14:F14"/>
    <mergeCell ref="G14:I14"/>
    <mergeCell ref="J14:L14"/>
    <mergeCell ref="A15:B15"/>
    <mergeCell ref="C15:F15"/>
    <mergeCell ref="G15:I15"/>
    <mergeCell ref="J15:L15"/>
    <mergeCell ref="A22:C22"/>
    <mergeCell ref="D22:G22"/>
    <mergeCell ref="H22:K22"/>
    <mergeCell ref="A16:B16"/>
    <mergeCell ref="C16:F16"/>
    <mergeCell ref="G16:I16"/>
    <mergeCell ref="J16:L16"/>
    <mergeCell ref="A21:C21"/>
    <mergeCell ref="D21:G21"/>
    <mergeCell ref="H21:K21"/>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10E8-452B-4482-B7AC-C15200DEA1E1}">
  <sheetPr>
    <pageSetUpPr fitToPage="1"/>
  </sheetPr>
  <dimension ref="A2:P28"/>
  <sheetViews>
    <sheetView view="pageLayout" zoomScaleNormal="100" workbookViewId="0">
      <selection activeCell="B13" sqref="B13:F13"/>
    </sheetView>
  </sheetViews>
  <sheetFormatPr defaultColWidth="9" defaultRowHeight="14.4" x14ac:dyDescent="0.15"/>
  <cols>
    <col min="1" max="1" width="2.109375" style="538" customWidth="1"/>
    <col min="2" max="3" width="10.44140625" style="538" customWidth="1"/>
    <col min="4" max="4" width="2" style="538" customWidth="1"/>
    <col min="5" max="16" width="8.77734375" style="538" customWidth="1"/>
    <col min="17" max="17" width="1.77734375" style="538" customWidth="1"/>
    <col min="18" max="18" width="7.109375" style="538" customWidth="1"/>
    <col min="19" max="16384" width="9" style="538"/>
  </cols>
  <sheetData>
    <row r="2" spans="1:16" ht="19.5" customHeight="1" x14ac:dyDescent="0.15">
      <c r="A2" s="538" t="s">
        <v>1742</v>
      </c>
    </row>
    <row r="3" spans="1:16" ht="19.5" customHeight="1" x14ac:dyDescent="0.15">
      <c r="A3" s="538" t="s">
        <v>1743</v>
      </c>
    </row>
    <row r="4" spans="1:16" ht="19.5" customHeight="1" x14ac:dyDescent="0.15">
      <c r="A4" s="538" t="s">
        <v>2006</v>
      </c>
    </row>
    <row r="5" spans="1:16" ht="19.5" customHeight="1" x14ac:dyDescent="0.15">
      <c r="A5" s="1181"/>
      <c r="B5" s="1181"/>
      <c r="C5" s="1181"/>
      <c r="D5" s="1181"/>
      <c r="E5" s="1188" t="s">
        <v>1744</v>
      </c>
      <c r="F5" s="1189"/>
      <c r="G5" s="1188" t="s">
        <v>1745</v>
      </c>
      <c r="H5" s="1189"/>
      <c r="I5" s="1181" t="s">
        <v>1746</v>
      </c>
      <c r="J5" s="1181"/>
      <c r="K5" s="1181" t="s">
        <v>1747</v>
      </c>
      <c r="L5" s="1181"/>
    </row>
    <row r="6" spans="1:16" ht="19.5" customHeight="1" x14ac:dyDescent="0.15">
      <c r="A6" s="1181" t="s">
        <v>1748</v>
      </c>
      <c r="B6" s="1181"/>
      <c r="C6" s="1181"/>
      <c r="D6" s="1181"/>
      <c r="E6" s="1193">
        <v>35</v>
      </c>
      <c r="F6" s="1194"/>
      <c r="G6" s="1193">
        <v>35</v>
      </c>
      <c r="H6" s="1194"/>
      <c r="I6" s="1195">
        <v>45</v>
      </c>
      <c r="J6" s="1195"/>
      <c r="K6" s="1196">
        <v>41</v>
      </c>
      <c r="L6" s="1196"/>
    </row>
    <row r="7" spans="1:16" ht="15.05" customHeight="1" x14ac:dyDescent="0.15"/>
    <row r="8" spans="1:16" ht="19.5" customHeight="1" x14ac:dyDescent="0.15">
      <c r="A8" s="538" t="s">
        <v>2007</v>
      </c>
    </row>
    <row r="9" spans="1:16" ht="19.5" customHeight="1" x14ac:dyDescent="0.15">
      <c r="A9" s="538" t="s">
        <v>1749</v>
      </c>
    </row>
    <row r="10" spans="1:16" ht="19.5" customHeight="1" x14ac:dyDescent="0.15">
      <c r="A10" s="538" t="s">
        <v>2008</v>
      </c>
    </row>
    <row r="11" spans="1:16" ht="19.5" customHeight="1" x14ac:dyDescent="0.15">
      <c r="A11" s="1190" t="s">
        <v>1750</v>
      </c>
      <c r="B11" s="1191"/>
      <c r="C11" s="1191"/>
      <c r="D11" s="1192"/>
      <c r="E11" s="1181" t="s">
        <v>1751</v>
      </c>
      <c r="F11" s="1181"/>
      <c r="G11" s="1181"/>
      <c r="H11" s="1181"/>
      <c r="I11" s="1181" t="s">
        <v>1752</v>
      </c>
      <c r="J11" s="1181"/>
      <c r="K11" s="1181"/>
      <c r="L11" s="1181"/>
      <c r="M11" s="1181" t="s">
        <v>1753</v>
      </c>
      <c r="N11" s="1181"/>
      <c r="O11" s="1181"/>
      <c r="P11" s="1181"/>
    </row>
    <row r="12" spans="1:16" ht="19.5" customHeight="1" x14ac:dyDescent="0.15">
      <c r="A12" s="1185" t="s">
        <v>1754</v>
      </c>
      <c r="B12" s="1186"/>
      <c r="C12" s="1186"/>
      <c r="D12" s="1187"/>
      <c r="E12" s="539" t="s">
        <v>1755</v>
      </c>
      <c r="F12" s="539" t="s">
        <v>1756</v>
      </c>
      <c r="G12" s="539" t="s">
        <v>1757</v>
      </c>
      <c r="H12" s="539" t="s">
        <v>1758</v>
      </c>
      <c r="I12" s="539" t="s">
        <v>1755</v>
      </c>
      <c r="J12" s="539" t="s">
        <v>1756</v>
      </c>
      <c r="K12" s="539" t="s">
        <v>1757</v>
      </c>
      <c r="L12" s="539" t="s">
        <v>1758</v>
      </c>
      <c r="M12" s="539" t="s">
        <v>1755</v>
      </c>
      <c r="N12" s="539" t="s">
        <v>1756</v>
      </c>
      <c r="O12" s="539" t="s">
        <v>1757</v>
      </c>
      <c r="P12" s="539" t="s">
        <v>1758</v>
      </c>
    </row>
    <row r="13" spans="1:16" ht="19.5" customHeight="1" x14ac:dyDescent="0.15">
      <c r="A13" s="542"/>
      <c r="B13" s="1184" t="s">
        <v>1759</v>
      </c>
      <c r="C13" s="1184"/>
      <c r="D13" s="543"/>
      <c r="E13" s="544">
        <v>14</v>
      </c>
      <c r="F13" s="544">
        <v>26</v>
      </c>
      <c r="G13" s="544">
        <v>24</v>
      </c>
      <c r="H13" s="545">
        <v>14</v>
      </c>
      <c r="I13" s="545">
        <v>2</v>
      </c>
      <c r="J13" s="545">
        <v>6</v>
      </c>
      <c r="K13" s="545">
        <v>1</v>
      </c>
      <c r="L13" s="545">
        <v>2</v>
      </c>
      <c r="M13" s="545">
        <v>2</v>
      </c>
      <c r="N13" s="545">
        <v>4</v>
      </c>
      <c r="O13" s="545">
        <v>1</v>
      </c>
      <c r="P13" s="545">
        <v>3</v>
      </c>
    </row>
    <row r="14" spans="1:16" ht="19.5" customHeight="1" x14ac:dyDescent="0.15">
      <c r="A14" s="542"/>
      <c r="B14" s="1183" t="s">
        <v>1760</v>
      </c>
      <c r="C14" s="1183"/>
      <c r="D14" s="543"/>
      <c r="E14" s="544">
        <v>16</v>
      </c>
      <c r="F14" s="544">
        <v>15</v>
      </c>
      <c r="G14" s="544">
        <v>7</v>
      </c>
      <c r="H14" s="545">
        <v>21</v>
      </c>
      <c r="I14" s="545">
        <v>6</v>
      </c>
      <c r="J14" s="545">
        <v>10</v>
      </c>
      <c r="K14" s="545">
        <v>6</v>
      </c>
      <c r="L14" s="545">
        <v>4</v>
      </c>
      <c r="M14" s="545">
        <v>12</v>
      </c>
      <c r="N14" s="545">
        <v>9</v>
      </c>
      <c r="O14" s="545">
        <v>4</v>
      </c>
      <c r="P14" s="545">
        <v>10</v>
      </c>
    </row>
    <row r="15" spans="1:16" ht="19.5" customHeight="1" x14ac:dyDescent="0.15">
      <c r="A15" s="546"/>
      <c r="B15" s="1184" t="s">
        <v>1761</v>
      </c>
      <c r="C15" s="1184"/>
      <c r="D15" s="543"/>
      <c r="E15" s="544">
        <v>4</v>
      </c>
      <c r="F15" s="544">
        <v>3</v>
      </c>
      <c r="G15" s="544">
        <v>4</v>
      </c>
      <c r="H15" s="545">
        <v>9</v>
      </c>
      <c r="I15" s="545">
        <v>1</v>
      </c>
      <c r="J15" s="545">
        <v>0</v>
      </c>
      <c r="K15" s="545">
        <v>0</v>
      </c>
      <c r="L15" s="545">
        <v>2</v>
      </c>
      <c r="M15" s="545">
        <v>1</v>
      </c>
      <c r="N15" s="545">
        <v>1</v>
      </c>
      <c r="O15" s="545">
        <v>1</v>
      </c>
      <c r="P15" s="545">
        <v>2</v>
      </c>
    </row>
    <row r="16" spans="1:16" ht="19.5" customHeight="1" x14ac:dyDescent="0.15">
      <c r="A16" s="542"/>
      <c r="B16" s="1184" t="s">
        <v>1762</v>
      </c>
      <c r="C16" s="1184"/>
      <c r="D16" s="543"/>
      <c r="E16" s="544">
        <v>11</v>
      </c>
      <c r="F16" s="544">
        <v>13</v>
      </c>
      <c r="G16" s="544">
        <v>9</v>
      </c>
      <c r="H16" s="545">
        <v>13</v>
      </c>
      <c r="I16" s="545">
        <v>4</v>
      </c>
      <c r="J16" s="545">
        <v>3</v>
      </c>
      <c r="K16" s="545">
        <v>3</v>
      </c>
      <c r="L16" s="545">
        <v>5</v>
      </c>
      <c r="M16" s="545">
        <v>11</v>
      </c>
      <c r="N16" s="545">
        <v>11</v>
      </c>
      <c r="O16" s="545">
        <v>15</v>
      </c>
      <c r="P16" s="545">
        <v>10</v>
      </c>
    </row>
    <row r="17" spans="1:16" ht="19.5" customHeight="1" x14ac:dyDescent="0.15">
      <c r="A17" s="542"/>
      <c r="B17" s="1184" t="s">
        <v>1763</v>
      </c>
      <c r="C17" s="1184"/>
      <c r="D17" s="543"/>
      <c r="E17" s="544">
        <v>1</v>
      </c>
      <c r="F17" s="544">
        <v>1</v>
      </c>
      <c r="G17" s="544">
        <v>2</v>
      </c>
      <c r="H17" s="545">
        <v>2</v>
      </c>
      <c r="I17" s="545">
        <v>3</v>
      </c>
      <c r="J17" s="545">
        <v>0</v>
      </c>
      <c r="K17" s="545">
        <v>0</v>
      </c>
      <c r="L17" s="545">
        <v>0</v>
      </c>
      <c r="M17" s="545">
        <v>0</v>
      </c>
      <c r="N17" s="545">
        <v>0</v>
      </c>
      <c r="O17" s="545">
        <v>0</v>
      </c>
      <c r="P17" s="545">
        <v>0</v>
      </c>
    </row>
    <row r="18" spans="1:16" ht="19.5" customHeight="1" x14ac:dyDescent="0.15">
      <c r="A18" s="547"/>
      <c r="B18" s="1184" t="s">
        <v>1764</v>
      </c>
      <c r="C18" s="1184"/>
      <c r="D18" s="543"/>
      <c r="E18" s="544">
        <v>3</v>
      </c>
      <c r="F18" s="544">
        <v>9</v>
      </c>
      <c r="G18" s="544">
        <v>6</v>
      </c>
      <c r="H18" s="545">
        <v>7</v>
      </c>
      <c r="I18" s="545">
        <v>0</v>
      </c>
      <c r="J18" s="545">
        <v>0</v>
      </c>
      <c r="K18" s="545">
        <v>0</v>
      </c>
      <c r="L18" s="545">
        <v>0</v>
      </c>
      <c r="M18" s="545">
        <v>0</v>
      </c>
      <c r="N18" s="545">
        <v>0</v>
      </c>
      <c r="O18" s="545">
        <v>1</v>
      </c>
      <c r="P18" s="545">
        <v>0</v>
      </c>
    </row>
    <row r="19" spans="1:16" ht="19.5" customHeight="1" x14ac:dyDescent="0.15">
      <c r="A19" s="1181" t="s">
        <v>136</v>
      </c>
      <c r="B19" s="1181"/>
      <c r="C19" s="1181"/>
      <c r="D19" s="1181"/>
      <c r="E19" s="544">
        <v>49</v>
      </c>
      <c r="F19" s="544">
        <v>67</v>
      </c>
      <c r="G19" s="544">
        <v>52</v>
      </c>
      <c r="H19" s="545">
        <v>66</v>
      </c>
      <c r="I19" s="545">
        <v>16</v>
      </c>
      <c r="J19" s="545">
        <v>19</v>
      </c>
      <c r="K19" s="545">
        <v>10</v>
      </c>
      <c r="L19" s="545">
        <v>13</v>
      </c>
      <c r="M19" s="545">
        <v>26</v>
      </c>
      <c r="N19" s="545">
        <v>25</v>
      </c>
      <c r="O19" s="545">
        <v>22</v>
      </c>
      <c r="P19" s="545">
        <v>25</v>
      </c>
    </row>
    <row r="20" spans="1:16" ht="19.5" customHeight="1" x14ac:dyDescent="0.15"/>
    <row r="21" spans="1:16" ht="19.5" customHeight="1" x14ac:dyDescent="0.15">
      <c r="A21" s="538" t="s">
        <v>1765</v>
      </c>
    </row>
    <row r="22" spans="1:16" ht="19.5" customHeight="1" x14ac:dyDescent="0.15">
      <c r="A22" s="548" t="s">
        <v>1766</v>
      </c>
      <c r="B22" s="548"/>
      <c r="C22" s="548"/>
    </row>
    <row r="23" spans="1:16" ht="19.5" customHeight="1" x14ac:dyDescent="0.15">
      <c r="A23" s="548" t="s">
        <v>1767</v>
      </c>
      <c r="B23" s="548"/>
      <c r="C23" s="548"/>
    </row>
    <row r="24" spans="1:16" ht="19.5" customHeight="1" x14ac:dyDescent="0.15">
      <c r="A24" s="548" t="s">
        <v>1768</v>
      </c>
      <c r="B24" s="548"/>
      <c r="C24" s="548"/>
    </row>
    <row r="25" spans="1:16" ht="19.5" customHeight="1" x14ac:dyDescent="0.15">
      <c r="A25" s="1181" t="s">
        <v>1769</v>
      </c>
      <c r="B25" s="1181"/>
      <c r="C25" s="1181"/>
      <c r="D25" s="1181"/>
      <c r="E25" s="539" t="s">
        <v>1755</v>
      </c>
      <c r="F25" s="539" t="s">
        <v>1756</v>
      </c>
      <c r="G25" s="539" t="s">
        <v>1757</v>
      </c>
      <c r="H25" s="539" t="s">
        <v>1758</v>
      </c>
    </row>
    <row r="26" spans="1:16" ht="19.5" customHeight="1" x14ac:dyDescent="0.15">
      <c r="A26" s="1181" t="s">
        <v>2009</v>
      </c>
      <c r="B26" s="1181"/>
      <c r="C26" s="1181"/>
      <c r="D26" s="1181"/>
      <c r="E26" s="540">
        <v>7</v>
      </c>
      <c r="F26" s="540">
        <v>7</v>
      </c>
      <c r="G26" s="540">
        <v>6</v>
      </c>
      <c r="H26" s="541">
        <v>5</v>
      </c>
    </row>
    <row r="27" spans="1:16" ht="19.5" customHeight="1" x14ac:dyDescent="0.15">
      <c r="A27" s="1181" t="s">
        <v>1770</v>
      </c>
      <c r="B27" s="1181"/>
      <c r="C27" s="1181"/>
      <c r="D27" s="1181"/>
      <c r="E27" s="540">
        <v>50</v>
      </c>
      <c r="F27" s="540">
        <v>50</v>
      </c>
      <c r="G27" s="540">
        <v>50</v>
      </c>
      <c r="H27" s="541">
        <v>50</v>
      </c>
    </row>
    <row r="28" spans="1:16" ht="19.5" customHeight="1" x14ac:dyDescent="0.15">
      <c r="A28" s="1181" t="s">
        <v>1771</v>
      </c>
      <c r="B28" s="1181"/>
      <c r="C28" s="1181"/>
      <c r="D28" s="1181"/>
      <c r="E28" s="549" t="s">
        <v>1772</v>
      </c>
      <c r="F28" s="549" t="s">
        <v>1772</v>
      </c>
      <c r="G28" s="549" t="s">
        <v>1772</v>
      </c>
      <c r="H28" s="541">
        <v>5</v>
      </c>
    </row>
  </sheetData>
  <mergeCells count="26">
    <mergeCell ref="A5:D5"/>
    <mergeCell ref="E5:F5"/>
    <mergeCell ref="G5:H5"/>
    <mergeCell ref="I5:J5"/>
    <mergeCell ref="A11:D11"/>
    <mergeCell ref="E11:H11"/>
    <mergeCell ref="I11:L11"/>
    <mergeCell ref="K5:L5"/>
    <mergeCell ref="A6:D6"/>
    <mergeCell ref="E6:F6"/>
    <mergeCell ref="G6:H6"/>
    <mergeCell ref="I6:J6"/>
    <mergeCell ref="K6:L6"/>
    <mergeCell ref="M11:P11"/>
    <mergeCell ref="A12:D12"/>
    <mergeCell ref="A25:D25"/>
    <mergeCell ref="A26:D26"/>
    <mergeCell ref="A27:D27"/>
    <mergeCell ref="B13:C13"/>
    <mergeCell ref="A28:D28"/>
    <mergeCell ref="B14:C14"/>
    <mergeCell ref="B15:C15"/>
    <mergeCell ref="B16:C16"/>
    <mergeCell ref="B17:C17"/>
    <mergeCell ref="B18:C18"/>
    <mergeCell ref="A19:D19"/>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表紙</vt:lpstr>
      <vt:lpstr>付表</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水産振興課 庄内</cp:lastModifiedBy>
  <cp:lastPrinted>2025-08-06T06:12:03Z</cp:lastPrinted>
  <dcterms:created xsi:type="dcterms:W3CDTF">2019-02-19T23:24:34Z</dcterms:created>
  <dcterms:modified xsi:type="dcterms:W3CDTF">2025-08-07T04:51:21Z</dcterms:modified>
</cp:coreProperties>
</file>