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05D0C3BE-C570-428F-B6E6-891B995BA302}" xr6:coauthVersionLast="47" xr6:coauthVersionMax="47" xr10:uidLastSave="{00000000-0000-0000-0000-000000000000}"/>
  <bookViews>
    <workbookView xWindow="15329" yWindow="1073" windowWidth="16888" windowHeight="14112" tabRatio="691" xr2:uid="{00000000-000D-0000-FFFF-FFFF00000000}"/>
  </bookViews>
  <sheets>
    <sheet name="表紙" sheetId="18" r:id="rId1"/>
    <sheet name="目次本文" sheetId="26" r:id="rId2"/>
    <sheet name="P1" sheetId="46" r:id="rId3"/>
    <sheet name="P2" sheetId="48" r:id="rId4"/>
    <sheet name="P3" sheetId="49" r:id="rId5"/>
    <sheet name="P4" sheetId="50" r:id="rId6"/>
    <sheet name="P5" sheetId="51" r:id="rId7"/>
    <sheet name="P6" sheetId="52" r:id="rId8"/>
    <sheet name="P7" sheetId="53" r:id="rId9"/>
    <sheet name="P8" sheetId="54" r:id="rId10"/>
    <sheet name="P9" sheetId="55" r:id="rId11"/>
    <sheet name="P10" sheetId="56" r:id="rId12"/>
    <sheet name="P11" sheetId="59" r:id="rId13"/>
    <sheet name="P12" sheetId="58" r:id="rId14"/>
    <sheet name="P13" sheetId="60" r:id="rId15"/>
    <sheet name="P14" sheetId="61" r:id="rId16"/>
    <sheet name="P15" sheetId="62" r:id="rId17"/>
    <sheet name="P16" sheetId="63" r:id="rId18"/>
    <sheet name="P17" sheetId="64" r:id="rId19"/>
    <sheet name="P18" sheetId="65" r:id="rId20"/>
    <sheet name="P19" sheetId="66" r:id="rId21"/>
    <sheet name="P20" sheetId="67" r:id="rId22"/>
    <sheet name="P21" sheetId="68" r:id="rId23"/>
    <sheet name="P22" sheetId="69" r:id="rId24"/>
    <sheet name="P23" sheetId="70" r:id="rId25"/>
    <sheet name="P24" sheetId="71" r:id="rId26"/>
    <sheet name="P25" sheetId="72" r:id="rId27"/>
    <sheet name="P26" sheetId="75" r:id="rId28"/>
    <sheet name="P27" sheetId="74" r:id="rId29"/>
    <sheet name="P28" sheetId="76" r:id="rId30"/>
    <sheet name="P29" sheetId="77" r:id="rId31"/>
    <sheet name="P30" sheetId="78" r:id="rId32"/>
    <sheet name="P31" sheetId="79" r:id="rId33"/>
    <sheet name="P32" sheetId="80" r:id="rId34"/>
    <sheet name="P33" sheetId="81" r:id="rId35"/>
    <sheet name="P34" sheetId="82" r:id="rId36"/>
    <sheet name="P35" sheetId="83" r:id="rId37"/>
    <sheet name="P36" sheetId="84" r:id="rId38"/>
    <sheet name="P37" sheetId="85" r:id="rId39"/>
    <sheet name="P38" sheetId="86" r:id="rId40"/>
    <sheet name="P39" sheetId="87" r:id="rId41"/>
  </sheets>
  <definedNames>
    <definedName name="_xlnm._FilterDatabase" localSheetId="17" hidden="1">'P16'!$A$2:$V$41</definedName>
    <definedName name="a">"$#REF!.$#REF!$#REF!"</definedName>
    <definedName name="Excel_BuiltIn__FilterDatabase_1">"$#REF!.$C$3:$V$42"</definedName>
    <definedName name="_xlnm.Print_Area" localSheetId="24">'P23'!$A$1:$AS$31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49" l="1"/>
  <c r="I24" i="49" s="1"/>
  <c r="I33" i="49"/>
  <c r="O27" i="83"/>
  <c r="M27" i="83"/>
  <c r="J27" i="83"/>
  <c r="S26" i="83"/>
  <c r="O24" i="83"/>
  <c r="S24" i="83" s="1"/>
  <c r="S27" i="83" s="1"/>
  <c r="M24" i="83"/>
  <c r="S23" i="83"/>
  <c r="M23" i="83"/>
  <c r="S22" i="83"/>
  <c r="O22" i="83"/>
  <c r="S19" i="83"/>
  <c r="S18" i="83"/>
  <c r="M15" i="83"/>
  <c r="M14" i="83"/>
  <c r="J14" i="83"/>
  <c r="J15" i="83" s="1"/>
  <c r="G14" i="83"/>
  <c r="D14" i="83"/>
  <c r="G13" i="83"/>
  <c r="G11" i="83"/>
  <c r="G10" i="83"/>
  <c r="P9" i="83"/>
  <c r="S9" i="83" s="1"/>
  <c r="D9" i="83"/>
  <c r="G9" i="83" s="1"/>
  <c r="G6" i="83"/>
  <c r="S5" i="83"/>
  <c r="G5" i="83"/>
  <c r="BK22" i="82"/>
  <c r="BF22" i="82"/>
  <c r="AY22" i="82"/>
  <c r="AT22" i="82"/>
  <c r="AL22" i="82"/>
  <c r="AG22" i="82"/>
  <c r="Z22" i="82"/>
  <c r="S22" i="82"/>
  <c r="N22" i="82"/>
  <c r="Q41" i="81"/>
  <c r="L41" i="81"/>
  <c r="I41" i="81"/>
  <c r="BD40" i="81"/>
  <c r="BB40" i="81"/>
  <c r="AX40" i="81"/>
  <c r="AP40" i="81"/>
  <c r="AL40" i="81"/>
  <c r="AJ40" i="81"/>
  <c r="BD39" i="81"/>
  <c r="BB39" i="81"/>
  <c r="AX39" i="81"/>
  <c r="AV39" i="81"/>
  <c r="AV40" i="81" s="1"/>
  <c r="AR39" i="81"/>
  <c r="AR40" i="81" s="1"/>
  <c r="AP39" i="81"/>
  <c r="AL39" i="81"/>
  <c r="AJ39" i="81"/>
  <c r="AF39" i="81"/>
  <c r="AF40" i="81" s="1"/>
  <c r="AD39" i="81"/>
  <c r="AD40" i="81" s="1"/>
  <c r="G25" i="80"/>
  <c r="G19" i="80"/>
  <c r="G17" i="80"/>
  <c r="G13" i="80"/>
  <c r="G11" i="80"/>
  <c r="CA27" i="78"/>
  <c r="BQ27" i="78"/>
  <c r="BL27" i="78"/>
  <c r="BV26" i="78"/>
  <c r="BV25" i="78"/>
  <c r="BV27" i="78" s="1"/>
  <c r="BV24" i="78"/>
  <c r="BV23" i="78"/>
  <c r="BV22" i="78"/>
  <c r="BV21" i="78"/>
  <c r="BV20" i="78"/>
  <c r="BV19" i="78"/>
  <c r="AJ7" i="78"/>
  <c r="M8" i="74"/>
  <c r="M7" i="74"/>
  <c r="K22" i="75"/>
  <c r="J10" i="75"/>
  <c r="M30" i="71"/>
  <c r="L30" i="71"/>
  <c r="J30" i="71"/>
  <c r="I30" i="71"/>
  <c r="H30" i="71"/>
  <c r="F30" i="71"/>
  <c r="E30" i="71"/>
  <c r="G30" i="71" s="1"/>
  <c r="M25" i="71"/>
  <c r="L25" i="71"/>
  <c r="J25" i="71"/>
  <c r="I25" i="71"/>
  <c r="H25" i="71"/>
  <c r="F25" i="71"/>
  <c r="G25" i="71" s="1"/>
  <c r="E25" i="71"/>
  <c r="M14" i="71"/>
  <c r="L14" i="71"/>
  <c r="J14" i="71"/>
  <c r="I14" i="71"/>
  <c r="H14" i="71"/>
  <c r="F14" i="71"/>
  <c r="E14" i="71"/>
  <c r="AF29" i="70"/>
  <c r="AA29" i="70"/>
  <c r="AF26" i="70"/>
  <c r="AA26" i="70"/>
  <c r="AF23" i="70"/>
  <c r="AA23" i="70"/>
  <c r="AF20" i="70"/>
  <c r="AA20" i="70"/>
  <c r="AF17" i="70"/>
  <c r="AA17" i="70"/>
  <c r="AF14" i="70"/>
  <c r="AA14" i="70"/>
  <c r="AF11" i="70"/>
  <c r="AA11" i="70"/>
  <c r="AF8" i="70"/>
  <c r="AA8" i="70"/>
  <c r="O33" i="64"/>
  <c r="N33" i="64"/>
  <c r="M33" i="64"/>
  <c r="L33" i="64"/>
  <c r="K33" i="64"/>
  <c r="J33" i="64"/>
  <c r="I33" i="64"/>
  <c r="H33" i="64"/>
  <c r="P33" i="64" s="1"/>
  <c r="P32" i="64"/>
  <c r="P31" i="64"/>
  <c r="P30" i="64"/>
  <c r="P29" i="64"/>
  <c r="P28" i="64"/>
  <c r="P27" i="64"/>
  <c r="P26" i="64"/>
  <c r="P25" i="64"/>
  <c r="P24" i="64"/>
  <c r="P23" i="64"/>
  <c r="P22" i="64"/>
  <c r="P21" i="64"/>
  <c r="P20" i="64"/>
  <c r="P19" i="64"/>
  <c r="P18" i="64"/>
  <c r="P17" i="64"/>
  <c r="P16" i="64"/>
  <c r="P15" i="64"/>
  <c r="T41" i="63"/>
  <c r="R41" i="63"/>
  <c r="Q41" i="63"/>
  <c r="P41" i="63"/>
  <c r="H41" i="63"/>
  <c r="F41" i="63"/>
  <c r="E41" i="63"/>
  <c r="D41" i="63"/>
  <c r="V40" i="63"/>
  <c r="S40" i="63"/>
  <c r="S39" i="63"/>
  <c r="V39" i="63" s="1"/>
  <c r="V38" i="63"/>
  <c r="S38" i="63"/>
  <c r="V37" i="63"/>
  <c r="S37" i="63"/>
  <c r="V36" i="63"/>
  <c r="S36" i="63"/>
  <c r="V35" i="63"/>
  <c r="S35" i="63"/>
  <c r="V34" i="63"/>
  <c r="S34" i="63"/>
  <c r="S33" i="63"/>
  <c r="V33" i="63" s="1"/>
  <c r="V32" i="63"/>
  <c r="S32" i="63"/>
  <c r="V31" i="63"/>
  <c r="S31" i="63"/>
  <c r="V30" i="63"/>
  <c r="S30" i="63"/>
  <c r="U29" i="63"/>
  <c r="U41" i="63" s="1"/>
  <c r="T29" i="63"/>
  <c r="R29" i="63"/>
  <c r="Q29" i="63"/>
  <c r="P29" i="63"/>
  <c r="O29" i="63"/>
  <c r="O41" i="63" s="1"/>
  <c r="N29" i="63"/>
  <c r="N41" i="63" s="1"/>
  <c r="M29" i="63"/>
  <c r="M41" i="63" s="1"/>
  <c r="L29" i="63"/>
  <c r="L41" i="63" s="1"/>
  <c r="K29" i="63"/>
  <c r="K41" i="63" s="1"/>
  <c r="J29" i="63"/>
  <c r="J41" i="63" s="1"/>
  <c r="I29" i="63"/>
  <c r="I41" i="63" s="1"/>
  <c r="H29" i="63"/>
  <c r="G29" i="63"/>
  <c r="G41" i="63" s="1"/>
  <c r="F29" i="63"/>
  <c r="E29" i="63"/>
  <c r="D29" i="63"/>
  <c r="C29" i="63"/>
  <c r="C41" i="63" s="1"/>
  <c r="V28" i="63"/>
  <c r="S28" i="63"/>
  <c r="V27" i="63"/>
  <c r="S27" i="63"/>
  <c r="V26" i="63"/>
  <c r="S26" i="63"/>
  <c r="V25" i="63"/>
  <c r="S25" i="63"/>
  <c r="S24" i="63"/>
  <c r="V24" i="63" s="1"/>
  <c r="V23" i="63"/>
  <c r="S23" i="63"/>
  <c r="V22" i="63"/>
  <c r="S22" i="63"/>
  <c r="V21" i="63"/>
  <c r="S21" i="63"/>
  <c r="V20" i="63"/>
  <c r="S20" i="63"/>
  <c r="V19" i="63"/>
  <c r="S19" i="63"/>
  <c r="S18" i="63"/>
  <c r="V18" i="63" s="1"/>
  <c r="V17" i="63"/>
  <c r="S17" i="63"/>
  <c r="V16" i="63"/>
  <c r="S16" i="63"/>
  <c r="V15" i="63"/>
  <c r="S15" i="63"/>
  <c r="V14" i="63"/>
  <c r="S14" i="63"/>
  <c r="V13" i="63"/>
  <c r="S13" i="63"/>
  <c r="S12" i="63"/>
  <c r="V12" i="63" s="1"/>
  <c r="V11" i="63"/>
  <c r="S11" i="63"/>
  <c r="V10" i="63"/>
  <c r="S10" i="63"/>
  <c r="V9" i="63"/>
  <c r="S9" i="63"/>
  <c r="V8" i="63"/>
  <c r="S8" i="63"/>
  <c r="V7" i="63"/>
  <c r="S7" i="63"/>
  <c r="S6" i="63"/>
  <c r="V6" i="63" s="1"/>
  <c r="V29" i="63" s="1"/>
  <c r="V41" i="63" s="1"/>
  <c r="V5" i="63"/>
  <c r="S5" i="63"/>
  <c r="V4" i="63"/>
  <c r="S4" i="63"/>
  <c r="V3" i="63"/>
  <c r="S3" i="63"/>
  <c r="S29" i="63" s="1"/>
  <c r="S41" i="63" s="1"/>
  <c r="O42" i="62"/>
  <c r="N42" i="62"/>
  <c r="L42" i="62"/>
  <c r="J42" i="62"/>
  <c r="G42" i="62"/>
  <c r="C42" i="62"/>
  <c r="V41" i="62"/>
  <c r="S41" i="62"/>
  <c r="V40" i="62"/>
  <c r="S40" i="62"/>
  <c r="V39" i="62"/>
  <c r="S39" i="62"/>
  <c r="V38" i="62"/>
  <c r="S38" i="62"/>
  <c r="S37" i="62"/>
  <c r="V37" i="62" s="1"/>
  <c r="S36" i="62"/>
  <c r="V36" i="62" s="1"/>
  <c r="V35" i="62"/>
  <c r="S35" i="62"/>
  <c r="V34" i="62"/>
  <c r="S34" i="62"/>
  <c r="V33" i="62"/>
  <c r="S33" i="62"/>
  <c r="V32" i="62"/>
  <c r="S32" i="62"/>
  <c r="S31" i="62"/>
  <c r="V31" i="62" s="1"/>
  <c r="U30" i="62"/>
  <c r="U42" i="62" s="1"/>
  <c r="T30" i="62"/>
  <c r="T42" i="62" s="1"/>
  <c r="R30" i="62"/>
  <c r="R42" i="62" s="1"/>
  <c r="Q30" i="62"/>
  <c r="Q42" i="62" s="1"/>
  <c r="P30" i="62"/>
  <c r="P42" i="62" s="1"/>
  <c r="O30" i="62"/>
  <c r="N30" i="62"/>
  <c r="M30" i="62"/>
  <c r="M42" i="62" s="1"/>
  <c r="L30" i="62"/>
  <c r="K30" i="62"/>
  <c r="K42" i="62" s="1"/>
  <c r="J30" i="62"/>
  <c r="I30" i="62"/>
  <c r="I42" i="62" s="1"/>
  <c r="H30" i="62"/>
  <c r="H42" i="62" s="1"/>
  <c r="G30" i="62"/>
  <c r="F30" i="62"/>
  <c r="F42" i="62" s="1"/>
  <c r="E30" i="62"/>
  <c r="E42" i="62" s="1"/>
  <c r="D30" i="62"/>
  <c r="D42" i="62" s="1"/>
  <c r="C30" i="62"/>
  <c r="S30" i="62" s="1"/>
  <c r="V30" i="62" s="1"/>
  <c r="V29" i="62"/>
  <c r="S29" i="62"/>
  <c r="S28" i="62"/>
  <c r="V28" i="62" s="1"/>
  <c r="S27" i="62"/>
  <c r="V27" i="62" s="1"/>
  <c r="V26" i="62"/>
  <c r="S26" i="62"/>
  <c r="V25" i="62"/>
  <c r="S25" i="62"/>
  <c r="V24" i="62"/>
  <c r="S24" i="62"/>
  <c r="V23" i="62"/>
  <c r="S23" i="62"/>
  <c r="S22" i="62"/>
  <c r="V22" i="62" s="1"/>
  <c r="S21" i="62"/>
  <c r="V21" i="62" s="1"/>
  <c r="V20" i="62"/>
  <c r="S20" i="62"/>
  <c r="V19" i="62"/>
  <c r="S19" i="62"/>
  <c r="V18" i="62"/>
  <c r="S18" i="62"/>
  <c r="V17" i="62"/>
  <c r="S17" i="62"/>
  <c r="S16" i="62"/>
  <c r="V16" i="62" s="1"/>
  <c r="S15" i="62"/>
  <c r="V15" i="62" s="1"/>
  <c r="V14" i="62"/>
  <c r="S14" i="62"/>
  <c r="V13" i="62"/>
  <c r="S13" i="62"/>
  <c r="V12" i="62"/>
  <c r="S12" i="62"/>
  <c r="V11" i="62"/>
  <c r="S11" i="62"/>
  <c r="S10" i="62"/>
  <c r="V10" i="62" s="1"/>
  <c r="S9" i="62"/>
  <c r="V9" i="62" s="1"/>
  <c r="V8" i="62"/>
  <c r="S8" i="62"/>
  <c r="V7" i="62"/>
  <c r="S7" i="62"/>
  <c r="V6" i="62"/>
  <c r="S6" i="62"/>
  <c r="V5" i="62"/>
  <c r="S5" i="62"/>
  <c r="S4" i="62"/>
  <c r="V4" i="62" s="1"/>
  <c r="S25" i="52"/>
  <c r="R25" i="52"/>
  <c r="O25" i="52"/>
  <c r="N25" i="52"/>
  <c r="M25" i="52"/>
  <c r="L25" i="52"/>
  <c r="K25" i="52"/>
  <c r="J25" i="52"/>
  <c r="I25" i="52"/>
  <c r="G25" i="52"/>
  <c r="F25" i="52"/>
  <c r="E25" i="52"/>
  <c r="D25" i="52"/>
  <c r="S24" i="52"/>
  <c r="R24" i="52"/>
  <c r="O24" i="52"/>
  <c r="N24" i="52"/>
  <c r="M24" i="52"/>
  <c r="L24" i="52"/>
  <c r="K24" i="52"/>
  <c r="J24" i="52"/>
  <c r="I24" i="52"/>
  <c r="G24" i="52"/>
  <c r="F24" i="52"/>
  <c r="E24" i="52"/>
  <c r="D24" i="52"/>
  <c r="S23" i="52"/>
  <c r="R23" i="52"/>
  <c r="O23" i="52"/>
  <c r="N23" i="52"/>
  <c r="M23" i="52"/>
  <c r="L23" i="52"/>
  <c r="K23" i="52"/>
  <c r="J23" i="52"/>
  <c r="I23" i="52"/>
  <c r="G23" i="52"/>
  <c r="F23" i="52"/>
  <c r="E23" i="52"/>
  <c r="D23" i="52"/>
  <c r="P22" i="52"/>
  <c r="H22" i="52"/>
  <c r="Q22" i="52" s="1"/>
  <c r="P21" i="52"/>
  <c r="H21" i="52"/>
  <c r="Q21" i="52" s="1"/>
  <c r="Q20" i="52"/>
  <c r="P20" i="52"/>
  <c r="H20" i="52"/>
  <c r="Q19" i="52"/>
  <c r="P19" i="52"/>
  <c r="H19" i="52"/>
  <c r="P18" i="52"/>
  <c r="P24" i="52" s="1"/>
  <c r="H18" i="52"/>
  <c r="Q18" i="52" s="1"/>
  <c r="Q24" i="52" s="1"/>
  <c r="P17" i="52"/>
  <c r="H17" i="52"/>
  <c r="Q17" i="52" s="1"/>
  <c r="Q16" i="52"/>
  <c r="P16" i="52"/>
  <c r="P25" i="52" s="1"/>
  <c r="H16" i="52"/>
  <c r="H25" i="52" s="1"/>
  <c r="Q15" i="52"/>
  <c r="P15" i="52"/>
  <c r="H15" i="52"/>
  <c r="H24" i="52" s="1"/>
  <c r="P14" i="52"/>
  <c r="P23" i="52" s="1"/>
  <c r="H14" i="52"/>
  <c r="H23" i="52" s="1"/>
  <c r="O28" i="83"/>
  <c r="J28" i="83"/>
  <c r="M28" i="83" s="1"/>
  <c r="T15" i="83"/>
  <c r="H15" i="83"/>
  <c r="N14" i="83"/>
  <c r="N15" i="83" s="1"/>
  <c r="D15" i="83"/>
  <c r="Q25" i="52" l="1"/>
  <c r="V42" i="62"/>
  <c r="S42" i="62"/>
  <c r="Q14" i="52"/>
  <c r="Q23" i="52" s="1"/>
  <c r="P15" i="83"/>
  <c r="G15" i="83"/>
  <c r="S15" i="83"/>
  <c r="O5" i="80"/>
  <c r="G29" i="71"/>
  <c r="G28" i="71"/>
  <c r="G27" i="71"/>
  <c r="G26" i="71"/>
  <c r="G24" i="71"/>
  <c r="G23" i="71"/>
  <c r="G22" i="71"/>
  <c r="G21" i="71"/>
  <c r="G20" i="71"/>
  <c r="G19" i="71"/>
  <c r="G18" i="71"/>
  <c r="G17" i="71"/>
  <c r="G16" i="71"/>
  <c r="G15" i="71"/>
  <c r="G14" i="71"/>
  <c r="G13" i="71"/>
  <c r="G12" i="71"/>
  <c r="G11" i="71"/>
  <c r="G10" i="71"/>
  <c r="S28" i="8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CE6960EC-B760-4A1F-944A-4AA003963F34}">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9" authorId="0" shapeId="0" xr:uid="{AEACEE75-0F96-4548-87E7-FC43A2AF0167}">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BABDB71C-17BB-40B9-AF2B-17C589E71D59}">
      <text>
        <r>
          <rPr>
            <sz val="9"/>
            <color indexed="81"/>
            <rFont val="ＭＳ Ｐゴシック"/>
            <family val="3"/>
            <charset val="128"/>
          </rPr>
          <t xml:space="preserve">山形県が許可
</t>
        </r>
      </text>
    </comment>
    <comment ref="AW3" authorId="0" shapeId="0" xr:uid="{C8493377-D1B8-4A85-AD0E-562D8947549C}">
      <text>
        <r>
          <rPr>
            <sz val="9"/>
            <color indexed="81"/>
            <rFont val="ＭＳ Ｐゴシック"/>
            <family val="3"/>
            <charset val="128"/>
          </rPr>
          <t xml:space="preserve">新潟県が許可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1BDD18A2-854F-46D9-9F20-02D752612736}">
      <text>
        <r>
          <rPr>
            <b/>
            <sz val="9"/>
            <color indexed="81"/>
            <rFont val="ＭＳ Ｐゴシック"/>
            <family val="3"/>
            <charset val="128"/>
          </rPr>
          <t>作成者:</t>
        </r>
        <r>
          <rPr>
            <sz val="9"/>
            <color indexed="81"/>
            <rFont val="ＭＳ Ｐゴシック"/>
            <family val="3"/>
            <charset val="128"/>
          </rPr>
          <t xml:space="preserve">
土井氏</t>
        </r>
      </text>
    </comment>
    <comment ref="H15" authorId="0" shapeId="0" xr:uid="{16204C5F-B6F0-481C-8CA0-E26741CF8AA2}">
      <text>
        <r>
          <rPr>
            <b/>
            <sz val="9"/>
            <color indexed="81"/>
            <rFont val="ＭＳ Ｐゴシック"/>
            <family val="3"/>
            <charset val="128"/>
          </rPr>
          <t>作成者:</t>
        </r>
        <r>
          <rPr>
            <sz val="9"/>
            <color indexed="81"/>
            <rFont val="ＭＳ Ｐゴシック"/>
            <family val="3"/>
            <charset val="128"/>
          </rPr>
          <t xml:space="preserve">
福傳</t>
        </r>
      </text>
    </comment>
    <comment ref="A16" authorId="0" shapeId="0" xr:uid="{86852E8E-F931-4388-87C2-C52BD01E62CC}">
      <text>
        <r>
          <rPr>
            <b/>
            <sz val="9"/>
            <color indexed="81"/>
            <rFont val="ＭＳ Ｐゴシック"/>
            <family val="3"/>
            <charset val="128"/>
          </rPr>
          <t>作成者:</t>
        </r>
        <r>
          <rPr>
            <sz val="9"/>
            <color indexed="81"/>
            <rFont val="ＭＳ Ｐゴシック"/>
            <family val="3"/>
            <charset val="128"/>
          </rPr>
          <t xml:space="preserve">
佐藤堅介氏</t>
        </r>
      </text>
    </comment>
    <comment ref="H16" authorId="0" shapeId="0" xr:uid="{ADA511D6-9B31-43DB-94EB-889DE805810D}">
      <text>
        <r>
          <rPr>
            <b/>
            <sz val="9"/>
            <color indexed="81"/>
            <rFont val="ＭＳ Ｐゴシック"/>
            <family val="3"/>
            <charset val="128"/>
          </rPr>
          <t>作成者:</t>
        </r>
        <r>
          <rPr>
            <sz val="9"/>
            <color indexed="81"/>
            <rFont val="ＭＳ Ｐゴシック"/>
            <family val="3"/>
            <charset val="128"/>
          </rPr>
          <t xml:space="preserve">
海生丸</t>
        </r>
      </text>
    </comment>
    <comment ref="A21" authorId="0" shapeId="0" xr:uid="{1B127A5B-EC98-4DE2-AD26-A788FDF566A3}">
      <text>
        <r>
          <rPr>
            <b/>
            <sz val="9"/>
            <color indexed="81"/>
            <rFont val="ＭＳ Ｐゴシック"/>
            <family val="3"/>
            <charset val="128"/>
          </rPr>
          <t>作成者:</t>
        </r>
        <r>
          <rPr>
            <sz val="9"/>
            <color indexed="81"/>
            <rFont val="ＭＳ Ｐゴシック"/>
            <family val="3"/>
            <charset val="128"/>
          </rPr>
          <t xml:space="preserve">
星川勇</t>
        </r>
      </text>
    </comment>
    <comment ref="H21" authorId="0" shapeId="0" xr:uid="{E7D4F680-C678-4620-9DE1-1EB23D5DB7CB}">
      <text>
        <r>
          <rPr>
            <b/>
            <sz val="9"/>
            <color indexed="81"/>
            <rFont val="ＭＳ Ｐゴシック"/>
            <family val="3"/>
            <charset val="128"/>
          </rPr>
          <t>作成者:</t>
        </r>
        <r>
          <rPr>
            <sz val="9"/>
            <color indexed="81"/>
            <rFont val="ＭＳ Ｐゴシック"/>
            <family val="3"/>
            <charset val="128"/>
          </rPr>
          <t xml:space="preserve">
さんらいず</t>
        </r>
      </text>
    </comment>
  </commentList>
</comments>
</file>

<file path=xl/sharedStrings.xml><?xml version="1.0" encoding="utf-8"?>
<sst xmlns="http://schemas.openxmlformats.org/spreadsheetml/2006/main" count="3496" uniqueCount="2092">
  <si>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</si>
  <si>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</si>
  <si>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648</t>
    </r>
    <r>
      <rPr>
        <sz val="11"/>
        <rFont val="ＭＳ 明朝"/>
        <family val="1"/>
        <charset val="128"/>
      </rPr>
      <t>隻で前年より</t>
    </r>
    <r>
      <rPr>
        <sz val="11"/>
        <rFont val="Century"/>
        <family val="1"/>
      </rPr>
      <t>21</t>
    </r>
    <r>
      <rPr>
        <sz val="11"/>
        <rFont val="ＭＳ 明朝"/>
        <family val="1"/>
        <charset val="128"/>
      </rPr>
      <t>隻減少した｡船質別にみると､鋼船が</t>
    </r>
    <r>
      <rPr>
        <sz val="11"/>
        <rFont val="Century"/>
        <family val="1"/>
      </rPr>
      <t>1</t>
    </r>
    <r>
      <rPr>
        <sz val="11"/>
        <rFont val="ＭＳ 明朝"/>
        <family val="1"/>
        <charset val="128"/>
      </rPr>
      <t>隻増加、</t>
    </r>
    <r>
      <rPr>
        <sz val="11"/>
        <rFont val="Century"/>
        <family val="1"/>
      </rPr>
      <t>FRP</t>
    </r>
    <r>
      <rPr>
        <sz val="11"/>
        <rFont val="ＭＳ 明朝"/>
        <family val="1"/>
        <charset val="128"/>
      </rPr>
      <t>船が</t>
    </r>
    <r>
      <rPr>
        <sz val="11"/>
        <rFont val="Century"/>
        <family val="1"/>
      </rPr>
      <t>22</t>
    </r>
    <r>
      <rPr>
        <sz val="11"/>
        <rFont val="ＭＳ 明朝"/>
        <family val="1"/>
        <charset val="128"/>
      </rPr>
      <t>隻減少し、木船に増減はなかった。ﾄﾝ数階層別にみると､</t>
    </r>
    <r>
      <rPr>
        <sz val="11"/>
        <rFont val="Century"/>
        <family val="1"/>
      </rPr>
      <t/>
    </r>
    <rPh sb="32" eb="34">
      <t>コウセン</t>
    </rPh>
    <rPh sb="36" eb="37">
      <t>セキ</t>
    </rPh>
    <rPh sb="37" eb="39">
      <t>ゾウカ</t>
    </rPh>
    <rPh sb="48" eb="50">
      <t>ゲンショウ</t>
    </rPh>
    <rPh sb="52" eb="53">
      <t>キ</t>
    </rPh>
    <rPh sb="55" eb="57">
      <t>ゾウゲン</t>
    </rPh>
    <phoneticPr fontId="10"/>
  </si>
  <si>
    <r>
      <t>5</t>
    </r>
    <r>
      <rPr>
        <sz val="11"/>
        <rFont val="ＭＳ 明朝"/>
        <family val="1"/>
        <charset val="128"/>
      </rPr>
      <t>ﾄﾝ未満船が</t>
    </r>
    <r>
      <rPr>
        <sz val="11"/>
        <rFont val="Century"/>
        <family val="1"/>
      </rPr>
      <t>20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3</t>
    </r>
    <r>
      <rPr>
        <sz val="11"/>
        <rFont val="ＭＳ 明朝"/>
        <family val="1"/>
        <charset val="128"/>
      </rPr>
      <t>隻減少し、無動力船に増減はなかった。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rPh sb="47" eb="49">
      <t>ゾウゲン</t>
    </rPh>
    <phoneticPr fontId="10"/>
  </si>
  <si>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</si>
  <si>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3.78</t>
    </r>
    <r>
      <rPr>
        <sz val="11"/>
        <rFont val="ＭＳ 明朝"/>
        <family val="1"/>
        <charset val="128"/>
      </rPr>
      <t>ﾄﾝ､平均馬力数は</t>
    </r>
    <r>
      <rPr>
        <sz val="11"/>
        <rFont val="Century"/>
        <family val="1"/>
      </rPr>
      <t>93</t>
    </r>
    <r>
      <rPr>
        <sz val="11"/>
        <rFont val="ＭＳ 明朝"/>
        <family val="1"/>
        <charset val="128"/>
      </rPr>
      <t>馬力であった｡</t>
    </r>
    <rPh sb="32" eb="33">
      <t>スウ</t>
    </rPh>
    <rPh sb="36" eb="38">
      <t>バリキ</t>
    </rPh>
    <phoneticPr fontId="10"/>
  </si>
  <si>
    <r>
      <rPr>
        <sz val="11"/>
        <rFont val="ＭＳ 明朝"/>
        <family val="1"/>
        <charset val="128"/>
      </rPr>
      <t>令和元年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rPh sb="2" eb="3">
      <t>ガン</t>
    </rPh>
    <phoneticPr fontId="10"/>
  </si>
  <si>
    <r>
      <rPr>
        <sz val="11"/>
        <rFont val="ＭＳ 明朝"/>
        <family val="1"/>
        <charset val="128"/>
      </rPr>
      <t>区</t>
    </r>
    <r>
      <rPr>
        <sz val="11"/>
        <rFont val="Century"/>
        <family val="1"/>
      </rPr>
      <t xml:space="preserve">  </t>
    </r>
    <r>
      <rPr>
        <sz val="11"/>
        <rFont val="ＭＳ 明朝"/>
        <family val="1"/>
        <charset val="128"/>
      </rPr>
      <t>分</t>
    </r>
    <phoneticPr fontId="10"/>
  </si>
  <si>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</si>
  <si>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</si>
  <si>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</si>
  <si>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0"/>
  </si>
  <si>
    <t>1~2.9</t>
  </si>
  <si>
    <t>3~4.9</t>
  </si>
  <si>
    <r>
      <t>5</t>
    </r>
    <r>
      <rPr>
        <sz val="11"/>
        <rFont val="ＭＳ 明朝"/>
        <family val="1"/>
        <charset val="128"/>
      </rPr>
      <t>トン　未満計</t>
    </r>
    <phoneticPr fontId="10"/>
  </si>
  <si>
    <t>5~9</t>
  </si>
  <si>
    <t>10~19</t>
  </si>
  <si>
    <t>20~29</t>
  </si>
  <si>
    <t>30~49</t>
  </si>
  <si>
    <t>50~99</t>
  </si>
  <si>
    <t>100~199</t>
  </si>
  <si>
    <r>
      <t>200</t>
    </r>
    <r>
      <rPr>
        <sz val="11"/>
        <rFont val="ＭＳ 明朝"/>
        <family val="1"/>
        <charset val="128"/>
      </rPr>
      <t>ﾄﾝ　以上</t>
    </r>
    <phoneticPr fontId="10"/>
  </si>
  <si>
    <r>
      <t>5</t>
    </r>
    <r>
      <rPr>
        <sz val="11"/>
        <rFont val="ＭＳ 明朝"/>
        <family val="1"/>
        <charset val="128"/>
      </rPr>
      <t>トン　以上計</t>
    </r>
    <phoneticPr fontId="10"/>
  </si>
  <si>
    <r>
      <rPr>
        <sz val="11"/>
        <rFont val="ＭＳ 明朝"/>
        <family val="1"/>
        <charset val="128"/>
      </rPr>
      <t>計</t>
    </r>
  </si>
  <si>
    <r>
      <rPr>
        <sz val="11"/>
        <rFont val="ＭＳ 明朝"/>
        <family val="1"/>
        <charset val="128"/>
      </rPr>
      <t>動力</t>
    </r>
  </si>
  <si>
    <r>
      <rPr>
        <sz val="11"/>
        <rFont val="ＭＳ 明朝"/>
        <family val="1"/>
        <charset val="128"/>
      </rPr>
      <t>馬力数</t>
    </r>
  </si>
  <si>
    <t>FRP</t>
    <phoneticPr fontId="10"/>
  </si>
  <si>
    <t>―</t>
  </si>
  <si>
    <r>
      <rPr>
        <sz val="11"/>
        <color theme="1"/>
        <rFont val="ＭＳ 明朝"/>
        <family val="1"/>
        <charset val="128"/>
      </rPr>
      <t>計</t>
    </r>
  </si>
  <si>
    <t>令和元年度</t>
    <rPh sb="0" eb="2">
      <t>レイワ</t>
    </rPh>
    <rPh sb="2" eb="4">
      <t>ガンネン</t>
    </rPh>
    <rPh sb="3" eb="5">
      <t>ネンド</t>
    </rPh>
    <phoneticPr fontId="2"/>
  </si>
  <si>
    <t>山　形　県　の　水　産</t>
    <rPh sb="0" eb="1">
      <t>ヤマ</t>
    </rPh>
    <rPh sb="2" eb="3">
      <t>カタチ</t>
    </rPh>
    <rPh sb="4" eb="5">
      <t>ケン</t>
    </rPh>
    <rPh sb="8" eb="9">
      <t>ミズ</t>
    </rPh>
    <rPh sb="10" eb="11">
      <t>サン</t>
    </rPh>
    <phoneticPr fontId="2"/>
  </si>
  <si>
    <t>令和２年８月</t>
    <rPh sb="0" eb="2">
      <t>レイワ</t>
    </rPh>
    <rPh sb="3" eb="4">
      <t>ネン</t>
    </rPh>
    <rPh sb="5" eb="6">
      <t>ガツ</t>
    </rPh>
    <phoneticPr fontId="2"/>
  </si>
  <si>
    <t>山　　形　　県</t>
    <rPh sb="0" eb="1">
      <t>ヤマ</t>
    </rPh>
    <rPh sb="3" eb="4">
      <t>カタチ</t>
    </rPh>
    <rPh sb="6" eb="7">
      <t>ケン</t>
    </rPh>
    <phoneticPr fontId="2"/>
  </si>
  <si>
    <r>
      <rPr>
        <sz val="12"/>
        <color indexed="8"/>
        <rFont val="ＭＳ 明朝"/>
        <family val="1"/>
        <charset val="128"/>
      </rPr>
      <t>５　主要魚種の漁期・漁場</t>
    </r>
  </si>
  <si>
    <r>
      <rPr>
        <sz val="11"/>
        <color indexed="8"/>
        <rFont val="ＭＳ 明朝"/>
        <family val="1"/>
        <charset val="128"/>
      </rPr>
      <t>まあじ</t>
    </r>
  </si>
  <si>
    <r>
      <rPr>
        <sz val="11"/>
        <color indexed="8"/>
        <rFont val="ＭＳ 明朝"/>
        <family val="1"/>
        <charset val="128"/>
      </rPr>
      <t>小型定置</t>
    </r>
  </si>
  <si>
    <r>
      <rPr>
        <sz val="11"/>
        <color indexed="8"/>
        <rFont val="ＭＳ 明朝"/>
        <family val="1"/>
        <charset val="128"/>
      </rPr>
      <t>ほっけ</t>
    </r>
  </si>
  <si>
    <r>
      <rPr>
        <sz val="11"/>
        <color indexed="8"/>
        <rFont val="ＭＳ 明朝"/>
        <family val="1"/>
        <charset val="128"/>
      </rPr>
      <t>底びき網</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</si>
  <si>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</si>
  <si>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</si>
  <si>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はえなわ</t>
    </r>
  </si>
  <si>
    <r>
      <rPr>
        <sz val="11"/>
        <color indexed="8"/>
        <rFont val="ＭＳ 明朝"/>
        <family val="1"/>
        <charset val="128"/>
      </rPr>
      <t>沖合天然礁</t>
    </r>
  </si>
  <si>
    <r>
      <rPr>
        <sz val="11"/>
        <color indexed="8"/>
        <rFont val="ＭＳ 明朝"/>
        <family val="1"/>
        <charset val="128"/>
      </rPr>
      <t>沿岸天然礁･人工魚礁</t>
    </r>
  </si>
  <si>
    <r>
      <rPr>
        <sz val="11"/>
        <color indexed="8"/>
        <rFont val="ＭＳ 明朝"/>
        <family val="1"/>
        <charset val="128"/>
      </rPr>
      <t>はたはた</t>
    </r>
  </si>
  <si>
    <r>
      <rPr>
        <sz val="11"/>
        <color indexed="8"/>
        <rFont val="ＭＳ 明朝"/>
        <family val="1"/>
        <charset val="128"/>
      </rPr>
      <t>定置</t>
    </r>
  </si>
  <si>
    <r>
      <rPr>
        <sz val="11"/>
        <color indexed="8"/>
        <rFont val="ＭＳ 明朝"/>
        <family val="1"/>
        <charset val="128"/>
      </rPr>
      <t>あんこう</t>
    </r>
  </si>
  <si>
    <r>
      <rPr>
        <sz val="11"/>
        <color indexed="8"/>
        <rFont val="ＭＳ 明朝"/>
        <family val="1"/>
        <charset val="128"/>
      </rPr>
      <t>めじまぐろ</t>
    </r>
  </si>
  <si>
    <r>
      <rPr>
        <sz val="11"/>
        <color indexed="8"/>
        <rFont val="ＭＳ 明朝"/>
        <family val="1"/>
        <charset val="128"/>
      </rPr>
      <t>あぶらつのざめ</t>
    </r>
  </si>
  <si>
    <r>
      <rPr>
        <sz val="11"/>
        <color indexed="8"/>
        <rFont val="ＭＳ 明朝"/>
        <family val="1"/>
        <charset val="128"/>
      </rPr>
      <t>大瀬･明石礁･飛島周辺</t>
    </r>
  </si>
  <si>
    <r>
      <rPr>
        <sz val="11"/>
        <color indexed="8"/>
        <rFont val="ＭＳ 明朝"/>
        <family val="1"/>
        <charset val="128"/>
      </rPr>
      <t>さけ</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</si>
  <si>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</si>
  <si>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</si>
  <si>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ます</t>
    </r>
  </si>
  <si>
    <r>
      <rPr>
        <sz val="11"/>
        <color indexed="8"/>
        <rFont val="ＭＳ 明朝"/>
        <family val="1"/>
        <charset val="128"/>
      </rPr>
      <t>流し網</t>
    </r>
  </si>
  <si>
    <r>
      <rPr>
        <sz val="11"/>
        <color indexed="8"/>
        <rFont val="ＭＳ 明朝"/>
        <family val="1"/>
        <charset val="128"/>
      </rPr>
      <t>たい</t>
    </r>
  </si>
  <si>
    <r>
      <rPr>
        <sz val="11"/>
        <color indexed="8"/>
        <rFont val="ＭＳ 明朝"/>
        <family val="1"/>
        <charset val="128"/>
      </rPr>
      <t>ごち網</t>
    </r>
  </si>
  <si>
    <r>
      <rPr>
        <sz val="11"/>
        <color indexed="8"/>
        <rFont val="ＭＳ 明朝"/>
        <family val="1"/>
        <charset val="128"/>
      </rPr>
      <t>するめいか</t>
    </r>
  </si>
  <si>
    <r>
      <rPr>
        <sz val="11"/>
        <color indexed="8"/>
        <rFont val="ＭＳ 明朝"/>
        <family val="1"/>
        <charset val="128"/>
      </rPr>
      <t>一本釣り</t>
    </r>
  </si>
  <si>
    <r>
      <rPr>
        <sz val="11"/>
        <color indexed="8"/>
        <rFont val="ＭＳ 明朝"/>
        <family val="1"/>
        <charset val="128"/>
      </rPr>
      <t>ﾀﾗ場･飛島周辺･沖合天然礁</t>
    </r>
  </si>
  <si>
    <r>
      <rPr>
        <sz val="11"/>
        <color indexed="8"/>
        <rFont val="ＭＳ 明朝"/>
        <family val="1"/>
        <charset val="128"/>
      </rPr>
      <t>やりいか</t>
    </r>
  </si>
  <si>
    <r>
      <rPr>
        <sz val="11"/>
        <color indexed="8"/>
        <rFont val="ＭＳ 明朝"/>
        <family val="1"/>
        <charset val="128"/>
      </rPr>
      <t>沿岸天然礁･人工魚礁･飛島周辺</t>
    </r>
  </si>
  <si>
    <r>
      <rPr>
        <sz val="11"/>
        <color indexed="8"/>
        <rFont val="ＭＳ 明朝"/>
        <family val="1"/>
        <charset val="128"/>
      </rPr>
      <t>飛島地先</t>
    </r>
  </si>
  <si>
    <r>
      <rPr>
        <sz val="11"/>
        <color indexed="8"/>
        <rFont val="ＭＳ 明朝"/>
        <family val="1"/>
        <charset val="128"/>
      </rPr>
      <t>あまだい</t>
    </r>
  </si>
  <si>
    <r>
      <rPr>
        <sz val="11"/>
        <color indexed="8"/>
        <rFont val="ＭＳ 明朝"/>
        <family val="1"/>
        <charset val="128"/>
      </rPr>
      <t>飛島周辺</t>
    </r>
  </si>
  <si>
    <r>
      <rPr>
        <sz val="11"/>
        <color indexed="8"/>
        <rFont val="ＭＳ 明朝"/>
        <family val="1"/>
        <charset val="128"/>
      </rPr>
      <t>きす</t>
    </r>
  </si>
  <si>
    <r>
      <rPr>
        <sz val="11"/>
        <color indexed="8"/>
        <rFont val="ＭＳ 明朝"/>
        <family val="1"/>
        <charset val="128"/>
      </rPr>
      <t>うすめばる</t>
    </r>
  </si>
  <si>
    <r>
      <rPr>
        <sz val="11"/>
        <color indexed="8"/>
        <rFont val="ＭＳ 明朝"/>
        <family val="1"/>
        <charset val="128"/>
      </rPr>
      <t>ひらめ･かれい</t>
    </r>
  </si>
  <si>
    <r>
      <rPr>
        <sz val="11"/>
        <color indexed="8"/>
        <rFont val="ＭＳ 明朝"/>
        <family val="1"/>
        <charset val="128"/>
      </rPr>
      <t>大瀬･沿岸天然礁･飛島周辺</t>
    </r>
  </si>
  <si>
    <r>
      <rPr>
        <sz val="11"/>
        <color indexed="8"/>
        <rFont val="ＭＳ 明朝"/>
        <family val="1"/>
        <charset val="128"/>
      </rPr>
      <t>とらふぐ</t>
    </r>
  </si>
  <si>
    <r>
      <rPr>
        <sz val="11"/>
        <color indexed="8"/>
        <rFont val="ＭＳ 明朝"/>
        <family val="1"/>
        <charset val="128"/>
      </rPr>
      <t>まだら</t>
    </r>
  </si>
  <si>
    <r>
      <rPr>
        <sz val="11"/>
        <color indexed="8"/>
        <rFont val="ＭＳ 明朝"/>
        <family val="1"/>
        <charset val="128"/>
      </rPr>
      <t>くるまえび</t>
    </r>
  </si>
  <si>
    <r>
      <rPr>
        <sz val="11"/>
        <color indexed="8"/>
        <rFont val="ＭＳ 明朝"/>
        <family val="1"/>
        <charset val="128"/>
      </rPr>
      <t>ずわいがに</t>
    </r>
  </si>
  <si>
    <r>
      <rPr>
        <sz val="11"/>
        <color indexed="8"/>
        <rFont val="ＭＳ 明朝"/>
        <family val="1"/>
        <charset val="128"/>
      </rPr>
      <t>べにずわい</t>
    </r>
  </si>
  <si>
    <r>
      <rPr>
        <sz val="11"/>
        <color indexed="8"/>
        <rFont val="ＭＳ 明朝"/>
        <family val="1"/>
        <charset val="128"/>
      </rPr>
      <t>かご</t>
    </r>
  </si>
  <si>
    <r>
      <t>800</t>
    </r>
    <r>
      <rPr>
        <sz val="11"/>
        <color indexed="8"/>
        <rFont val="ＭＳ 明朝"/>
        <family val="1"/>
        <charset val="128"/>
      </rPr>
      <t>以深</t>
    </r>
  </si>
  <si>
    <r>
      <rPr>
        <sz val="11"/>
        <color indexed="8"/>
        <rFont val="ＭＳ 明朝"/>
        <family val="1"/>
        <charset val="128"/>
      </rPr>
      <t>すけとうだら</t>
    </r>
  </si>
  <si>
    <r>
      <rPr>
        <sz val="11"/>
        <color indexed="8"/>
        <rFont val="ＭＳ 明朝"/>
        <family val="1"/>
        <charset val="128"/>
      </rPr>
      <t>がざみ</t>
    </r>
  </si>
  <si>
    <r>
      <rPr>
        <sz val="11"/>
        <color indexed="8"/>
        <rFont val="ＭＳ 明朝"/>
        <family val="1"/>
        <charset val="128"/>
      </rPr>
      <t>さわら</t>
    </r>
  </si>
  <si>
    <r>
      <rPr>
        <sz val="11"/>
        <color indexed="8"/>
        <rFont val="ＭＳ 明朝"/>
        <family val="1"/>
        <charset val="128"/>
      </rPr>
      <t>深海性ばい</t>
    </r>
  </si>
  <si>
    <r>
      <t>400</t>
    </r>
    <r>
      <rPr>
        <sz val="11"/>
        <color indexed="8"/>
        <rFont val="ＭＳ 明朝"/>
        <family val="1"/>
        <charset val="128"/>
      </rPr>
      <t>以深</t>
    </r>
  </si>
  <si>
    <r>
      <rPr>
        <sz val="11"/>
        <color indexed="8"/>
        <rFont val="ＭＳ 明朝"/>
        <family val="1"/>
        <charset val="128"/>
      </rPr>
      <t>地先</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</si>
  <si>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</si>
  <si>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</si>
  <si>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</si>
  <si>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</si>
  <si>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</si>
  <si>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0"/>
  </si>
  <si>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</si>
  <si>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</si>
  <si>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t>200</t>
    </r>
    <r>
      <rPr>
        <sz val="11"/>
        <color indexed="8"/>
        <rFont val="ＭＳ 明朝"/>
        <family val="1"/>
        <charset val="128"/>
      </rPr>
      <t>～</t>
    </r>
    <r>
      <rPr>
        <sz val="11"/>
        <color indexed="8"/>
        <rFont val="Century"/>
        <family val="1"/>
      </rPr>
      <t>300</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</si>
  <si>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</si>
  <si>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</si>
  <si>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t>8</t>
    </r>
    <r>
      <rPr>
        <sz val="11"/>
        <color indexed="8"/>
        <rFont val="ＭＳ 明朝"/>
        <family val="1"/>
        <charset val="128"/>
      </rPr>
      <t>～</t>
    </r>
    <r>
      <rPr>
        <sz val="11"/>
        <color indexed="8"/>
        <rFont val="Century"/>
        <family val="1"/>
      </rPr>
      <t>12</t>
    </r>
    <r>
      <rPr>
        <sz val="11"/>
        <color indexed="8"/>
        <rFont val="ＭＳ 明朝"/>
        <family val="1"/>
        <charset val="128"/>
      </rPr>
      <t>月</t>
    </r>
  </si>
  <si>
    <r>
      <t>9</t>
    </r>
    <r>
      <rPr>
        <sz val="11"/>
        <color indexed="8"/>
        <rFont val="ＭＳ 明朝"/>
        <family val="1"/>
        <charset val="128"/>
      </rPr>
      <t>～</t>
    </r>
    <r>
      <rPr>
        <sz val="11"/>
        <color indexed="8"/>
        <rFont val="Century"/>
        <family val="1"/>
      </rPr>
      <t>6</t>
    </r>
    <r>
      <rPr>
        <sz val="11"/>
        <color indexed="8"/>
        <rFont val="ＭＳ 明朝"/>
        <family val="1"/>
        <charset val="128"/>
      </rPr>
      <t>月</t>
    </r>
  </si>
  <si>
    <r>
      <t>5</t>
    </r>
    <r>
      <rPr>
        <sz val="11"/>
        <color indexed="8"/>
        <rFont val="ＭＳ 明朝"/>
        <family val="1"/>
        <charset val="128"/>
      </rPr>
      <t>～</t>
    </r>
    <r>
      <rPr>
        <sz val="11"/>
        <color indexed="8"/>
        <rFont val="Century"/>
        <family val="1"/>
      </rPr>
      <t>12</t>
    </r>
    <r>
      <rPr>
        <sz val="11"/>
        <color indexed="8"/>
        <rFont val="ＭＳ 明朝"/>
        <family val="1"/>
        <charset val="128"/>
      </rPr>
      <t>月</t>
    </r>
  </si>
  <si>
    <r>
      <t>80</t>
    </r>
    <r>
      <rPr>
        <sz val="11"/>
        <color indexed="8"/>
        <rFont val="ＭＳ 明朝"/>
        <family val="1"/>
        <charset val="128"/>
      </rPr>
      <t>～</t>
    </r>
    <r>
      <rPr>
        <sz val="11"/>
        <color indexed="8"/>
        <rFont val="Century"/>
        <family val="1"/>
      </rPr>
      <t>200</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</si>
  <si>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</si>
  <si>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</si>
  <si>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</si>
  <si>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</si>
  <si>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</si>
  <si>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</si>
  <si>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</si>
  <si>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</si>
  <si>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</si>
  <si>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t>4</t>
    </r>
    <r>
      <rPr>
        <sz val="11"/>
        <color indexed="8"/>
        <rFont val="ＭＳ 明朝"/>
        <family val="1"/>
        <charset val="128"/>
      </rPr>
      <t>～</t>
    </r>
    <r>
      <rPr>
        <sz val="11"/>
        <color indexed="8"/>
        <rFont val="Century"/>
        <family val="1"/>
      </rPr>
      <t>5</t>
    </r>
    <r>
      <rPr>
        <sz val="11"/>
        <color indexed="8"/>
        <rFont val="ＭＳ 明朝"/>
        <family val="1"/>
        <charset val="128"/>
      </rPr>
      <t>月</t>
    </r>
  </si>
  <si>
    <r>
      <t>9</t>
    </r>
    <r>
      <rPr>
        <sz val="11"/>
        <color indexed="8"/>
        <rFont val="ＭＳ 明朝"/>
        <family val="1"/>
        <charset val="128"/>
      </rPr>
      <t>～</t>
    </r>
    <r>
      <rPr>
        <sz val="11"/>
        <color indexed="8"/>
        <rFont val="Century"/>
        <family val="1"/>
      </rPr>
      <t>5</t>
    </r>
    <r>
      <rPr>
        <sz val="11"/>
        <color indexed="8"/>
        <rFont val="ＭＳ 明朝"/>
        <family val="1"/>
        <charset val="128"/>
      </rPr>
      <t>月</t>
    </r>
  </si>
  <si>
    <r>
      <t>50</t>
    </r>
    <r>
      <rPr>
        <sz val="11"/>
        <color indexed="8"/>
        <rFont val="ＭＳ 明朝"/>
        <family val="1"/>
        <charset val="128"/>
      </rPr>
      <t>～</t>
    </r>
    <r>
      <rPr>
        <sz val="11"/>
        <color indexed="8"/>
        <rFont val="Century"/>
        <family val="1"/>
      </rPr>
      <t>100</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</si>
  <si>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</si>
  <si>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</si>
  <si>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</si>
  <si>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</si>
  <si>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</si>
  <si>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</si>
  <si>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</si>
  <si>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</si>
  <si>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</si>
  <si>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</si>
  <si>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</si>
  <si>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</si>
  <si>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</si>
  <si>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</si>
  <si>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</si>
  <si>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</si>
  <si>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</si>
  <si>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</si>
  <si>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</si>
  <si>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</si>
  <si>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</si>
  <si>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</si>
  <si>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</si>
  <si>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</si>
  <si>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</si>
  <si>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</si>
  <si>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t>250</t>
    </r>
    <r>
      <rPr>
        <sz val="11"/>
        <color indexed="8"/>
        <rFont val="ＭＳ 明朝"/>
        <family val="1"/>
        <charset val="128"/>
      </rPr>
      <t>～</t>
    </r>
    <r>
      <rPr>
        <sz val="11"/>
        <color indexed="8"/>
        <rFont val="Century"/>
        <family val="1"/>
      </rPr>
      <t>600</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</si>
  <si>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</si>
  <si>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</si>
  <si>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</si>
  <si>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</si>
  <si>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0"/>
  </si>
  <si>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</si>
  <si>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</si>
  <si>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</si>
  <si>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</si>
  <si>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</si>
  <si>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t>6</t>
    </r>
    <r>
      <rPr>
        <sz val="11"/>
        <color indexed="8"/>
        <rFont val="ＭＳ 明朝"/>
        <family val="1"/>
        <charset val="128"/>
      </rPr>
      <t>～</t>
    </r>
    <r>
      <rPr>
        <sz val="11"/>
        <color indexed="8"/>
        <rFont val="Century"/>
        <family val="1"/>
      </rPr>
      <t>8</t>
    </r>
    <r>
      <rPr>
        <sz val="11"/>
        <color indexed="8"/>
        <rFont val="ＭＳ 明朝"/>
        <family val="1"/>
        <charset val="128"/>
      </rPr>
      <t>月</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</si>
  <si>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</si>
  <si>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ほっこくあかえび</t>
    </r>
    <phoneticPr fontId="10"/>
  </si>
  <si>
    <r>
      <rPr>
        <sz val="12"/>
        <rFont val="ＭＳ 明朝"/>
        <family val="1"/>
        <charset val="128"/>
      </rPr>
      <t>２</t>
    </r>
    <r>
      <rPr>
        <sz val="12"/>
        <rFont val="Century"/>
        <family val="1"/>
      </rPr>
      <t xml:space="preserve">  </t>
    </r>
    <r>
      <rPr>
        <sz val="12"/>
        <rFont val="ＭＳ 明朝"/>
        <family val="1"/>
        <charset val="128"/>
      </rPr>
      <t>水産行政・研究組織機構</t>
    </r>
    <phoneticPr fontId="10"/>
  </si>
  <si>
    <t xml:space="preserve"> 023-630</t>
  </si>
  <si>
    <r>
      <rPr>
        <sz val="10"/>
        <rFont val="ＭＳ 明朝"/>
        <family val="1"/>
        <charset val="128"/>
      </rPr>
      <t>県庁農林水産部</t>
    </r>
  </si>
  <si>
    <r>
      <rPr>
        <sz val="10"/>
        <rFont val="ＭＳ 明朝"/>
        <family val="1"/>
        <charset val="128"/>
      </rPr>
      <t>農政企画課</t>
    </r>
  </si>
  <si>
    <r>
      <rPr>
        <sz val="10"/>
        <rFont val="ＭＳ 明朝"/>
        <family val="1"/>
        <charset val="128"/>
      </rPr>
      <t>室長補佐</t>
    </r>
  </si>
  <si>
    <r>
      <rPr>
        <sz val="10"/>
        <rFont val="ＭＳ 明朝"/>
        <family val="1"/>
        <charset val="128"/>
      </rPr>
      <t>課長補佐</t>
    </r>
    <rPh sb="0" eb="2">
      <t>カチョウ</t>
    </rPh>
    <rPh sb="2" eb="4">
      <t>ホサ</t>
    </rPh>
    <phoneticPr fontId="10"/>
  </si>
  <si>
    <t>Fax</t>
  </si>
  <si>
    <r>
      <rPr>
        <sz val="10"/>
        <rFont val="ＭＳ 明朝"/>
        <family val="1"/>
        <charset val="128"/>
      </rPr>
      <t>水産振興課</t>
    </r>
    <rPh sb="0" eb="2">
      <t>スイサン</t>
    </rPh>
    <rPh sb="2" eb="5">
      <t>シンコウカ</t>
    </rPh>
    <phoneticPr fontId="10"/>
  </si>
  <si>
    <r>
      <rPr>
        <sz val="10"/>
        <rFont val="ＭＳ 明朝"/>
        <family val="1"/>
        <charset val="128"/>
      </rPr>
      <t>水産振興課長</t>
    </r>
    <rPh sb="0" eb="2">
      <t>スイサン</t>
    </rPh>
    <rPh sb="2" eb="4">
      <t>シンコウ</t>
    </rPh>
    <rPh sb="4" eb="6">
      <t>カチョウ</t>
    </rPh>
    <phoneticPr fontId="10"/>
  </si>
  <si>
    <r>
      <rPr>
        <sz val="10"/>
        <rFont val="ＭＳ 明朝"/>
        <family val="1"/>
        <charset val="128"/>
      </rPr>
      <t>漁業調整､水産団体の許認可</t>
    </r>
  </si>
  <si>
    <r>
      <rPr>
        <sz val="10"/>
        <rFont val="ＭＳ 明朝"/>
        <family val="1"/>
        <charset val="128"/>
      </rPr>
      <t>　</t>
    </r>
    <phoneticPr fontId="10"/>
  </si>
  <si>
    <t xml:space="preserve"> 023-630-3096</t>
  </si>
  <si>
    <r>
      <rPr>
        <sz val="10"/>
        <rFont val="ＭＳ 明朝"/>
        <family val="1"/>
        <charset val="128"/>
      </rPr>
      <t>内水面漁業振興対策､さけ･ます増殖対策</t>
    </r>
  </si>
  <si>
    <r>
      <rPr>
        <sz val="10"/>
        <rFont val="ＭＳ 明朝"/>
        <family val="1"/>
        <charset val="128"/>
      </rPr>
      <t>魚類防疫対策</t>
    </r>
  </si>
  <si>
    <t xml:space="preserve"> 023-630-2558</t>
    <phoneticPr fontId="10"/>
  </si>
  <si>
    <r>
      <rPr>
        <sz val="10"/>
        <rFont val="ＭＳ 明朝"/>
        <family val="1"/>
        <charset val="128"/>
      </rPr>
      <t>漁業共済組合の指導</t>
    </r>
    <rPh sb="0" eb="2">
      <t>ギョギョウ</t>
    </rPh>
    <rPh sb="2" eb="4">
      <t>キョウサイ</t>
    </rPh>
    <rPh sb="4" eb="6">
      <t>クミアイ</t>
    </rPh>
    <rPh sb="7" eb="9">
      <t>シドウ</t>
    </rPh>
    <phoneticPr fontId="10"/>
  </si>
  <si>
    <r>
      <rPr>
        <sz val="10"/>
        <rFont val="ＭＳ 明朝"/>
        <family val="1"/>
        <charset val="128"/>
      </rPr>
      <t>漁港･漁場･海岸の整備管理</t>
    </r>
    <phoneticPr fontId="10"/>
  </si>
  <si>
    <t xml:space="preserve"> 023-630-3257</t>
    <phoneticPr fontId="10"/>
  </si>
  <si>
    <r>
      <rPr>
        <sz val="10"/>
        <rFont val="ＭＳ 明朝"/>
        <family val="1"/>
        <charset val="128"/>
      </rPr>
      <t>人事､予算､決算､財産､物品</t>
    </r>
    <phoneticPr fontId="10"/>
  </si>
  <si>
    <r>
      <rPr>
        <sz val="10"/>
        <rFont val="ＭＳ 明朝"/>
        <family val="1"/>
        <charset val="128"/>
      </rPr>
      <t>水産業協同組合･団体指導､水産金融､常例検査､漁港施設･漁港海岸施設の管理､国有海浜地処理</t>
    </r>
  </si>
  <si>
    <r>
      <rPr>
        <sz val="10"/>
        <rFont val="ＭＳ 明朝"/>
        <family val="1"/>
        <charset val="128"/>
      </rPr>
      <t>庄内総合支庁産業経済部</t>
    </r>
    <rPh sb="6" eb="8">
      <t>サンギョウ</t>
    </rPh>
    <rPh sb="8" eb="10">
      <t>ケイザイ</t>
    </rPh>
    <rPh sb="10" eb="11">
      <t>ブ</t>
    </rPh>
    <phoneticPr fontId="10"/>
  </si>
  <si>
    <r>
      <rPr>
        <sz val="10"/>
        <rFont val="ＭＳ 明朝"/>
        <family val="1"/>
        <charset val="128"/>
      </rPr>
      <t>振興普及担当</t>
    </r>
  </si>
  <si>
    <r>
      <rPr>
        <sz val="10"/>
        <rFont val="ＭＳ 明朝"/>
        <family val="1"/>
        <charset val="128"/>
      </rPr>
      <t>水産振興課</t>
    </r>
    <rPh sb="0" eb="1">
      <t>ミズ</t>
    </rPh>
    <rPh sb="2" eb="4">
      <t>シンコウ</t>
    </rPh>
    <phoneticPr fontId="10"/>
  </si>
  <si>
    <r>
      <rPr>
        <sz val="10"/>
        <rFont val="ＭＳ 明朝"/>
        <family val="1"/>
        <charset val="128"/>
      </rPr>
      <t>漁港整備主幹</t>
    </r>
    <rPh sb="0" eb="2">
      <t>ギョコウ</t>
    </rPh>
    <rPh sb="2" eb="4">
      <t>セイビ</t>
    </rPh>
    <rPh sb="4" eb="6">
      <t>シュカン</t>
    </rPh>
    <phoneticPr fontId="10"/>
  </si>
  <si>
    <r>
      <rPr>
        <sz val="10"/>
        <rFont val="ＭＳ 明朝"/>
        <family val="1"/>
        <charset val="128"/>
      </rPr>
      <t>漁港整備担当</t>
    </r>
  </si>
  <si>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</si>
  <si>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</si>
  <si>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10"/>
  </si>
  <si>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</si>
  <si>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</si>
  <si>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</si>
  <si>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</si>
  <si>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t xml:space="preserve"> Fax</t>
    <phoneticPr fontId="10"/>
  </si>
  <si>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</si>
  <si>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</si>
  <si>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</si>
  <si>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</si>
  <si>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</si>
  <si>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</si>
  <si>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</si>
  <si>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t xml:space="preserve"> 0238-38-3216</t>
  </si>
  <si>
    <r>
      <t xml:space="preserve">     </t>
    </r>
    <r>
      <rPr>
        <sz val="10"/>
        <rFont val="ＭＳ 明朝"/>
        <family val="1"/>
        <charset val="128"/>
      </rPr>
      <t>　　　　　　　　　</t>
    </r>
    <r>
      <rPr>
        <sz val="10"/>
        <rFont val="Century"/>
        <family val="1"/>
      </rPr>
      <t xml:space="preserve"> </t>
    </r>
    <phoneticPr fontId="10"/>
  </si>
  <si>
    <r>
      <rPr>
        <sz val="10"/>
        <rFont val="ＭＳ 明朝"/>
        <family val="1"/>
        <charset val="128"/>
      </rPr>
      <t>事務局長</t>
    </r>
  </si>
  <si>
    <r>
      <rPr>
        <sz val="10"/>
        <rFont val="ＭＳ 明朝"/>
        <family val="1"/>
        <charset val="128"/>
      </rPr>
      <t>海面漁業の調整</t>
    </r>
  </si>
  <si>
    <t xml:space="preserve"> 0234-24-6046</t>
  </si>
  <si>
    <r>
      <t xml:space="preserve">   </t>
    </r>
    <r>
      <rPr>
        <sz val="10"/>
        <rFont val="ＭＳ 明朝"/>
        <family val="1"/>
        <charset val="128"/>
      </rPr>
      <t>次長</t>
    </r>
  </si>
  <si>
    <t xml:space="preserve"> 0234-24-6164</t>
  </si>
  <si>
    <r>
      <rPr>
        <sz val="10"/>
        <rFont val="ＭＳ 明朝"/>
        <family val="1"/>
        <charset val="128"/>
      </rPr>
      <t>内水面漁業の調整</t>
    </r>
  </si>
  <si>
    <t xml:space="preserve"> 023-630-3298</t>
    <phoneticPr fontId="10"/>
  </si>
  <si>
    <r>
      <rPr>
        <sz val="10"/>
        <rFont val="ＭＳ 明朝"/>
        <family val="1"/>
        <charset val="128"/>
      </rPr>
      <t>生産開発部</t>
    </r>
  </si>
  <si>
    <r>
      <rPr>
        <sz val="10"/>
        <rFont val="ＭＳ 明朝"/>
        <family val="1"/>
        <charset val="128"/>
      </rPr>
      <t>増養殖技術開発､魚病･防疫研究､普及指導</t>
    </r>
  </si>
  <si>
    <r>
      <t xml:space="preserve">     </t>
    </r>
    <r>
      <rPr>
        <sz val="10"/>
        <rFont val="ＭＳ 明朝"/>
        <family val="1"/>
        <charset val="128"/>
      </rPr>
      <t>　　　　　　　　　</t>
    </r>
    <r>
      <rPr>
        <sz val="10"/>
        <rFont val="Century"/>
        <family val="1"/>
      </rPr>
      <t xml:space="preserve"> </t>
    </r>
    <r>
      <rPr>
        <sz val="10"/>
        <rFont val="ＭＳ 明朝"/>
        <family val="1"/>
        <charset val="128"/>
      </rPr>
      <t>副所長</t>
    </r>
    <rPh sb="16" eb="17">
      <t>ショ</t>
    </rPh>
    <phoneticPr fontId="10"/>
  </si>
  <si>
    <r>
      <rPr>
        <sz val="10"/>
        <rFont val="ＭＳ 明朝"/>
        <family val="1"/>
        <charset val="128"/>
      </rPr>
      <t>資源調査部</t>
    </r>
  </si>
  <si>
    <r>
      <rPr>
        <sz val="11"/>
        <color indexed="8"/>
        <rFont val="ＭＳ 明朝"/>
        <family val="1"/>
        <charset val="128"/>
      </rPr>
      <t>６　漁業経営体数</t>
    </r>
    <phoneticPr fontId="10"/>
  </si>
  <si>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0"/>
  </si>
  <si>
    <r>
      <rPr>
        <sz val="11"/>
        <color indexed="8"/>
        <rFont val="ＭＳ 明朝"/>
        <family val="1"/>
        <charset val="128"/>
      </rPr>
      <t>漁業地区専兼別</t>
    </r>
  </si>
  <si>
    <t>総数</t>
    <phoneticPr fontId="10"/>
  </si>
  <si>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</si>
  <si>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</si>
  <si>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</si>
  <si>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0"/>
  </si>
  <si>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</si>
  <si>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</si>
  <si>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</si>
  <si>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</si>
  <si>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</si>
  <si>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</si>
  <si>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</si>
  <si>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</si>
  <si>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</si>
  <si>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</si>
  <si>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</si>
  <si>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遊佐</t>
    </r>
  </si>
  <si>
    <t>酒田</t>
    <phoneticPr fontId="10"/>
  </si>
  <si>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</si>
  <si>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</si>
  <si>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</si>
  <si>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</si>
  <si>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</si>
  <si>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</si>
  <si>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</si>
  <si>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</si>
  <si>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</si>
  <si>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</si>
  <si>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0"/>
  </si>
  <si>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</si>
  <si>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</si>
  <si>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</si>
  <si>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</si>
  <si>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</si>
  <si>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</si>
  <si>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</si>
  <si>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0"/>
  </si>
  <si>
    <t>　及び</t>
    <phoneticPr fontId="10"/>
  </si>
  <si>
    <t>　漁業雇われ就業者</t>
    <phoneticPr fontId="10"/>
  </si>
  <si>
    <r>
      <rPr>
        <sz val="16"/>
        <color theme="1"/>
        <rFont val="ＭＳ 明朝"/>
        <family val="1"/>
        <charset val="128"/>
      </rPr>
      <t>目　　　　　　次　</t>
    </r>
    <rPh sb="0" eb="1">
      <t>メ</t>
    </rPh>
    <rPh sb="7" eb="8">
      <t>ツギ</t>
    </rPh>
    <phoneticPr fontId="2"/>
  </si>
  <si>
    <r>
      <t xml:space="preserve">1 </t>
    </r>
    <r>
      <rPr>
        <sz val="10"/>
        <color theme="1"/>
        <rFont val="ＭＳ 明朝"/>
        <family val="1"/>
        <charset val="128"/>
      </rPr>
      <t>山形県沖合漁場概要図･･･････････････････････････････</t>
    </r>
    <phoneticPr fontId="2"/>
  </si>
  <si>
    <r>
      <t xml:space="preserve">2 </t>
    </r>
    <r>
      <rPr>
        <sz val="10"/>
        <color theme="1"/>
        <rFont val="ＭＳ 明朝"/>
        <family val="1"/>
        <charset val="128"/>
      </rPr>
      <t>水産行政･研究組織機構･････････････････････････</t>
    </r>
    <phoneticPr fontId="2"/>
  </si>
  <si>
    <r>
      <t xml:space="preserve">3 </t>
    </r>
    <r>
      <rPr>
        <sz val="10"/>
        <color theme="1"/>
        <rFont val="ＭＳ 明朝"/>
        <family val="1"/>
        <charset val="128"/>
      </rPr>
      <t>委員会･附属機関等･･･････････････････････････</t>
    </r>
    <phoneticPr fontId="2"/>
  </si>
  <si>
    <r>
      <t xml:space="preserve">5 </t>
    </r>
    <r>
      <rPr>
        <sz val="10"/>
        <color theme="1"/>
        <rFont val="ＭＳ 明朝"/>
        <family val="1"/>
        <charset val="128"/>
      </rPr>
      <t>主要魚種の漁期･漁場･･･････････････････････････</t>
    </r>
    <phoneticPr fontId="2"/>
  </si>
  <si>
    <r>
      <t xml:space="preserve">6 </t>
    </r>
    <r>
      <rPr>
        <sz val="10"/>
        <color theme="1"/>
        <rFont val="ＭＳ 明朝"/>
        <family val="1"/>
        <charset val="128"/>
      </rPr>
      <t>漁業経営体数････････････････････････････････････</t>
    </r>
    <phoneticPr fontId="2"/>
  </si>
  <si>
    <r>
      <t xml:space="preserve">7 </t>
    </r>
    <r>
      <rPr>
        <sz val="10"/>
        <color theme="1"/>
        <rFont val="ＭＳ 明朝"/>
        <family val="1"/>
        <charset val="128"/>
      </rPr>
      <t>海面漁業就業者数･････････････････････････････････</t>
    </r>
    <phoneticPr fontId="2"/>
  </si>
  <si>
    <r>
      <t xml:space="preserve">8 </t>
    </r>
    <r>
      <rPr>
        <sz val="10"/>
        <color theme="1"/>
        <rFont val="ＭＳ 明朝"/>
        <family val="1"/>
        <charset val="128"/>
      </rPr>
      <t>漁船勢力･････････････････････････････････････</t>
    </r>
    <phoneticPr fontId="2"/>
  </si>
  <si>
    <t>38~39</t>
  </si>
  <si>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2"/>
  </si>
  <si>
    <t>7~ 8</t>
  </si>
  <si>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2"/>
  </si>
  <si>
    <t>9~10</t>
  </si>
  <si>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2"/>
  </si>
  <si>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2"/>
  </si>
  <si>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2"/>
  </si>
  <si>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</si>
  <si>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</si>
  <si>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2"/>
  </si>
  <si>
    <r>
      <t xml:space="preserve">11 </t>
    </r>
    <r>
      <rPr>
        <sz val="10"/>
        <color theme="1"/>
        <rFont val="ＭＳ 明朝"/>
        <family val="1"/>
        <charset val="128"/>
      </rPr>
      <t>漁業取締･調査･月峯･･････････････････････････</t>
    </r>
    <rPh sb="11" eb="12">
      <t>ツキ</t>
    </rPh>
    <rPh sb="12" eb="13">
      <t>ミネ</t>
    </rPh>
    <phoneticPr fontId="2"/>
  </si>
  <si>
    <r>
      <rPr>
        <sz val="10"/>
        <rFont val="ＭＳ 明朝"/>
        <family val="1"/>
        <charset val="128"/>
      </rPr>
      <t>･団体検査指導室</t>
    </r>
    <rPh sb="1" eb="3">
      <t>ダンタイ</t>
    </rPh>
    <rPh sb="3" eb="5">
      <t>ケンサ</t>
    </rPh>
    <rPh sb="5" eb="7">
      <t>シドウ</t>
    </rPh>
    <rPh sb="7" eb="8">
      <t>シツ</t>
    </rPh>
    <phoneticPr fontId="10"/>
  </si>
  <si>
    <r>
      <rPr>
        <sz val="10"/>
        <rFont val="ＭＳ 明朝"/>
        <family val="1"/>
        <charset val="128"/>
      </rPr>
      <t>団体検査指導室長</t>
    </r>
    <rPh sb="0" eb="2">
      <t>ダンタイ</t>
    </rPh>
    <rPh sb="2" eb="4">
      <t>ケンサ</t>
    </rPh>
    <rPh sb="4" eb="6">
      <t>シドウ</t>
    </rPh>
    <rPh sb="6" eb="8">
      <t>シツチョウ</t>
    </rPh>
    <phoneticPr fontId="10"/>
  </si>
  <si>
    <r>
      <rPr>
        <sz val="10"/>
        <rFont val="ＭＳ 明朝"/>
        <family val="1"/>
        <charset val="128"/>
      </rPr>
      <t>団体検査担当</t>
    </r>
    <rPh sb="0" eb="2">
      <t>ダンタイ</t>
    </rPh>
    <rPh sb="2" eb="4">
      <t>ケンサ</t>
    </rPh>
    <rPh sb="4" eb="6">
      <t>タントウ</t>
    </rPh>
    <phoneticPr fontId="10"/>
  </si>
  <si>
    <r>
      <rPr>
        <sz val="10"/>
        <rFont val="ＭＳ 明朝"/>
        <family val="1"/>
        <charset val="128"/>
      </rPr>
      <t>山形県漁協の常例検査</t>
    </r>
    <phoneticPr fontId="10"/>
  </si>
  <si>
    <r>
      <rPr>
        <sz val="10"/>
        <rFont val="ＭＳ 明朝"/>
        <family val="1"/>
        <charset val="128"/>
      </rPr>
      <t>農業経営・担い手支援課</t>
    </r>
    <rPh sb="0" eb="2">
      <t>ノウギョウ</t>
    </rPh>
    <rPh sb="2" eb="4">
      <t>ケイエイ</t>
    </rPh>
    <rPh sb="5" eb="6">
      <t>ニナ</t>
    </rPh>
    <rPh sb="7" eb="8">
      <t>テ</t>
    </rPh>
    <rPh sb="8" eb="10">
      <t>シエン</t>
    </rPh>
    <rPh sb="10" eb="11">
      <t>カ</t>
    </rPh>
    <phoneticPr fontId="10"/>
  </si>
  <si>
    <r>
      <rPr>
        <sz val="10"/>
        <rFont val="ＭＳ 明朝"/>
        <family val="1"/>
        <charset val="128"/>
      </rPr>
      <t>農業経営・担い手支援課長</t>
    </r>
    <rPh sb="0" eb="2">
      <t>ノウギョウ</t>
    </rPh>
    <rPh sb="2" eb="4">
      <t>ケイエイ</t>
    </rPh>
    <rPh sb="5" eb="6">
      <t>ニナ</t>
    </rPh>
    <rPh sb="7" eb="8">
      <t>テ</t>
    </rPh>
    <rPh sb="8" eb="10">
      <t>シエン</t>
    </rPh>
    <rPh sb="10" eb="12">
      <t>カチョウ</t>
    </rPh>
    <phoneticPr fontId="10"/>
  </si>
  <si>
    <r>
      <t xml:space="preserve">  </t>
    </r>
    <r>
      <rPr>
        <sz val="10"/>
        <rFont val="ＭＳ 明朝"/>
        <family val="1"/>
        <charset val="128"/>
      </rPr>
      <t>金融担当</t>
    </r>
    <rPh sb="2" eb="4">
      <t>キンユウ</t>
    </rPh>
    <rPh sb="4" eb="6">
      <t>タントウ</t>
    </rPh>
    <phoneticPr fontId="10"/>
  </si>
  <si>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0"/>
  </si>
  <si>
    <r>
      <rPr>
        <sz val="10"/>
        <rFont val="ＭＳ 明朝"/>
        <family val="1"/>
        <charset val="128"/>
      </rPr>
      <t>農業経営支援専門員</t>
    </r>
    <rPh sb="0" eb="2">
      <t>ノウギョウ</t>
    </rPh>
    <rPh sb="2" eb="4">
      <t>ケイエイ</t>
    </rPh>
    <rPh sb="4" eb="6">
      <t>シエン</t>
    </rPh>
    <rPh sb="6" eb="9">
      <t>センモンイン</t>
    </rPh>
    <phoneticPr fontId="10"/>
  </si>
  <si>
    <r>
      <rPr>
        <sz val="10"/>
        <rFont val="ＭＳ 明朝"/>
        <family val="1"/>
        <charset val="128"/>
      </rPr>
      <t>水産業成長産業化主幹</t>
    </r>
    <rPh sb="0" eb="3">
      <t>スイサンギョウ</t>
    </rPh>
    <rPh sb="3" eb="5">
      <t>セイチョウ</t>
    </rPh>
    <rPh sb="5" eb="8">
      <t>サンギョウカ</t>
    </rPh>
    <rPh sb="8" eb="10">
      <t>シュカン</t>
    </rPh>
    <phoneticPr fontId="10"/>
  </si>
  <si>
    <r>
      <rPr>
        <sz val="10"/>
        <rFont val="ＭＳ 明朝"/>
        <family val="1"/>
        <charset val="128"/>
      </rPr>
      <t>海面漁業振興対策、加工・流通対策</t>
    </r>
    <rPh sb="0" eb="2">
      <t>カイメン</t>
    </rPh>
    <rPh sb="9" eb="11">
      <t>カコウ</t>
    </rPh>
    <rPh sb="12" eb="14">
      <t>リュウツウ</t>
    </rPh>
    <rPh sb="14" eb="16">
      <t>タイサク</t>
    </rPh>
    <phoneticPr fontId="10"/>
  </si>
  <si>
    <r>
      <rPr>
        <sz val="10"/>
        <rFont val="ＭＳ 明朝"/>
        <family val="1"/>
        <charset val="128"/>
      </rPr>
      <t>水産振興策実施､水産業技術普及指導､漁業生産担い手育成､栽培漁業推進指導､流通･魚価対策</t>
    </r>
    <phoneticPr fontId="10"/>
  </si>
  <si>
    <r>
      <rPr>
        <sz val="10"/>
        <rFont val="ＭＳ 明朝"/>
        <family val="1"/>
        <charset val="128"/>
      </rPr>
      <t>都市漁村交流</t>
    </r>
    <phoneticPr fontId="10"/>
  </si>
  <si>
    <r>
      <rPr>
        <sz val="10"/>
        <rFont val="ＭＳ 明朝"/>
        <family val="1"/>
        <charset val="128"/>
      </rPr>
      <t>所長</t>
    </r>
    <rPh sb="0" eb="1">
      <t>ショ</t>
    </rPh>
    <phoneticPr fontId="10"/>
  </si>
  <si>
    <r>
      <rPr>
        <sz val="10"/>
        <rFont val="ＭＳ 明朝"/>
        <family val="1"/>
        <charset val="128"/>
      </rPr>
      <t>海洋資源調査部</t>
    </r>
    <rPh sb="4" eb="6">
      <t>チョウサ</t>
    </rPh>
    <phoneticPr fontId="10"/>
  </si>
  <si>
    <r>
      <rPr>
        <sz val="10"/>
        <rFont val="ＭＳ 明朝"/>
        <family val="1"/>
        <charset val="128"/>
      </rPr>
      <t>副所長</t>
    </r>
    <rPh sb="1" eb="2">
      <t>ショ</t>
    </rPh>
    <phoneticPr fontId="10"/>
  </si>
  <si>
    <r>
      <rPr>
        <sz val="10"/>
        <rFont val="ＭＳ 明朝"/>
        <family val="1"/>
        <charset val="128"/>
      </rPr>
      <t>資源利用部</t>
    </r>
    <rPh sb="0" eb="2">
      <t>シゲン</t>
    </rPh>
    <rPh sb="2" eb="5">
      <t>リヨウブ</t>
    </rPh>
    <phoneticPr fontId="10"/>
  </si>
  <si>
    <r>
      <rPr>
        <sz val="10"/>
        <rFont val="ＭＳ 明朝"/>
        <family val="1"/>
        <charset val="128"/>
      </rPr>
      <t>水産資源の増殖､生態･環境調査研究､普及指導</t>
    </r>
    <rPh sb="18" eb="20">
      <t>フキュウ</t>
    </rPh>
    <rPh sb="20" eb="22">
      <t>シドウ</t>
    </rPh>
    <phoneticPr fontId="10"/>
  </si>
  <si>
    <r>
      <rPr>
        <sz val="11"/>
        <color theme="1"/>
        <rFont val="ＭＳ 明朝"/>
        <family val="1"/>
        <charset val="128"/>
      </rPr>
      <t>事　務　所　所　在　地</t>
    </r>
    <phoneticPr fontId="2"/>
  </si>
  <si>
    <r>
      <rPr>
        <sz val="11"/>
        <color theme="1"/>
        <rFont val="ＭＳ 明朝"/>
        <family val="1"/>
        <charset val="128"/>
      </rPr>
      <t>会長名</t>
    </r>
    <phoneticPr fontId="2"/>
  </si>
  <si>
    <r>
      <rPr>
        <sz val="11"/>
        <color theme="1"/>
        <rFont val="ＭＳ 明朝"/>
        <family val="1"/>
        <charset val="128"/>
      </rPr>
      <t>任　　　期</t>
    </r>
    <phoneticPr fontId="2"/>
  </si>
  <si>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</si>
  <si>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</si>
  <si>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</si>
  <si>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2"/>
  </si>
  <si>
    <r>
      <rPr>
        <sz val="11"/>
        <color theme="1"/>
        <rFont val="ＭＳ 明朝"/>
        <family val="1"/>
        <charset val="128"/>
      </rPr>
      <t>加藤　栄</t>
    </r>
    <phoneticPr fontId="2"/>
  </si>
  <si>
    <r>
      <rPr>
        <sz val="11"/>
        <color theme="1"/>
        <rFont val="ＭＳ 明朝"/>
        <family val="1"/>
        <charset val="128"/>
      </rPr>
      <t>平</t>
    </r>
    <r>
      <rPr>
        <sz val="11"/>
        <color theme="1"/>
        <rFont val="Century"/>
        <family val="1"/>
      </rPr>
      <t>28.8</t>
    </r>
    <r>
      <rPr>
        <sz val="11"/>
        <color theme="1"/>
        <rFont val="ＭＳ 明朝"/>
        <family val="1"/>
        <charset val="128"/>
      </rPr>
      <t>～令</t>
    </r>
    <r>
      <rPr>
        <sz val="11"/>
        <color theme="1"/>
        <rFont val="Century"/>
        <family val="1"/>
      </rPr>
      <t>3.3</t>
    </r>
    <rPh sb="6" eb="7">
      <t>レイ</t>
    </rPh>
    <phoneticPr fontId="2"/>
  </si>
  <si>
    <r>
      <t>10</t>
    </r>
    <r>
      <rPr>
        <sz val="11"/>
        <color theme="1"/>
        <rFont val="ＭＳ 明朝"/>
        <family val="1"/>
        <charset val="128"/>
      </rPr>
      <t>名</t>
    </r>
  </si>
  <si>
    <r>
      <rPr>
        <sz val="11"/>
        <color theme="1"/>
        <rFont val="ＭＳ 明朝"/>
        <family val="1"/>
        <charset val="128"/>
      </rPr>
      <t>公選　　</t>
    </r>
    <r>
      <rPr>
        <sz val="11"/>
        <color theme="1"/>
        <rFont val="Century"/>
        <family val="1"/>
      </rPr>
      <t xml:space="preserve">   6</t>
    </r>
    <r>
      <rPr>
        <sz val="11"/>
        <color theme="1"/>
        <rFont val="ＭＳ 明朝"/>
        <family val="1"/>
        <charset val="128"/>
      </rPr>
      <t>名</t>
    </r>
    <phoneticPr fontId="2"/>
  </si>
  <si>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</si>
  <si>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</si>
  <si>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知事選任</t>
    </r>
    <r>
      <rPr>
        <sz val="11"/>
        <color theme="1"/>
        <rFont val="Century"/>
        <family val="1"/>
      </rPr>
      <t xml:space="preserve">   4</t>
    </r>
    <r>
      <rPr>
        <sz val="11"/>
        <color theme="1"/>
        <rFont val="ＭＳ 明朝"/>
        <family val="1"/>
        <charset val="128"/>
      </rPr>
      <t>名</t>
    </r>
    <phoneticPr fontId="2"/>
  </si>
  <si>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</si>
  <si>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國方敬司</t>
    </r>
    <phoneticPr fontId="2"/>
  </si>
  <si>
    <r>
      <rPr>
        <sz val="11"/>
        <color theme="1"/>
        <rFont val="ＭＳ 明朝"/>
        <family val="1"/>
        <charset val="128"/>
      </rPr>
      <t>平</t>
    </r>
    <r>
      <rPr>
        <sz val="11"/>
        <color theme="1"/>
        <rFont val="Century"/>
        <family val="1"/>
      </rPr>
      <t>28.12</t>
    </r>
    <r>
      <rPr>
        <sz val="11"/>
        <color theme="1"/>
        <rFont val="ＭＳ 明朝"/>
        <family val="1"/>
        <charset val="128"/>
      </rPr>
      <t>～令</t>
    </r>
    <r>
      <rPr>
        <sz val="11"/>
        <color theme="1"/>
        <rFont val="Century"/>
        <family val="1"/>
      </rPr>
      <t>2.11</t>
    </r>
    <rPh sb="7" eb="8">
      <t>レイ</t>
    </rPh>
    <phoneticPr fontId="2"/>
  </si>
  <si>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2"/>
  </si>
  <si>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</si>
  <si>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</si>
  <si>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性　質　別</t>
    </r>
    <phoneticPr fontId="2"/>
  </si>
  <si>
    <r>
      <rPr>
        <sz val="11"/>
        <color theme="1"/>
        <rFont val="ＭＳ 明朝"/>
        <family val="1"/>
        <charset val="128"/>
      </rPr>
      <t>金　額</t>
    </r>
    <phoneticPr fontId="2"/>
  </si>
  <si>
    <r>
      <rPr>
        <sz val="11"/>
        <color theme="1"/>
        <rFont val="ＭＳ 明朝"/>
        <family val="1"/>
        <charset val="128"/>
      </rPr>
      <t>主　要　事　業　等</t>
    </r>
    <phoneticPr fontId="2"/>
  </si>
  <si>
    <r>
      <rPr>
        <sz val="11"/>
        <color theme="1"/>
        <rFont val="ＭＳ 明朝"/>
        <family val="1"/>
        <charset val="128"/>
      </rPr>
      <t>事　業　等　主　要</t>
    </r>
    <phoneticPr fontId="2"/>
  </si>
  <si>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</si>
  <si>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</si>
  <si>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2"/>
  </si>
  <si>
    <r>
      <rPr>
        <sz val="11"/>
        <color theme="1"/>
        <rFont val="ＭＳ 明朝"/>
        <family val="1"/>
        <charset val="128"/>
      </rPr>
      <t>漁港・漁場整備事業費</t>
    </r>
  </si>
  <si>
    <r>
      <rPr>
        <sz val="11"/>
        <color theme="1"/>
        <rFont val="ＭＳ 明朝"/>
        <family val="1"/>
        <charset val="128"/>
      </rPr>
      <t>さくらます増殖施設管理運営費</t>
    </r>
  </si>
  <si>
    <r>
      <rPr>
        <sz val="11"/>
        <color theme="1"/>
        <rFont val="ＭＳ 明朝"/>
        <family val="1"/>
        <charset val="128"/>
      </rPr>
      <t>新規漁業就業者総合支援対策事業費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</si>
  <si>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2"/>
  </si>
  <si>
    <r>
      <rPr>
        <sz val="11"/>
        <color theme="1"/>
        <rFont val="ＭＳ 明朝"/>
        <family val="1"/>
        <charset val="128"/>
      </rPr>
      <t>試験調査船新造事業費</t>
    </r>
    <rPh sb="0" eb="2">
      <t>シケン</t>
    </rPh>
    <rPh sb="2" eb="5">
      <t>チョウサセン</t>
    </rPh>
    <rPh sb="5" eb="7">
      <t>シンゾウ</t>
    </rPh>
    <rPh sb="7" eb="9">
      <t>ジギョウ</t>
    </rPh>
    <rPh sb="9" eb="10">
      <t>ヒ</t>
    </rPh>
    <phoneticPr fontId="2"/>
  </si>
  <si>
    <r>
      <rPr>
        <sz val="11"/>
        <color theme="1"/>
        <rFont val="ＭＳ 明朝"/>
        <family val="1"/>
        <charset val="128"/>
      </rPr>
      <t>離島漁業再生支援事業費</t>
    </r>
  </si>
  <si>
    <r>
      <rPr>
        <sz val="11"/>
        <color theme="1"/>
        <rFont val="ＭＳ 明朝"/>
        <family val="1"/>
        <charset val="128"/>
      </rPr>
      <t>サケ・マス振興事業費</t>
    </r>
  </si>
  <si>
    <r>
      <rPr>
        <sz val="11"/>
        <color theme="1"/>
        <rFont val="ＭＳ 明朝"/>
        <family val="1"/>
        <charset val="128"/>
      </rPr>
      <t>庄内浜トップブランド水産物創出事業費</t>
    </r>
  </si>
  <si>
    <r>
      <rPr>
        <sz val="11"/>
        <color theme="1"/>
        <rFont val="ＭＳ 明朝"/>
        <family val="1"/>
        <charset val="128"/>
      </rPr>
      <t>栽培漁業振興事業費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</si>
  <si>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2"/>
  </si>
  <si>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</si>
  <si>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</si>
  <si>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そ　の　他</t>
    </r>
    <phoneticPr fontId="2"/>
  </si>
  <si>
    <r>
      <rPr>
        <sz val="11"/>
        <color theme="1"/>
        <rFont val="ＭＳ 明朝"/>
        <family val="1"/>
        <charset val="128"/>
      </rPr>
      <t>合　　計</t>
    </r>
    <phoneticPr fontId="2"/>
  </si>
  <si>
    <r>
      <rPr>
        <sz val="11"/>
        <color theme="1"/>
        <rFont val="ＭＳ 明朝"/>
        <family val="1"/>
        <charset val="128"/>
      </rPr>
      <t>など</t>
    </r>
  </si>
  <si>
    <r>
      <rPr>
        <sz val="11"/>
        <color theme="1"/>
        <rFont val="ＭＳ 明朝"/>
        <family val="1"/>
        <charset val="128"/>
      </rPr>
      <t>最上丸維持管理費</t>
    </r>
  </si>
  <si>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2"/>
  </si>
  <si>
    <r>
      <rPr>
        <sz val="11"/>
        <color theme="1"/>
        <rFont val="ＭＳ 明朝"/>
        <family val="1"/>
        <charset val="128"/>
      </rPr>
      <t>内水面水産試験場管理運営費</t>
    </r>
    <rPh sb="0" eb="3">
      <t>ナイスイメン</t>
    </rPh>
    <rPh sb="3" eb="5">
      <t>スイサン</t>
    </rPh>
    <rPh sb="5" eb="8">
      <t>シケンジョウ</t>
    </rPh>
    <rPh sb="8" eb="10">
      <t>カンリ</t>
    </rPh>
    <phoneticPr fontId="2"/>
  </si>
  <si>
    <r>
      <rPr>
        <sz val="11"/>
        <color theme="1"/>
        <rFont val="ＭＳ 明朝"/>
        <family val="1"/>
        <charset val="128"/>
      </rPr>
      <t>会特</t>
    </r>
    <rPh sb="0" eb="1">
      <t>カイ</t>
    </rPh>
    <rPh sb="1" eb="2">
      <t>トク</t>
    </rPh>
    <phoneticPr fontId="2"/>
  </si>
  <si>
    <r>
      <rPr>
        <sz val="11"/>
        <color theme="1"/>
        <rFont val="ＭＳ 明朝"/>
        <family val="1"/>
        <charset val="128"/>
      </rPr>
      <t>貸　付　勘　定</t>
    </r>
    <phoneticPr fontId="2"/>
  </si>
  <si>
    <r>
      <rPr>
        <sz val="11"/>
        <color theme="1"/>
        <rFont val="ＭＳ 明朝"/>
        <family val="1"/>
        <charset val="128"/>
      </rPr>
      <t>資金貸付等</t>
    </r>
  </si>
  <si>
    <r>
      <rPr>
        <sz val="11"/>
        <color theme="1"/>
        <rFont val="ＭＳ 明朝"/>
        <family val="1"/>
        <charset val="128"/>
      </rPr>
      <t>計別</t>
    </r>
    <rPh sb="0" eb="1">
      <t>ケイ</t>
    </rPh>
    <rPh sb="1" eb="2">
      <t>ベツ</t>
    </rPh>
    <phoneticPr fontId="2"/>
  </si>
  <si>
    <r>
      <rPr>
        <sz val="11"/>
        <color theme="1"/>
        <rFont val="ＭＳ 明朝"/>
        <family val="1"/>
        <charset val="128"/>
      </rPr>
      <t>業　務　勘　定</t>
    </r>
    <phoneticPr fontId="2"/>
  </si>
  <si>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</si>
  <si>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phoneticPr fontId="2"/>
  </si>
  <si>
    <r>
      <rPr>
        <sz val="11"/>
        <color theme="1"/>
        <rFont val="ＭＳ 明朝"/>
        <family val="1"/>
        <charset val="128"/>
      </rPr>
      <t>漁船操業安全対策事業費</t>
    </r>
    <rPh sb="0" eb="2">
      <t>ギョセン</t>
    </rPh>
    <rPh sb="2" eb="4">
      <t>ソウギョウ</t>
    </rPh>
    <rPh sb="4" eb="6">
      <t>アンゼン</t>
    </rPh>
    <rPh sb="6" eb="8">
      <t>タイサク</t>
    </rPh>
    <rPh sb="8" eb="10">
      <t>ジギョウ</t>
    </rPh>
    <rPh sb="10" eb="11">
      <t>ヒ</t>
    </rPh>
    <phoneticPr fontId="2"/>
  </si>
  <si>
    <r>
      <rPr>
        <sz val="11"/>
        <color theme="1"/>
        <rFont val="ＭＳ 明朝"/>
        <family val="1"/>
        <charset val="128"/>
      </rPr>
      <t>試験調査船新造事業費</t>
    </r>
    <rPh sb="0" eb="2">
      <t>シケン</t>
    </rPh>
    <rPh sb="2" eb="4">
      <t>チョウサ</t>
    </rPh>
    <rPh sb="4" eb="5">
      <t>セン</t>
    </rPh>
    <rPh sb="5" eb="7">
      <t>シンゾウ</t>
    </rPh>
    <rPh sb="7" eb="9">
      <t>ジギョウ</t>
    </rPh>
    <rPh sb="9" eb="10">
      <t>ヒ</t>
    </rPh>
    <phoneticPr fontId="2"/>
  </si>
  <si>
    <r>
      <rPr>
        <sz val="11"/>
        <color theme="1"/>
        <rFont val="ＭＳ 明朝"/>
        <family val="1"/>
        <charset val="128"/>
      </rPr>
      <t>沿岸漁業振興調査事業</t>
    </r>
    <rPh sb="0" eb="2">
      <t>エンガン</t>
    </rPh>
    <rPh sb="2" eb="4">
      <t>ギョギョウ</t>
    </rPh>
    <rPh sb="4" eb="6">
      <t>シンコウ</t>
    </rPh>
    <rPh sb="6" eb="8">
      <t>チョウサ</t>
    </rPh>
    <rPh sb="8" eb="10">
      <t>ジギョウ</t>
    </rPh>
    <phoneticPr fontId="2"/>
  </si>
  <si>
    <r>
      <rPr>
        <sz val="11"/>
        <color theme="1"/>
        <rFont val="ＭＳ 明朝"/>
        <family val="1"/>
        <charset val="128"/>
      </rPr>
      <t>試験研究費</t>
    </r>
    <rPh sb="0" eb="2">
      <t>シケン</t>
    </rPh>
    <rPh sb="2" eb="5">
      <t>ケンキュウヒ</t>
    </rPh>
    <phoneticPr fontId="2"/>
  </si>
  <si>
    <r>
      <rPr>
        <sz val="11"/>
        <color theme="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2"/>
  </si>
  <si>
    <r>
      <rPr>
        <sz val="11"/>
        <color theme="1"/>
        <rFont val="ＭＳ 明朝"/>
        <family val="1"/>
        <charset val="128"/>
      </rPr>
      <t>水産試験場管理運営費</t>
    </r>
    <rPh sb="0" eb="2">
      <t>スイサン</t>
    </rPh>
    <rPh sb="2" eb="5">
      <t>シケンジョウ</t>
    </rPh>
    <rPh sb="5" eb="7">
      <t>カンリ</t>
    </rPh>
    <rPh sb="7" eb="10">
      <t>ウンエイヒ</t>
    </rPh>
    <phoneticPr fontId="2"/>
  </si>
  <si>
    <r>
      <rPr>
        <sz val="11"/>
        <color theme="1"/>
        <rFont val="ＭＳ 明朝"/>
        <family val="1"/>
        <charset val="128"/>
      </rPr>
      <t>漁業成長産業化支援事業費</t>
    </r>
    <rPh sb="0" eb="2">
      <t>ギョギョウ</t>
    </rPh>
    <rPh sb="2" eb="4">
      <t>セイチョウ</t>
    </rPh>
    <rPh sb="4" eb="7">
      <t>サンギョウカ</t>
    </rPh>
    <rPh sb="7" eb="9">
      <t>シエン</t>
    </rPh>
    <rPh sb="9" eb="11">
      <t>ジギョウ</t>
    </rPh>
    <rPh sb="11" eb="12">
      <t>ヒ</t>
    </rPh>
    <phoneticPr fontId="2"/>
  </si>
  <si>
    <r>
      <rPr>
        <sz val="11"/>
        <color theme="1"/>
        <rFont val="ＭＳ 明朝"/>
        <family val="1"/>
        <charset val="128"/>
      </rPr>
      <t>サケ・マス振興事業費</t>
    </r>
    <rPh sb="5" eb="7">
      <t>シンコウ</t>
    </rPh>
    <rPh sb="7" eb="9">
      <t>ジギョウ</t>
    </rPh>
    <rPh sb="9" eb="10">
      <t>ヒ</t>
    </rPh>
    <phoneticPr fontId="2"/>
  </si>
  <si>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7">
      <t>ジギョウ</t>
    </rPh>
    <rPh sb="17" eb="18">
      <t>ヒ</t>
    </rPh>
    <phoneticPr fontId="2"/>
  </si>
  <si>
    <r>
      <rPr>
        <sz val="11"/>
        <color theme="1"/>
        <rFont val="ＭＳ 明朝"/>
        <family val="1"/>
        <charset val="128"/>
      </rPr>
      <t>海岸環境・保全施設整備事業費</t>
    </r>
  </si>
  <si>
    <r>
      <rPr>
        <sz val="11"/>
        <color theme="1"/>
        <rFont val="ＭＳ 明朝"/>
        <family val="1"/>
        <charset val="128"/>
      </rPr>
      <t>漁港災害普及事業費</t>
    </r>
    <rPh sb="0" eb="2">
      <t>ギョコウ</t>
    </rPh>
    <rPh sb="2" eb="4">
      <t>サイガイ</t>
    </rPh>
    <rPh sb="4" eb="6">
      <t>フキュウ</t>
    </rPh>
    <rPh sb="6" eb="8">
      <t>ジギョウ</t>
    </rPh>
    <rPh sb="8" eb="9">
      <t>ヒ</t>
    </rPh>
    <phoneticPr fontId="2"/>
  </si>
  <si>
    <r>
      <rPr>
        <sz val="11"/>
        <color theme="1"/>
        <rFont val="ＭＳ 明朝"/>
        <family val="1"/>
        <charset val="128"/>
      </rPr>
      <t>漁港単独災害普及事業費</t>
    </r>
    <rPh sb="0" eb="2">
      <t>ギョコウ</t>
    </rPh>
    <rPh sb="2" eb="4">
      <t>タンドク</t>
    </rPh>
    <rPh sb="4" eb="6">
      <t>サイガイ</t>
    </rPh>
    <rPh sb="6" eb="8">
      <t>フキュウ</t>
    </rPh>
    <rPh sb="8" eb="10">
      <t>ジギョウ</t>
    </rPh>
    <rPh sb="10" eb="11">
      <t>ヒ</t>
    </rPh>
    <phoneticPr fontId="2"/>
  </si>
  <si>
    <r>
      <rPr>
        <sz val="11"/>
        <rFont val="ＭＳ 明朝"/>
        <family val="1"/>
        <charset val="128"/>
      </rPr>
      <t>令</t>
    </r>
    <r>
      <rPr>
        <sz val="11"/>
        <rFont val="Century"/>
        <family val="1"/>
      </rPr>
      <t>2.2</t>
    </r>
    <r>
      <rPr>
        <sz val="11"/>
        <rFont val="ＭＳ 明朝"/>
        <family val="1"/>
        <charset val="128"/>
      </rPr>
      <t>～令</t>
    </r>
    <r>
      <rPr>
        <sz val="11"/>
        <rFont val="Century"/>
        <family val="1"/>
      </rPr>
      <t>4.2</t>
    </r>
    <rPh sb="0" eb="1">
      <t>レイ</t>
    </rPh>
    <rPh sb="5" eb="6">
      <t>レイ</t>
    </rPh>
    <phoneticPr fontId="2"/>
  </si>
  <si>
    <r>
      <t>17</t>
    </r>
    <r>
      <rPr>
        <sz val="11"/>
        <rFont val="ＭＳ 明朝"/>
        <family val="1"/>
        <charset val="128"/>
      </rPr>
      <t>名</t>
    </r>
    <phoneticPr fontId="2"/>
  </si>
  <si>
    <r>
      <rPr>
        <sz val="11"/>
        <rFont val="ＭＳ 明朝"/>
        <family val="1"/>
        <charset val="128"/>
      </rPr>
      <t>知事選任</t>
    </r>
    <r>
      <rPr>
        <sz val="11"/>
        <rFont val="Century"/>
        <family val="1"/>
      </rPr>
      <t xml:space="preserve"> 17</t>
    </r>
    <r>
      <rPr>
        <sz val="11"/>
        <rFont val="ＭＳ 明朝"/>
        <family val="1"/>
        <charset val="128"/>
      </rPr>
      <t>名</t>
    </r>
    <phoneticPr fontId="2"/>
  </si>
  <si>
    <r>
      <rPr>
        <sz val="11"/>
        <rFont val="ＭＳ 明朝"/>
        <family val="1"/>
        <charset val="128"/>
      </rPr>
      <t>規約</t>
    </r>
  </si>
  <si>
    <t>課長</t>
    <rPh sb="0" eb="2">
      <t>カチョウ</t>
    </rPh>
    <phoneticPr fontId="10"/>
  </si>
  <si>
    <r>
      <rPr>
        <sz val="12"/>
        <color theme="1"/>
        <rFont val="ＭＳ 明朝"/>
        <family val="1"/>
        <charset val="128"/>
      </rPr>
      <t>令和</t>
    </r>
    <r>
      <rPr>
        <sz val="12"/>
        <color theme="1"/>
        <rFont val="Century"/>
        <family val="1"/>
      </rPr>
      <t>2</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rPh sb="0" eb="2">
      <t>レイワ</t>
    </rPh>
    <phoneticPr fontId="2"/>
  </si>
  <si>
    <t xml:space="preserve">                      4382</t>
    <phoneticPr fontId="10"/>
  </si>
  <si>
    <t>水産物の付加価値向上技術の研究、加工利用の支援</t>
    <rPh sb="0" eb="3">
      <t>スイサンブツ</t>
    </rPh>
    <rPh sb="4" eb="6">
      <t>フカ</t>
    </rPh>
    <rPh sb="6" eb="8">
      <t>カチ</t>
    </rPh>
    <rPh sb="8" eb="10">
      <t>コウジョウ</t>
    </rPh>
    <rPh sb="10" eb="12">
      <t>ギジュツ</t>
    </rPh>
    <rPh sb="13" eb="15">
      <t>ケンキュウ</t>
    </rPh>
    <rPh sb="16" eb="18">
      <t>カコウ</t>
    </rPh>
    <rPh sb="18" eb="20">
      <t>リヨウ</t>
    </rPh>
    <rPh sb="21" eb="23">
      <t>シエン</t>
    </rPh>
    <phoneticPr fontId="10"/>
  </si>
  <si>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</si>
  <si>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未定</t>
    </r>
    <rPh sb="0" eb="2">
      <t>ミテイ</t>
    </rPh>
    <phoneticPr fontId="2"/>
  </si>
  <si>
    <r>
      <t>130</t>
    </r>
    <r>
      <rPr>
        <sz val="11"/>
        <color indexed="8"/>
        <rFont val="ＭＳ 明朝"/>
        <family val="1"/>
        <charset val="128"/>
      </rPr>
      <t>～</t>
    </r>
    <r>
      <rPr>
        <sz val="11"/>
        <color indexed="8"/>
        <rFont val="Century"/>
        <family val="1"/>
      </rPr>
      <t>300</t>
    </r>
  </si>
  <si>
    <r>
      <t>80</t>
    </r>
    <r>
      <rPr>
        <sz val="11"/>
        <color indexed="8"/>
        <rFont val="ＭＳ 明朝"/>
        <family val="1"/>
        <charset val="128"/>
      </rPr>
      <t>～</t>
    </r>
    <r>
      <rPr>
        <sz val="11"/>
        <color indexed="8"/>
        <rFont val="Century"/>
        <family val="1"/>
      </rPr>
      <t>200</t>
    </r>
    <phoneticPr fontId="10"/>
  </si>
  <si>
    <r>
      <rPr>
        <sz val="11"/>
        <rFont val="ＭＳ 明朝"/>
        <family val="1"/>
        <charset val="128"/>
      </rPr>
      <t>船質</t>
    </r>
    <phoneticPr fontId="10"/>
  </si>
  <si>
    <r>
      <rPr>
        <sz val="11"/>
        <rFont val="ＭＳ 明朝"/>
        <family val="1"/>
        <charset val="128"/>
      </rPr>
      <t>木</t>
    </r>
    <phoneticPr fontId="10"/>
  </si>
  <si>
    <r>
      <rPr>
        <sz val="11"/>
        <rFont val="ＭＳ 明朝"/>
        <family val="1"/>
        <charset val="128"/>
      </rPr>
      <t>隻　数</t>
    </r>
    <phoneticPr fontId="10"/>
  </si>
  <si>
    <r>
      <rPr>
        <sz val="11"/>
        <rFont val="ＭＳ 明朝"/>
        <family val="1"/>
        <charset val="128"/>
      </rPr>
      <t>トン数</t>
    </r>
    <phoneticPr fontId="10"/>
  </si>
  <si>
    <r>
      <rPr>
        <sz val="11"/>
        <rFont val="ＭＳ 明朝"/>
        <family val="1"/>
        <charset val="128"/>
      </rPr>
      <t>鋼</t>
    </r>
    <phoneticPr fontId="10"/>
  </si>
  <si>
    <r>
      <rPr>
        <sz val="11"/>
        <rFont val="ＭＳ 明朝"/>
        <family val="1"/>
        <charset val="128"/>
      </rPr>
      <t>計</t>
    </r>
    <phoneticPr fontId="10"/>
  </si>
  <si>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:kg</t>
    </r>
    <rPh sb="0" eb="2">
      <t>レイワ</t>
    </rPh>
    <rPh sb="2" eb="3">
      <t>ガン</t>
    </rPh>
    <phoneticPr fontId="1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</si>
  <si>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0"/>
  </si>
  <si>
    <r>
      <t xml:space="preserve">1  </t>
    </r>
    <r>
      <rPr>
        <sz val="11"/>
        <color indexed="8"/>
        <rFont val="ＭＳ 明朝"/>
        <family val="1"/>
        <charset val="128"/>
      </rPr>
      <t>月</t>
    </r>
    <phoneticPr fontId="10"/>
  </si>
  <si>
    <r>
      <t xml:space="preserve">2  </t>
    </r>
    <r>
      <rPr>
        <sz val="11"/>
        <color indexed="8"/>
        <rFont val="ＭＳ 明朝"/>
        <family val="1"/>
        <charset val="128"/>
      </rPr>
      <t>月</t>
    </r>
    <phoneticPr fontId="10"/>
  </si>
  <si>
    <r>
      <t xml:space="preserve">3  </t>
    </r>
    <r>
      <rPr>
        <sz val="11"/>
        <color indexed="8"/>
        <rFont val="ＭＳ 明朝"/>
        <family val="1"/>
        <charset val="128"/>
      </rPr>
      <t>月</t>
    </r>
    <phoneticPr fontId="10"/>
  </si>
  <si>
    <r>
      <t xml:space="preserve">4  </t>
    </r>
    <r>
      <rPr>
        <sz val="11"/>
        <color indexed="8"/>
        <rFont val="ＭＳ 明朝"/>
        <family val="1"/>
        <charset val="128"/>
      </rPr>
      <t>月</t>
    </r>
    <phoneticPr fontId="10"/>
  </si>
  <si>
    <r>
      <t xml:space="preserve">5  </t>
    </r>
    <r>
      <rPr>
        <sz val="11"/>
        <color indexed="8"/>
        <rFont val="ＭＳ 明朝"/>
        <family val="1"/>
        <charset val="128"/>
      </rPr>
      <t>月</t>
    </r>
    <phoneticPr fontId="10"/>
  </si>
  <si>
    <r>
      <t xml:space="preserve">6  </t>
    </r>
    <r>
      <rPr>
        <sz val="11"/>
        <color indexed="8"/>
        <rFont val="ＭＳ 明朝"/>
        <family val="1"/>
        <charset val="128"/>
      </rPr>
      <t>月</t>
    </r>
    <phoneticPr fontId="10"/>
  </si>
  <si>
    <r>
      <t xml:space="preserve">7  </t>
    </r>
    <r>
      <rPr>
        <sz val="11"/>
        <color indexed="8"/>
        <rFont val="ＭＳ 明朝"/>
        <family val="1"/>
        <charset val="128"/>
      </rPr>
      <t>月</t>
    </r>
    <phoneticPr fontId="10"/>
  </si>
  <si>
    <r>
      <t xml:space="preserve">8  </t>
    </r>
    <r>
      <rPr>
        <sz val="11"/>
        <color indexed="8"/>
        <rFont val="ＭＳ 明朝"/>
        <family val="1"/>
        <charset val="128"/>
      </rPr>
      <t>月</t>
    </r>
    <phoneticPr fontId="10"/>
  </si>
  <si>
    <r>
      <t xml:space="preserve">9  </t>
    </r>
    <r>
      <rPr>
        <sz val="11"/>
        <color indexed="8"/>
        <rFont val="ＭＳ 明朝"/>
        <family val="1"/>
        <charset val="128"/>
      </rPr>
      <t>月</t>
    </r>
    <phoneticPr fontId="10"/>
  </si>
  <si>
    <r>
      <t xml:space="preserve">10  </t>
    </r>
    <r>
      <rPr>
        <sz val="11"/>
        <color indexed="8"/>
        <rFont val="ＭＳ 明朝"/>
        <family val="1"/>
        <charset val="128"/>
      </rPr>
      <t>月</t>
    </r>
    <phoneticPr fontId="10"/>
  </si>
  <si>
    <r>
      <t xml:space="preserve">11  </t>
    </r>
    <r>
      <rPr>
        <sz val="11"/>
        <color indexed="8"/>
        <rFont val="ＭＳ 明朝"/>
        <family val="1"/>
        <charset val="128"/>
      </rPr>
      <t>月</t>
    </r>
    <phoneticPr fontId="10"/>
  </si>
  <si>
    <r>
      <t xml:space="preserve">12  </t>
    </r>
    <r>
      <rPr>
        <sz val="11"/>
        <color indexed="8"/>
        <rFont val="ＭＳ 明朝"/>
        <family val="1"/>
        <charset val="128"/>
      </rPr>
      <t>月</t>
    </r>
    <phoneticPr fontId="10"/>
  </si>
  <si>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</si>
  <si>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</si>
  <si>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</si>
  <si>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t>2</t>
  </si>
  <si>
    <t>3</t>
  </si>
  <si>
    <r>
      <rPr>
        <sz val="11"/>
        <rFont val="ＭＳ 明朝"/>
        <family val="1"/>
        <charset val="128"/>
      </rPr>
      <t>たい類</t>
    </r>
    <rPh sb="2" eb="3">
      <t>ルイ</t>
    </rPh>
    <phoneticPr fontId="27"/>
  </si>
  <si>
    <t>4</t>
  </si>
  <si>
    <r>
      <rPr>
        <sz val="11"/>
        <color indexed="8"/>
        <rFont val="ＭＳ 明朝"/>
        <family val="1"/>
        <charset val="128"/>
      </rPr>
      <t>まがれい</t>
    </r>
  </si>
  <si>
    <t>5</t>
  </si>
  <si>
    <r>
      <rPr>
        <sz val="11"/>
        <rFont val="ＭＳ 明朝"/>
        <family val="1"/>
        <charset val="128"/>
      </rPr>
      <t>その他のかれい類</t>
    </r>
    <rPh sb="2" eb="3">
      <t>ホカ</t>
    </rPh>
    <rPh sb="7" eb="8">
      <t>ルイ</t>
    </rPh>
    <phoneticPr fontId="27"/>
  </si>
  <si>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</si>
  <si>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</si>
  <si>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</si>
  <si>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</si>
  <si>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</si>
  <si>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</si>
  <si>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</si>
  <si>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t>10</t>
  </si>
  <si>
    <t>11</t>
  </si>
  <si>
    <r>
      <rPr>
        <sz val="11"/>
        <color indexed="8"/>
        <rFont val="ＭＳ 明朝"/>
        <family val="1"/>
        <charset val="128"/>
      </rPr>
      <t>さめ</t>
    </r>
  </si>
  <si>
    <t>12</t>
  </si>
  <si>
    <t>13</t>
  </si>
  <si>
    <t>14</t>
  </si>
  <si>
    <r>
      <rPr>
        <sz val="11"/>
        <color indexed="8"/>
        <rFont val="ＭＳ 明朝"/>
        <family val="1"/>
        <charset val="128"/>
      </rPr>
      <t>いわし</t>
    </r>
  </si>
  <si>
    <t>15</t>
  </si>
  <si>
    <r>
      <rPr>
        <sz val="11"/>
        <color indexed="8"/>
        <rFont val="ＭＳ 明朝"/>
        <family val="1"/>
        <charset val="128"/>
      </rPr>
      <t>ぶり・いなだ</t>
    </r>
  </si>
  <si>
    <t>16</t>
  </si>
  <si>
    <r>
      <rPr>
        <sz val="11"/>
        <rFont val="ＭＳ 明朝"/>
        <family val="1"/>
        <charset val="128"/>
      </rPr>
      <t>めばる類</t>
    </r>
    <rPh sb="3" eb="4">
      <t>ルイ</t>
    </rPh>
    <phoneticPr fontId="27"/>
  </si>
  <si>
    <t>17</t>
  </si>
  <si>
    <r>
      <t xml:space="preserve">    </t>
    </r>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6">
      <t>レイワ</t>
    </rPh>
    <rPh sb="6" eb="7">
      <t>ガン</t>
    </rPh>
    <phoneticPr fontId="10"/>
  </si>
  <si>
    <r>
      <t xml:space="preserve">30  </t>
    </r>
    <r>
      <rPr>
        <sz val="11"/>
        <rFont val="ＭＳ 明朝"/>
        <family val="1"/>
        <charset val="128"/>
      </rPr>
      <t>年</t>
    </r>
    <phoneticPr fontId="10"/>
  </si>
  <si>
    <t>18</t>
    <phoneticPr fontId="10"/>
  </si>
  <si>
    <r>
      <rPr>
        <sz val="11"/>
        <color indexed="8"/>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</si>
  <si>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</si>
  <si>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</si>
  <si>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</si>
  <si>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7"/>
  </si>
  <si>
    <t>21</t>
  </si>
  <si>
    <r>
      <rPr>
        <sz val="11"/>
        <rFont val="ＭＳ 明朝"/>
        <family val="1"/>
        <charset val="128"/>
      </rPr>
      <t>さわら</t>
    </r>
  </si>
  <si>
    <t>22</t>
  </si>
  <si>
    <t>23</t>
  </si>
  <si>
    <r>
      <rPr>
        <sz val="11"/>
        <rFont val="ＭＳ 明朝"/>
        <family val="1"/>
        <charset val="128"/>
      </rPr>
      <t>するめいか</t>
    </r>
  </si>
  <si>
    <t>24</t>
  </si>
  <si>
    <r>
      <rPr>
        <sz val="11"/>
        <rFont val="ＭＳ 明朝"/>
        <family val="1"/>
        <charset val="128"/>
      </rPr>
      <t>やりいか</t>
    </r>
  </si>
  <si>
    <t>25</t>
  </si>
  <si>
    <r>
      <rPr>
        <sz val="11"/>
        <rFont val="ＭＳ 明朝"/>
        <family val="1"/>
        <charset val="128"/>
      </rPr>
      <t>その他のいか類</t>
    </r>
    <rPh sb="2" eb="3">
      <t>タ</t>
    </rPh>
    <rPh sb="6" eb="7">
      <t>ルイ</t>
    </rPh>
    <phoneticPr fontId="27"/>
  </si>
  <si>
    <t>26</t>
  </si>
  <si>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</si>
  <si>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</si>
  <si>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</si>
  <si>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</si>
  <si>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27"/>
  </si>
  <si>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</si>
  <si>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</si>
  <si>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</si>
  <si>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</si>
  <si>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</si>
  <si>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</si>
  <si>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</si>
  <si>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27"/>
  </si>
  <si>
    <t>33</t>
  </si>
  <si>
    <r>
      <rPr>
        <sz val="11"/>
        <rFont val="ＭＳ 明朝"/>
        <family val="1"/>
        <charset val="128"/>
      </rPr>
      <t>あわび</t>
    </r>
  </si>
  <si>
    <t>34</t>
  </si>
  <si>
    <r>
      <rPr>
        <sz val="11"/>
        <rFont val="ＭＳ 明朝"/>
        <family val="1"/>
        <charset val="128"/>
      </rPr>
      <t>さざえ</t>
    </r>
  </si>
  <si>
    <t>35</t>
  </si>
  <si>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</si>
  <si>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</si>
  <si>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</si>
  <si>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</si>
  <si>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7"/>
  </si>
  <si>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</si>
  <si>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</si>
  <si>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</si>
  <si>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</si>
  <si>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</si>
  <si>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7"/>
  </si>
  <si>
    <r>
      <rPr>
        <sz val="11"/>
        <rFont val="ＭＳ 明朝"/>
        <family val="1"/>
        <charset val="128"/>
      </rPr>
      <t>合</t>
    </r>
    <r>
      <rPr>
        <sz val="11"/>
        <rFont val="Century"/>
        <family val="1"/>
      </rPr>
      <t xml:space="preserve"> </t>
    </r>
    <r>
      <rPr>
        <sz val="11"/>
        <rFont val="ＭＳ 明朝"/>
        <family val="1"/>
        <charset val="128"/>
      </rPr>
      <t>計</t>
    </r>
    <rPh sb="0" eb="1">
      <t>ゴウ</t>
    </rPh>
    <rPh sb="2" eb="3">
      <t>ケイ</t>
    </rPh>
    <phoneticPr fontId="27"/>
  </si>
  <si>
    <r>
      <t>30</t>
    </r>
    <r>
      <rPr>
        <sz val="11"/>
        <rFont val="ＭＳ 明朝"/>
        <family val="1"/>
        <charset val="128"/>
      </rPr>
      <t>　年</t>
    </r>
    <phoneticPr fontId="10"/>
  </si>
  <si>
    <r>
      <rPr>
        <sz val="11"/>
        <color indexed="8"/>
        <rFont val="ＭＳ 明朝"/>
        <family val="1"/>
        <charset val="128"/>
      </rPr>
      <t>前年比</t>
    </r>
    <rPh sb="0" eb="1">
      <t>マエ</t>
    </rPh>
    <rPh sb="1" eb="2">
      <t>トシ</t>
    </rPh>
    <rPh sb="2" eb="3">
      <t>ヒ</t>
    </rPh>
    <phoneticPr fontId="27"/>
  </si>
  <si>
    <r>
      <rPr>
        <sz val="12"/>
        <rFont val="ＭＳ 明朝"/>
        <family val="1"/>
        <charset val="128"/>
      </rPr>
      <t>イ　魚種別生産額</t>
    </r>
  </si>
  <si>
    <r>
      <rPr>
        <sz val="11"/>
        <rFont val="ＭＳ 明朝"/>
        <family val="1"/>
        <charset val="128"/>
      </rPr>
      <t>　県内の生産額は全体で前年より２２９百万円減の２，５８１百万円、前年比９２％となった。</t>
    </r>
    <rPh sb="1" eb="3">
      <t>ケンナイ</t>
    </rPh>
    <rPh sb="4" eb="7">
      <t>セイサンガク</t>
    </rPh>
    <rPh sb="8" eb="10">
      <t>ゼンタイ</t>
    </rPh>
    <rPh sb="11" eb="13">
      <t>ゼンネン</t>
    </rPh>
    <rPh sb="18" eb="19">
      <t>ヒャク</t>
    </rPh>
    <rPh sb="19" eb="21">
      <t>マンエン</t>
    </rPh>
    <rPh sb="21" eb="22">
      <t>ゲン</t>
    </rPh>
    <rPh sb="28" eb="30">
      <t>ヒャクマン</t>
    </rPh>
    <rPh sb="30" eb="31">
      <t>エン</t>
    </rPh>
    <rPh sb="32" eb="35">
      <t>ゼンネンヒ</t>
    </rPh>
    <phoneticPr fontId="10"/>
  </si>
  <si>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rPh sb="2" eb="3">
      <t>ガン</t>
    </rPh>
    <phoneticPr fontId="1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</si>
  <si>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0"/>
  </si>
  <si>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</si>
  <si>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</si>
  <si>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</si>
  <si>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</si>
  <si>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</si>
  <si>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</si>
  <si>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</si>
  <si>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</si>
  <si>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</si>
  <si>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</si>
  <si>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</si>
  <si>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rPr>
        <sz val="11"/>
        <color indexed="8"/>
        <rFont val="ＭＳ 明朝"/>
        <family val="1"/>
        <charset val="128"/>
      </rPr>
      <t>前年比</t>
    </r>
    <phoneticPr fontId="10"/>
  </si>
  <si>
    <r>
      <rPr>
        <sz val="11"/>
        <rFont val="ＭＳ 明朝"/>
        <family val="1"/>
        <charset val="128"/>
      </rPr>
      <t>さけ</t>
    </r>
  </si>
  <si>
    <r>
      <rPr>
        <sz val="11"/>
        <rFont val="ＭＳ 明朝"/>
        <family val="1"/>
        <charset val="128"/>
      </rPr>
      <t>ます</t>
    </r>
  </si>
  <si>
    <r>
      <rPr>
        <sz val="11"/>
        <rFont val="ＭＳ 明朝"/>
        <family val="1"/>
        <charset val="128"/>
      </rPr>
      <t>まがれい</t>
    </r>
  </si>
  <si>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</si>
  <si>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</si>
  <si>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</si>
  <si>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</si>
  <si>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</si>
  <si>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</si>
  <si>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</si>
  <si>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</si>
  <si>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</si>
  <si>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</si>
  <si>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0"/>
  </si>
  <si>
    <r>
      <t xml:space="preserve">1  </t>
    </r>
    <r>
      <rPr>
        <sz val="11"/>
        <color indexed="8"/>
        <rFont val="ＭＳ 明朝"/>
        <family val="1"/>
        <charset val="128"/>
      </rPr>
      <t>月</t>
    </r>
  </si>
  <si>
    <r>
      <t xml:space="preserve"> </t>
    </r>
    <r>
      <rPr>
        <sz val="11"/>
        <color indexed="8"/>
        <rFont val="ＭＳ 明朝"/>
        <family val="1"/>
        <charset val="128"/>
      </rPr>
      <t>前年比</t>
    </r>
    <phoneticPr fontId="10"/>
  </si>
  <si>
    <t>18</t>
  </si>
  <si>
    <r>
      <rPr>
        <sz val="11"/>
        <rFont val="ＭＳ 明朝"/>
        <family val="1"/>
        <charset val="128"/>
      </rPr>
      <t>かながしら</t>
    </r>
    <phoneticPr fontId="10"/>
  </si>
  <si>
    <r>
      <rPr>
        <sz val="11"/>
        <rFont val="ＭＳ 明朝"/>
        <family val="1"/>
        <charset val="128"/>
      </rPr>
      <t>その他の魚類</t>
    </r>
    <rPh sb="2" eb="3">
      <t>タ</t>
    </rPh>
    <rPh sb="4" eb="6">
      <t>ギョルイ</t>
    </rPh>
    <phoneticPr fontId="27"/>
  </si>
  <si>
    <r>
      <rPr>
        <sz val="11"/>
        <rFont val="ＭＳ 明朝"/>
        <family val="1"/>
        <charset val="128"/>
      </rPr>
      <t>合　計</t>
    </r>
    <rPh sb="0" eb="1">
      <t>ゴウ</t>
    </rPh>
    <rPh sb="2" eb="3">
      <t>ケイ</t>
    </rPh>
    <phoneticPr fontId="27"/>
  </si>
  <si>
    <r>
      <rPr>
        <sz val="12"/>
        <rFont val="ＭＳ 明朝"/>
        <family val="1"/>
        <charset val="128"/>
      </rPr>
      <t>　９　　生産高</t>
    </r>
    <rPh sb="4" eb="7">
      <t>セイサンダカ</t>
    </rPh>
    <phoneticPr fontId="10"/>
  </si>
  <si>
    <r>
      <rPr>
        <sz val="12"/>
        <rFont val="ＭＳ 明朝"/>
        <family val="1"/>
        <charset val="128"/>
      </rPr>
      <t>　　　　ア　魚種別漁獲量</t>
    </r>
    <rPh sb="6" eb="7">
      <t>ギョ</t>
    </rPh>
    <rPh sb="7" eb="9">
      <t>シュベツ</t>
    </rPh>
    <rPh sb="9" eb="11">
      <t>ギョカク</t>
    </rPh>
    <rPh sb="11" eb="12">
      <t>リョウ</t>
    </rPh>
    <phoneticPr fontId="10"/>
  </si>
  <si>
    <r>
      <rPr>
        <sz val="11"/>
        <rFont val="ＭＳ 明朝"/>
        <family val="1"/>
        <charset val="128"/>
      </rPr>
      <t>　県内の漁獲量は全体で前年より５９９トン減の４，４４６トン、前年比８８％となった。</t>
    </r>
    <rPh sb="1" eb="3">
      <t>ケンナイ</t>
    </rPh>
    <rPh sb="4" eb="6">
      <t>ギョカク</t>
    </rPh>
    <rPh sb="6" eb="7">
      <t>リョウ</t>
    </rPh>
    <rPh sb="8" eb="10">
      <t>ゼンタイ</t>
    </rPh>
    <rPh sb="11" eb="13">
      <t>ゼンネン</t>
    </rPh>
    <rPh sb="20" eb="21">
      <t>ゲン</t>
    </rPh>
    <rPh sb="30" eb="33">
      <t>ゼンネンヒ</t>
    </rPh>
    <phoneticPr fontId="10"/>
  </si>
  <si>
    <r>
      <t xml:space="preserve">30  </t>
    </r>
    <r>
      <rPr>
        <sz val="11"/>
        <rFont val="ＭＳ 明朝"/>
        <family val="1"/>
        <charset val="128"/>
      </rPr>
      <t>年</t>
    </r>
  </si>
  <si>
    <r>
      <rPr>
        <sz val="11"/>
        <color indexed="8"/>
        <rFont val="ＭＳ 明朝"/>
        <family val="1"/>
        <charset val="128"/>
      </rPr>
      <t>魚種</t>
    </r>
    <r>
      <rPr>
        <sz val="11"/>
        <color indexed="8"/>
        <rFont val="Century"/>
        <family val="1"/>
      </rPr>
      <t xml:space="preserve">                     </t>
    </r>
    <r>
      <rPr>
        <sz val="11"/>
        <color rgb="FF000000"/>
        <rFont val="ＭＳ 明朝"/>
        <family val="1"/>
        <charset val="128"/>
      </rPr>
      <t>　</t>
    </r>
    <r>
      <rPr>
        <sz val="11"/>
        <color indexed="8"/>
        <rFont val="Century"/>
        <family val="1"/>
      </rPr>
      <t xml:space="preserve">     </t>
    </r>
    <r>
      <rPr>
        <sz val="11"/>
        <color indexed="8"/>
        <rFont val="ＭＳ 明朝"/>
        <family val="1"/>
        <charset val="128"/>
      </rPr>
      <t>月</t>
    </r>
    <phoneticPr fontId="10"/>
  </si>
  <si>
    <r>
      <rPr>
        <sz val="12"/>
        <color indexed="8"/>
        <rFont val="ＭＳ 明朝"/>
        <family val="1"/>
        <charset val="128"/>
      </rPr>
      <t>ウ　漁業種類別漁獲量</t>
    </r>
    <rPh sb="2" eb="4">
      <t>ギョギョウ</t>
    </rPh>
    <rPh sb="4" eb="6">
      <t>シュルイ</t>
    </rPh>
    <rPh sb="6" eb="7">
      <t>ベツ</t>
    </rPh>
    <rPh sb="7" eb="9">
      <t>ギョカク</t>
    </rPh>
    <rPh sb="9" eb="10">
      <t>リョウ</t>
    </rPh>
    <phoneticPr fontId="6"/>
  </si>
  <si>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0" eb="2">
      <t>レイワ</t>
    </rPh>
    <rPh sb="2" eb="3">
      <t>ガン</t>
    </rPh>
    <phoneticPr fontId="10"/>
  </si>
  <si>
    <r>
      <rPr>
        <sz val="11"/>
        <rFont val="ＭＳ 明朝"/>
        <family val="1"/>
        <charset val="128"/>
      </rPr>
      <t>漁業種</t>
    </r>
    <r>
      <rPr>
        <sz val="11"/>
        <rFont val="Century"/>
        <family val="1"/>
      </rPr>
      <t xml:space="preserve">                                </t>
    </r>
    <r>
      <rPr>
        <sz val="11"/>
        <rFont val="ＭＳ 明朝"/>
        <family val="1"/>
        <charset val="128"/>
      </rPr>
      <t>月</t>
    </r>
    <phoneticPr fontId="10"/>
  </si>
  <si>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</si>
  <si>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</si>
  <si>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</si>
  <si>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</si>
  <si>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</si>
  <si>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</si>
  <si>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</si>
  <si>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</si>
  <si>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</si>
  <si>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</si>
  <si>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</si>
  <si>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</si>
  <si>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</si>
  <si>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phoneticPr fontId="10"/>
  </si>
  <si>
    <r>
      <rPr>
        <sz val="11"/>
        <rFont val="ＭＳ 明朝"/>
        <family val="1"/>
        <charset val="128"/>
      </rPr>
      <t>底びき網漁業</t>
    </r>
    <rPh sb="0" eb="1">
      <t>ソコ</t>
    </rPh>
    <rPh sb="3" eb="4">
      <t>アミ</t>
    </rPh>
    <rPh sb="4" eb="6">
      <t>ギョギョウ</t>
    </rPh>
    <phoneticPr fontId="10"/>
  </si>
  <si>
    <r>
      <rPr>
        <sz val="11"/>
        <rFont val="ＭＳ 明朝"/>
        <family val="1"/>
        <charset val="128"/>
      </rPr>
      <t>その他の底びき網漁業</t>
    </r>
    <rPh sb="2" eb="3">
      <t>ホカ</t>
    </rPh>
    <rPh sb="4" eb="5">
      <t>ソコ</t>
    </rPh>
    <rPh sb="7" eb="8">
      <t>アミ</t>
    </rPh>
    <rPh sb="8" eb="10">
      <t>ギョギョウ</t>
    </rPh>
    <phoneticPr fontId="10"/>
  </si>
  <si>
    <r>
      <rPr>
        <sz val="11"/>
        <rFont val="ＭＳ 明朝"/>
        <family val="1"/>
        <charset val="128"/>
      </rPr>
      <t>ごち網漁業</t>
    </r>
    <rPh sb="2" eb="3">
      <t>アミ</t>
    </rPh>
    <rPh sb="3" eb="5">
      <t>ギョギョウ</t>
    </rPh>
    <phoneticPr fontId="10"/>
  </si>
  <si>
    <r>
      <rPr>
        <sz val="11"/>
        <rFont val="ＭＳ 明朝"/>
        <family val="1"/>
        <charset val="128"/>
      </rPr>
      <t>ます流し網漁業</t>
    </r>
    <rPh sb="2" eb="3">
      <t>ナガ</t>
    </rPh>
    <rPh sb="4" eb="5">
      <t>アミ</t>
    </rPh>
    <rPh sb="5" eb="7">
      <t>ギョギョウ</t>
    </rPh>
    <phoneticPr fontId="10"/>
  </si>
  <si>
    <r>
      <rPr>
        <sz val="11"/>
        <rFont val="ＭＳ 明朝"/>
        <family val="1"/>
        <charset val="128"/>
      </rPr>
      <t>その他の流し網漁業</t>
    </r>
    <rPh sb="2" eb="3">
      <t>ホカ</t>
    </rPh>
    <rPh sb="4" eb="5">
      <t>ナガ</t>
    </rPh>
    <rPh sb="6" eb="7">
      <t>アミ</t>
    </rPh>
    <rPh sb="7" eb="9">
      <t>ギョギョウ</t>
    </rPh>
    <phoneticPr fontId="10"/>
  </si>
  <si>
    <r>
      <rPr>
        <sz val="11"/>
        <rFont val="ＭＳ 明朝"/>
        <family val="1"/>
        <charset val="128"/>
      </rPr>
      <t>さし網漁業</t>
    </r>
    <rPh sb="2" eb="3">
      <t>アミ</t>
    </rPh>
    <rPh sb="3" eb="5">
      <t>ギョギョウ</t>
    </rPh>
    <phoneticPr fontId="10"/>
  </si>
  <si>
    <r>
      <rPr>
        <sz val="11"/>
        <rFont val="ＭＳ 明朝"/>
        <family val="1"/>
        <charset val="128"/>
      </rPr>
      <t>ますはえなわ漁業</t>
    </r>
    <rPh sb="6" eb="8">
      <t>ギョギョウ</t>
    </rPh>
    <phoneticPr fontId="10"/>
  </si>
  <si>
    <r>
      <rPr>
        <sz val="11"/>
        <rFont val="ＭＳ 明朝"/>
        <family val="1"/>
        <charset val="128"/>
      </rPr>
      <t>その他のはえなわ漁業</t>
    </r>
    <rPh sb="2" eb="3">
      <t>ホカ</t>
    </rPh>
    <rPh sb="8" eb="10">
      <t>ギョギョウ</t>
    </rPh>
    <phoneticPr fontId="10"/>
  </si>
  <si>
    <r>
      <rPr>
        <sz val="11"/>
        <rFont val="ＭＳ 明朝"/>
        <family val="1"/>
        <charset val="128"/>
      </rPr>
      <t>いか一本釣漁業</t>
    </r>
    <rPh sb="2" eb="4">
      <t>イッポン</t>
    </rPh>
    <rPh sb="4" eb="5">
      <t>ツリ</t>
    </rPh>
    <rPh sb="5" eb="7">
      <t>ギョギョウ</t>
    </rPh>
    <phoneticPr fontId="10"/>
  </si>
  <si>
    <r>
      <rPr>
        <sz val="11"/>
        <rFont val="ＭＳ 明朝"/>
        <family val="1"/>
        <charset val="128"/>
      </rPr>
      <t>その他の一本釣漁業</t>
    </r>
    <rPh sb="2" eb="3">
      <t>ホカ</t>
    </rPh>
    <rPh sb="4" eb="6">
      <t>イッポン</t>
    </rPh>
    <rPh sb="6" eb="7">
      <t>ツリ</t>
    </rPh>
    <rPh sb="7" eb="9">
      <t>ギョギョウ</t>
    </rPh>
    <phoneticPr fontId="10"/>
  </si>
  <si>
    <r>
      <rPr>
        <sz val="11"/>
        <rFont val="ＭＳ 明朝"/>
        <family val="1"/>
        <charset val="128"/>
      </rPr>
      <t>かご漁業</t>
    </r>
    <rPh sb="2" eb="4">
      <t>ギョギョウ</t>
    </rPh>
    <phoneticPr fontId="10"/>
  </si>
  <si>
    <r>
      <rPr>
        <sz val="11"/>
        <rFont val="ＭＳ 明朝"/>
        <family val="1"/>
        <charset val="128"/>
      </rPr>
      <t>さけます定置網漁業</t>
    </r>
    <rPh sb="4" eb="6">
      <t>テイチ</t>
    </rPh>
    <rPh sb="6" eb="7">
      <t>アミ</t>
    </rPh>
    <rPh sb="7" eb="9">
      <t>ギョギョウ</t>
    </rPh>
    <phoneticPr fontId="10"/>
  </si>
  <si>
    <r>
      <rPr>
        <sz val="11"/>
        <rFont val="ＭＳ 明朝"/>
        <family val="1"/>
        <charset val="128"/>
      </rPr>
      <t>その他の定置網漁業</t>
    </r>
    <rPh sb="2" eb="3">
      <t>ホカ</t>
    </rPh>
    <rPh sb="4" eb="6">
      <t>テイチ</t>
    </rPh>
    <rPh sb="6" eb="7">
      <t>アミ</t>
    </rPh>
    <rPh sb="7" eb="9">
      <t>ギョギョウ</t>
    </rPh>
    <phoneticPr fontId="10"/>
  </si>
  <si>
    <r>
      <rPr>
        <sz val="11"/>
        <rFont val="ＭＳ 明朝"/>
        <family val="1"/>
        <charset val="128"/>
      </rPr>
      <t>採貝藻漁業</t>
    </r>
    <rPh sb="0" eb="1">
      <t>サイ</t>
    </rPh>
    <rPh sb="1" eb="2">
      <t>カイ</t>
    </rPh>
    <rPh sb="2" eb="3">
      <t>ソウ</t>
    </rPh>
    <rPh sb="3" eb="5">
      <t>ギョギョウ</t>
    </rPh>
    <phoneticPr fontId="10"/>
  </si>
  <si>
    <r>
      <rPr>
        <sz val="11"/>
        <rFont val="ＭＳ 明朝"/>
        <family val="1"/>
        <charset val="128"/>
      </rPr>
      <t>その他の漁業</t>
    </r>
    <rPh sb="2" eb="3">
      <t>ホカ</t>
    </rPh>
    <rPh sb="4" eb="6">
      <t>ギョギョウ</t>
    </rPh>
    <phoneticPr fontId="10"/>
  </si>
  <si>
    <r>
      <rPr>
        <sz val="11"/>
        <rFont val="ＭＳ 明朝"/>
        <family val="1"/>
        <charset val="128"/>
      </rPr>
      <t>合　　　計</t>
    </r>
    <rPh sb="0" eb="1">
      <t>ゴウ</t>
    </rPh>
    <rPh sb="4" eb="5">
      <t>ケイ</t>
    </rPh>
    <phoneticPr fontId="10"/>
  </si>
  <si>
    <r>
      <t>30</t>
    </r>
    <r>
      <rPr>
        <sz val="11"/>
        <rFont val="ＭＳ 明朝"/>
        <family val="1"/>
        <charset val="128"/>
      </rPr>
      <t>　</t>
    </r>
    <r>
      <rPr>
        <sz val="11"/>
        <rFont val="Century"/>
        <family val="1"/>
      </rPr>
      <t xml:space="preserve"> </t>
    </r>
    <r>
      <rPr>
        <sz val="11"/>
        <rFont val="ＭＳ 明朝"/>
        <family val="1"/>
        <charset val="128"/>
      </rPr>
      <t>年</t>
    </r>
    <phoneticPr fontId="10"/>
  </si>
  <si>
    <r>
      <rPr>
        <sz val="11"/>
        <rFont val="ＭＳ 明朝"/>
        <family val="1"/>
        <charset val="128"/>
      </rPr>
      <t>前　年　比</t>
    </r>
    <rPh sb="0" eb="1">
      <t>マエ</t>
    </rPh>
    <rPh sb="2" eb="3">
      <t>トシ</t>
    </rPh>
    <rPh sb="4" eb="5">
      <t>ヒ</t>
    </rPh>
    <phoneticPr fontId="10"/>
  </si>
  <si>
    <r>
      <rPr>
        <sz val="12"/>
        <rFont val="ＭＳ 明朝"/>
        <family val="1"/>
        <charset val="128"/>
      </rPr>
      <t>エ　漁業種類別生産額</t>
    </r>
    <rPh sb="2" eb="4">
      <t>ギョギョウ</t>
    </rPh>
    <rPh sb="4" eb="6">
      <t>シュルイ</t>
    </rPh>
    <rPh sb="6" eb="7">
      <t>ベツ</t>
    </rPh>
    <rPh sb="7" eb="10">
      <t>セイサンガク</t>
    </rPh>
    <phoneticPr fontId="6"/>
  </si>
  <si>
    <r>
      <rPr>
        <sz val="11"/>
        <rFont val="ＭＳ 明朝"/>
        <family val="1"/>
        <charset val="128"/>
      </rPr>
      <t>漁業種</t>
    </r>
    <r>
      <rPr>
        <sz val="11"/>
        <rFont val="Century"/>
        <family val="1"/>
      </rPr>
      <t xml:space="preserve">                                    </t>
    </r>
    <r>
      <rPr>
        <sz val="11"/>
        <rFont val="ＭＳ 明朝"/>
        <family val="1"/>
        <charset val="128"/>
      </rPr>
      <t>月</t>
    </r>
    <phoneticPr fontId="10"/>
  </si>
  <si>
    <r>
      <t xml:space="preserve">30 </t>
    </r>
    <r>
      <rPr>
        <sz val="11"/>
        <rFont val="ＭＳ 明朝"/>
        <family val="1"/>
        <charset val="128"/>
      </rPr>
      <t>年</t>
    </r>
    <phoneticPr fontId="10"/>
  </si>
  <si>
    <r>
      <rPr>
        <sz val="11"/>
        <rFont val="ＭＳ 明朝"/>
        <family val="1"/>
        <charset val="128"/>
      </rPr>
      <t>前年比</t>
    </r>
  </si>
  <si>
    <r>
      <t xml:space="preserve"> </t>
    </r>
    <r>
      <rPr>
        <sz val="12"/>
        <rFont val="ＭＳ 明朝"/>
        <family val="1"/>
        <charset val="128"/>
      </rPr>
      <t>オ　地区別漁獲量</t>
    </r>
  </si>
  <si>
    <r>
      <rPr>
        <sz val="11"/>
        <rFont val="ＭＳ 明朝"/>
        <family val="1"/>
        <charset val="128"/>
      </rPr>
      <t>令和元年　単位：㎏</t>
    </r>
    <rPh sb="0" eb="2">
      <t>レイワ</t>
    </rPh>
    <rPh sb="2" eb="3">
      <t>モト</t>
    </rPh>
    <phoneticPr fontId="10"/>
  </si>
  <si>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</si>
  <si>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</si>
  <si>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</si>
  <si>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</si>
  <si>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</si>
  <si>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由良</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</si>
  <si>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</si>
  <si>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</si>
  <si>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</si>
  <si>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</si>
  <si>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１</t>
    </r>
  </si>
  <si>
    <r>
      <rPr>
        <sz val="11"/>
        <rFont val="ＭＳ 明朝"/>
        <family val="1"/>
        <charset val="128"/>
      </rPr>
      <t>２</t>
    </r>
  </si>
  <si>
    <r>
      <rPr>
        <sz val="11"/>
        <rFont val="ＭＳ 明朝"/>
        <family val="1"/>
        <charset val="128"/>
      </rPr>
      <t>３</t>
    </r>
  </si>
  <si>
    <r>
      <rPr>
        <sz val="11"/>
        <rFont val="ＭＳ 明朝"/>
        <family val="1"/>
        <charset val="128"/>
      </rPr>
      <t>４</t>
    </r>
  </si>
  <si>
    <r>
      <rPr>
        <sz val="11"/>
        <rFont val="ＭＳ 明朝"/>
        <family val="1"/>
        <charset val="128"/>
      </rPr>
      <t>５</t>
    </r>
  </si>
  <si>
    <r>
      <rPr>
        <sz val="11"/>
        <rFont val="ＭＳ 明朝"/>
        <family val="1"/>
        <charset val="128"/>
      </rPr>
      <t>６</t>
    </r>
  </si>
  <si>
    <r>
      <rPr>
        <sz val="11"/>
        <rFont val="ＭＳ 明朝"/>
        <family val="1"/>
        <charset val="128"/>
      </rPr>
      <t>７</t>
    </r>
  </si>
  <si>
    <r>
      <rPr>
        <sz val="11"/>
        <rFont val="ＭＳ 明朝"/>
        <family val="1"/>
        <charset val="128"/>
      </rPr>
      <t>８</t>
    </r>
  </si>
  <si>
    <r>
      <rPr>
        <sz val="11"/>
        <rFont val="ＭＳ 明朝"/>
        <family val="1"/>
        <charset val="128"/>
      </rPr>
      <t>９</t>
    </r>
  </si>
  <si>
    <r>
      <rPr>
        <sz val="11"/>
        <rFont val="ＭＳ 明朝"/>
        <family val="1"/>
        <charset val="128"/>
      </rPr>
      <t>１０</t>
    </r>
  </si>
  <si>
    <r>
      <rPr>
        <sz val="11"/>
        <rFont val="ＭＳ 明朝"/>
        <family val="1"/>
        <charset val="128"/>
      </rPr>
      <t>１１</t>
    </r>
  </si>
  <si>
    <r>
      <rPr>
        <sz val="11"/>
        <rFont val="ＭＳ 明朝"/>
        <family val="1"/>
        <charset val="128"/>
      </rPr>
      <t>１２</t>
    </r>
  </si>
  <si>
    <r>
      <rPr>
        <sz val="11"/>
        <rFont val="ＭＳ 明朝"/>
        <family val="1"/>
        <charset val="128"/>
      </rPr>
      <t>合　計</t>
    </r>
    <rPh sb="0" eb="1">
      <t>ゴウ</t>
    </rPh>
    <rPh sb="2" eb="3">
      <t>ケイ</t>
    </rPh>
    <phoneticPr fontId="29"/>
  </si>
  <si>
    <r>
      <rPr>
        <sz val="11"/>
        <rFont val="ＭＳ 明朝"/>
        <family val="1"/>
        <charset val="128"/>
      </rPr>
      <t>前年比</t>
    </r>
    <rPh sb="0" eb="3">
      <t>ゼンネンヒ</t>
    </rPh>
    <phoneticPr fontId="29"/>
  </si>
  <si>
    <r>
      <t xml:space="preserve"> </t>
    </r>
    <r>
      <rPr>
        <sz val="12"/>
        <rFont val="ＭＳ 明朝"/>
        <family val="1"/>
        <charset val="128"/>
      </rPr>
      <t>カ　地区別生産額</t>
    </r>
    <phoneticPr fontId="10"/>
  </si>
  <si>
    <r>
      <rPr>
        <sz val="11"/>
        <rFont val="ＭＳ 明朝"/>
        <family val="1"/>
        <charset val="128"/>
      </rPr>
      <t>令和元年　単位：千円</t>
    </r>
    <rPh sb="0" eb="2">
      <t>レイワ</t>
    </rPh>
    <rPh sb="2" eb="3">
      <t>モト</t>
    </rPh>
    <phoneticPr fontId="10"/>
  </si>
  <si>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10"/>
  </si>
  <si>
    <t>１</t>
  </si>
  <si>
    <t>２</t>
  </si>
  <si>
    <t>３</t>
  </si>
  <si>
    <t>４</t>
  </si>
  <si>
    <t>５</t>
  </si>
  <si>
    <t>６</t>
  </si>
  <si>
    <t>７</t>
  </si>
  <si>
    <t>８</t>
  </si>
  <si>
    <t>９</t>
  </si>
  <si>
    <t>１０</t>
  </si>
  <si>
    <t>１１</t>
  </si>
  <si>
    <t>１２</t>
  </si>
  <si>
    <r>
      <t>30</t>
    </r>
    <r>
      <rPr>
        <sz val="11"/>
        <rFont val="ＭＳ Ｐ明朝"/>
        <family val="1"/>
        <charset val="128"/>
      </rPr>
      <t>　</t>
    </r>
    <r>
      <rPr>
        <sz val="11"/>
        <rFont val="Century"/>
        <family val="1"/>
      </rPr>
      <t xml:space="preserve"> </t>
    </r>
    <r>
      <rPr>
        <sz val="11"/>
        <rFont val="ＭＳ Ｐ明朝"/>
        <family val="1"/>
        <charset val="128"/>
      </rPr>
      <t>年</t>
    </r>
    <phoneticPr fontId="10"/>
  </si>
  <si>
    <r>
      <rPr>
        <sz val="11"/>
        <rFont val="ＭＳ 明朝"/>
        <family val="1"/>
        <charset val="128"/>
      </rPr>
      <t>　ア　漁業協同組合別、河川別漁獲量</t>
    </r>
    <phoneticPr fontId="10"/>
  </si>
  <si>
    <r>
      <rPr>
        <sz val="11"/>
        <rFont val="ＭＳ 明朝"/>
        <family val="1"/>
        <charset val="128"/>
      </rPr>
      <t>令和元年　単位：</t>
    </r>
    <r>
      <rPr>
        <sz val="11"/>
        <rFont val="Century"/>
        <family val="1"/>
      </rPr>
      <t>kg</t>
    </r>
    <rPh sb="0" eb="2">
      <t>レイワ</t>
    </rPh>
    <rPh sb="2" eb="3">
      <t>モト</t>
    </rPh>
    <rPh sb="3" eb="4">
      <t>ネン</t>
    </rPh>
    <phoneticPr fontId="10"/>
  </si>
  <si>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</si>
  <si>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　魚種
河川名</t>
    </r>
    <phoneticPr fontId="10"/>
  </si>
  <si>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</si>
  <si>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</si>
  <si>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</si>
  <si>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</si>
  <si>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</si>
  <si>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</si>
  <si>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</si>
  <si>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</si>
  <si>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</si>
  <si>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</si>
  <si>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</si>
  <si>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</si>
  <si>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</si>
  <si>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</si>
  <si>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</si>
  <si>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</si>
  <si>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</si>
  <si>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</si>
  <si>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</si>
  <si>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</si>
  <si>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</si>
  <si>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</si>
  <si>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</si>
  <si>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</si>
  <si>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</si>
  <si>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</si>
  <si>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</si>
  <si>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</si>
  <si>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</si>
  <si>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</si>
  <si>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</si>
  <si>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</si>
  <si>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</si>
  <si>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</si>
  <si>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</si>
  <si>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</si>
  <si>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</si>
  <si>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</si>
  <si>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</si>
  <si>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</si>
  <si>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</si>
  <si>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</si>
  <si>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</si>
  <si>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</si>
  <si>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</si>
  <si>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</si>
  <si>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</si>
  <si>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</si>
  <si>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</si>
  <si>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</si>
  <si>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</si>
  <si>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</si>
  <si>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</si>
  <si>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</si>
  <si>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</si>
  <si>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</si>
  <si>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</si>
  <si>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</si>
  <si>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</si>
  <si>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</si>
  <si>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</si>
  <si>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</si>
  <si>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</si>
  <si>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</si>
  <si>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</si>
  <si>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令和元年　単位：千円</t>
    </r>
    <rPh sb="0" eb="2">
      <t>レイワ</t>
    </rPh>
    <rPh sb="2" eb="3">
      <t>ガン</t>
    </rPh>
    <phoneticPr fontId="10"/>
  </si>
  <si>
    <r>
      <rPr>
        <sz val="11"/>
        <rFont val="ＭＳ 明朝"/>
        <family val="1"/>
        <charset val="128"/>
      </rPr>
      <t>漁協名</t>
    </r>
  </si>
  <si>
    <r>
      <rPr>
        <sz val="11"/>
        <rFont val="ＭＳ 明朝"/>
        <family val="1"/>
        <charset val="128"/>
      </rPr>
      <t>　　　　</t>
    </r>
    <r>
      <rPr>
        <sz val="11"/>
        <rFont val="Century"/>
        <family val="1"/>
      </rPr>
      <t xml:space="preserve"> </t>
    </r>
    <r>
      <rPr>
        <sz val="11"/>
        <rFont val="ＭＳ 明朝"/>
        <family val="1"/>
        <charset val="128"/>
      </rPr>
      <t>　魚種
河川名</t>
    </r>
    <phoneticPr fontId="10"/>
  </si>
  <si>
    <r>
      <rPr>
        <sz val="14"/>
        <rFont val="ＭＳ 明朝"/>
        <family val="1"/>
        <charset val="128"/>
      </rPr>
      <t>１０　免許・許可漁業</t>
    </r>
  </si>
  <si>
    <r>
      <rPr>
        <sz val="10"/>
        <rFont val="ＭＳ 明朝"/>
        <family val="1"/>
        <charset val="128"/>
      </rPr>
      <t>　知事許可漁業の許可件数は</t>
    </r>
    <r>
      <rPr>
        <sz val="10"/>
        <rFont val="Century"/>
        <family val="1"/>
      </rPr>
      <t>233</t>
    </r>
    <r>
      <rPr>
        <sz val="10"/>
        <rFont val="ＭＳ 明朝"/>
        <family val="1"/>
        <charset val="128"/>
      </rPr>
      <t>件で前年より</t>
    </r>
    <r>
      <rPr>
        <sz val="10"/>
        <rFont val="Century"/>
        <family val="1"/>
      </rPr>
      <t>8</t>
    </r>
    <r>
      <rPr>
        <sz val="10"/>
        <rFont val="ＭＳ 明朝"/>
        <family val="1"/>
        <charset val="128"/>
      </rPr>
      <t>件減少となった｡　手繰第一種漁業など</t>
    </r>
    <r>
      <rPr>
        <sz val="10"/>
        <rFont val="Century"/>
        <family val="1"/>
      </rPr>
      <t>8</t>
    </r>
    <r>
      <rPr>
        <sz val="10"/>
        <rFont val="ＭＳ 明朝"/>
        <family val="1"/>
        <charset val="128"/>
      </rPr>
      <t>の漁業種類で減少し、入会許可漁業については、前年同数であった。</t>
    </r>
    <rPh sb="32" eb="34">
      <t>テグリ</t>
    </rPh>
    <rPh sb="34" eb="37">
      <t>ダイイッシュ</t>
    </rPh>
    <phoneticPr fontId="2"/>
  </si>
  <si>
    <r>
      <rPr>
        <sz val="10"/>
        <rFont val="ＭＳ 明朝"/>
        <family val="1"/>
        <charset val="128"/>
      </rPr>
      <t>令和</t>
    </r>
    <r>
      <rPr>
        <sz val="10"/>
        <rFont val="Century"/>
        <family val="1"/>
      </rPr>
      <t>2</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3">
      <t>レ</t>
    </rPh>
    <phoneticPr fontId="2"/>
  </si>
  <si>
    <r>
      <rPr>
        <sz val="10"/>
        <rFont val="ＭＳ 明朝"/>
        <family val="1"/>
        <charset val="128"/>
      </rPr>
      <t>区</t>
    </r>
    <r>
      <rPr>
        <sz val="10"/>
        <rFont val="Century"/>
        <family val="1"/>
      </rPr>
      <t xml:space="preserve">      </t>
    </r>
    <r>
      <rPr>
        <sz val="10"/>
        <rFont val="ＭＳ 明朝"/>
        <family val="1"/>
        <charset val="128"/>
      </rPr>
      <t>分</t>
    </r>
    <phoneticPr fontId="2"/>
  </si>
  <si>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</si>
  <si>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</si>
  <si>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2"/>
  </si>
  <si>
    <r>
      <rPr>
        <sz val="10"/>
        <rFont val="ＭＳ 明朝"/>
        <family val="1"/>
        <charset val="128"/>
      </rPr>
      <t>共　同　漁　業　権</t>
    </r>
    <phoneticPr fontId="2"/>
  </si>
  <si>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</si>
  <si>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</si>
  <si>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</si>
  <si>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</si>
  <si>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2"/>
  </si>
  <si>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</si>
  <si>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</si>
  <si>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</si>
  <si>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</si>
  <si>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</si>
  <si>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</si>
  <si>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</si>
  <si>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</si>
  <si>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2"/>
  </si>
  <si>
    <r>
      <rPr>
        <sz val="10"/>
        <rFont val="ＭＳ 明朝"/>
        <family val="1"/>
        <charset val="128"/>
      </rPr>
      <t>漁業種類</t>
    </r>
  </si>
  <si>
    <r>
      <rPr>
        <sz val="10"/>
        <rFont val="ＭＳ 明朝"/>
        <family val="1"/>
        <charset val="128"/>
      </rPr>
      <t>許可の有効期間</t>
    </r>
  </si>
  <si>
    <r>
      <rPr>
        <sz val="10"/>
        <rFont val="ＭＳ 明朝"/>
        <family val="1"/>
        <charset val="128"/>
      </rPr>
      <t>操業期間</t>
    </r>
  </si>
  <si>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</si>
  <si>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</si>
  <si>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</si>
  <si>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</si>
  <si>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</si>
  <si>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</si>
  <si>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</si>
  <si>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</si>
  <si>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</si>
  <si>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</si>
  <si>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</si>
  <si>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</si>
  <si>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H30.7.1</t>
    <phoneticPr fontId="2"/>
  </si>
  <si>
    <r>
      <rPr>
        <sz val="10"/>
        <rFont val="ＭＳ 明朝"/>
        <family val="1"/>
        <charset val="128"/>
      </rPr>
      <t>～</t>
    </r>
  </si>
  <si>
    <t>R3.6.30</t>
    <phoneticPr fontId="2"/>
  </si>
  <si>
    <r>
      <rPr>
        <sz val="10"/>
        <rFont val="ＭＳ 明朝"/>
        <family val="1"/>
        <charset val="128"/>
      </rPr>
      <t>翌年</t>
    </r>
    <r>
      <rPr>
        <sz val="10"/>
        <rFont val="Century"/>
        <family val="1"/>
      </rPr>
      <t>6.30</t>
    </r>
  </si>
  <si>
    <r>
      <t>10</t>
    </r>
    <r>
      <rPr>
        <sz val="10"/>
        <rFont val="ＭＳ 明朝"/>
        <family val="1"/>
        <charset val="128"/>
      </rPr>
      <t>ﾄﾝ以上</t>
    </r>
  </si>
  <si>
    <r>
      <rPr>
        <sz val="10"/>
        <rFont val="ＭＳ 明朝"/>
        <family val="1"/>
        <charset val="128"/>
      </rPr>
      <t>〃</t>
    </r>
  </si>
  <si>
    <r>
      <t xml:space="preserve">             </t>
    </r>
    <r>
      <rPr>
        <sz val="10"/>
        <rFont val="ＭＳ 明朝"/>
        <family val="1"/>
        <charset val="128"/>
      </rPr>
      <t>〃</t>
    </r>
    <phoneticPr fontId="2"/>
  </si>
  <si>
    <r>
      <t>10</t>
    </r>
    <r>
      <rPr>
        <sz val="10"/>
        <rFont val="ＭＳ 明朝"/>
        <family val="1"/>
        <charset val="128"/>
      </rPr>
      <t>ﾄﾝ未満</t>
    </r>
  </si>
  <si>
    <r>
      <rPr>
        <sz val="10"/>
        <rFont val="ＭＳ 明朝"/>
        <family val="1"/>
        <charset val="128"/>
      </rPr>
      <t>手繰第三種</t>
    </r>
  </si>
  <si>
    <t>H29.4.1</t>
    <phoneticPr fontId="2"/>
  </si>
  <si>
    <t>R2.3.31</t>
    <phoneticPr fontId="2"/>
  </si>
  <si>
    <r>
      <rPr>
        <sz val="10"/>
        <rFont val="ＭＳ 明朝"/>
        <family val="1"/>
        <charset val="128"/>
      </rPr>
      <t>貝けた</t>
    </r>
  </si>
  <si>
    <r>
      <rPr>
        <sz val="10"/>
        <rFont val="ＭＳ 明朝"/>
        <family val="1"/>
        <charset val="128"/>
      </rPr>
      <t>その他の小型機船底びき網</t>
    </r>
  </si>
  <si>
    <t>4.30</t>
    <phoneticPr fontId="2"/>
  </si>
  <si>
    <r>
      <rPr>
        <sz val="10"/>
        <rFont val="ＭＳ 明朝"/>
        <family val="1"/>
        <charset val="128"/>
      </rPr>
      <t>こあみ､くろえび</t>
    </r>
  </si>
  <si>
    <t>H30.5.1</t>
    <phoneticPr fontId="2"/>
  </si>
  <si>
    <t>R3.4.30</t>
    <phoneticPr fontId="2"/>
  </si>
  <si>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</si>
  <si>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</si>
  <si>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</si>
  <si>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H30.5.15</t>
    <phoneticPr fontId="2"/>
  </si>
  <si>
    <t>R3.5.14</t>
    <phoneticPr fontId="2"/>
  </si>
  <si>
    <t>11.30</t>
    <phoneticPr fontId="2"/>
  </si>
  <si>
    <r>
      <rPr>
        <sz val="10"/>
        <rFont val="ＭＳ 明朝"/>
        <family val="1"/>
        <charset val="128"/>
      </rPr>
      <t>きすさし網</t>
    </r>
  </si>
  <si>
    <t>H30.9.1</t>
    <phoneticPr fontId="2"/>
  </si>
  <si>
    <t>R3.8.31</t>
    <phoneticPr fontId="2"/>
  </si>
  <si>
    <r>
      <rPr>
        <sz val="10"/>
        <rFont val="ＭＳ 明朝"/>
        <family val="1"/>
        <charset val="128"/>
      </rPr>
      <t>あまだいさし網</t>
    </r>
  </si>
  <si>
    <t>R1.7.1</t>
    <phoneticPr fontId="2"/>
  </si>
  <si>
    <t>R4.6.30</t>
    <phoneticPr fontId="2"/>
  </si>
  <si>
    <r>
      <rPr>
        <sz val="10"/>
        <rFont val="ＭＳ 明朝"/>
        <family val="1"/>
        <charset val="128"/>
      </rPr>
      <t>いわし流し網</t>
    </r>
  </si>
  <si>
    <t>6.30</t>
    <phoneticPr fontId="2"/>
  </si>
  <si>
    <r>
      <rPr>
        <sz val="10"/>
        <rFont val="ＭＳ 明朝"/>
        <family val="1"/>
        <charset val="128"/>
      </rPr>
      <t>たらはえなわ</t>
    </r>
  </si>
  <si>
    <t>R1.12.1</t>
    <phoneticPr fontId="2"/>
  </si>
  <si>
    <t>R4.11.30</t>
    <phoneticPr fontId="2"/>
  </si>
  <si>
    <r>
      <rPr>
        <sz val="10"/>
        <rFont val="ＭＳ 明朝"/>
        <family val="1"/>
        <charset val="128"/>
      </rPr>
      <t>ばいかご</t>
    </r>
  </si>
  <si>
    <t>R1.6.1</t>
    <phoneticPr fontId="2"/>
  </si>
  <si>
    <t>R4.5.31</t>
    <phoneticPr fontId="2"/>
  </si>
  <si>
    <r>
      <rPr>
        <sz val="10"/>
        <rFont val="ＭＳ 明朝"/>
        <family val="1"/>
        <charset val="128"/>
      </rPr>
      <t>べにずわいがにかご</t>
    </r>
  </si>
  <si>
    <t>H31.1.1</t>
    <phoneticPr fontId="2"/>
  </si>
  <si>
    <t>R3.12.31</t>
    <phoneticPr fontId="2"/>
  </si>
  <si>
    <r>
      <rPr>
        <sz val="10"/>
        <rFont val="ＭＳ 明朝"/>
        <family val="1"/>
        <charset val="128"/>
      </rPr>
      <t>翌年</t>
    </r>
    <r>
      <rPr>
        <sz val="10"/>
        <rFont val="Century"/>
        <family val="1"/>
      </rPr>
      <t>1.31</t>
    </r>
  </si>
  <si>
    <r>
      <rPr>
        <sz val="10"/>
        <rFont val="ＭＳ 明朝"/>
        <family val="1"/>
        <charset val="128"/>
      </rPr>
      <t>かれいさし網</t>
    </r>
  </si>
  <si>
    <t>H31.3.1</t>
    <phoneticPr fontId="2"/>
  </si>
  <si>
    <r>
      <t>R4.2.</t>
    </r>
    <r>
      <rPr>
        <sz val="10"/>
        <rFont val="ＭＳ 明朝"/>
        <family val="1"/>
        <charset val="128"/>
      </rPr>
      <t>末</t>
    </r>
    <phoneticPr fontId="2"/>
  </si>
  <si>
    <r>
      <rPr>
        <sz val="10"/>
        <rFont val="ＭＳ 明朝"/>
        <family val="1"/>
        <charset val="128"/>
      </rPr>
      <t>たらさし網</t>
    </r>
  </si>
  <si>
    <t>H30.12.1</t>
    <phoneticPr fontId="2"/>
  </si>
  <si>
    <t>R3.11.30</t>
    <phoneticPr fontId="2"/>
  </si>
  <si>
    <t>12.20</t>
    <phoneticPr fontId="2"/>
  </si>
  <si>
    <r>
      <rPr>
        <sz val="10"/>
        <rFont val="ＭＳ 明朝"/>
        <family val="1"/>
        <charset val="128"/>
      </rPr>
      <t>さめさし網</t>
    </r>
  </si>
  <si>
    <t>H31.2.20</t>
    <phoneticPr fontId="2"/>
  </si>
  <si>
    <t>R4.2.19</t>
    <phoneticPr fontId="2"/>
  </si>
  <si>
    <t>2.20</t>
    <phoneticPr fontId="2"/>
  </si>
  <si>
    <r>
      <rPr>
        <sz val="10"/>
        <rFont val="ＭＳ 明朝"/>
        <family val="1"/>
        <charset val="128"/>
      </rPr>
      <t>小型いかつり</t>
    </r>
  </si>
  <si>
    <r>
      <rPr>
        <sz val="10"/>
        <rFont val="ＭＳ 明朝"/>
        <family val="1"/>
        <charset val="128"/>
      </rPr>
      <t>翌年</t>
    </r>
    <r>
      <rPr>
        <sz val="10"/>
        <rFont val="Century"/>
        <family val="1"/>
      </rPr>
      <t>4.30</t>
    </r>
    <phoneticPr fontId="2"/>
  </si>
  <si>
    <r>
      <rPr>
        <sz val="10"/>
        <rFont val="ＭＳ 明朝"/>
        <family val="1"/>
        <charset val="128"/>
      </rPr>
      <t>張網</t>
    </r>
  </si>
  <si>
    <r>
      <rPr>
        <sz val="10"/>
        <rFont val="ＭＳ 明朝"/>
        <family val="1"/>
        <charset val="128"/>
      </rPr>
      <t>翌年</t>
    </r>
    <r>
      <rPr>
        <sz val="10"/>
        <rFont val="Century"/>
        <family val="1"/>
      </rPr>
      <t>8.31</t>
    </r>
  </si>
  <si>
    <r>
      <rPr>
        <sz val="10"/>
        <rFont val="ＭＳ 明朝"/>
        <family val="1"/>
        <charset val="128"/>
      </rPr>
      <t>めばるさし網</t>
    </r>
  </si>
  <si>
    <t>9.30</t>
    <phoneticPr fontId="2"/>
  </si>
  <si>
    <r>
      <rPr>
        <sz val="12"/>
        <color rgb="FF000000"/>
        <rFont val="ＭＳ 明朝"/>
        <family val="1"/>
        <charset val="128"/>
      </rPr>
      <t>令和</t>
    </r>
    <r>
      <rPr>
        <sz val="12"/>
        <color rgb="FF000000"/>
        <rFont val="Century"/>
        <family val="1"/>
      </rPr>
      <t>2</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rPh sb="0" eb="3">
      <t>レ</t>
    </rPh>
    <phoneticPr fontId="2"/>
  </si>
  <si>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</si>
  <si>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</si>
  <si>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2"/>
  </si>
  <si>
    <r>
      <rPr>
        <sz val="11"/>
        <rFont val="ＭＳ 明朝"/>
        <family val="1"/>
        <charset val="128"/>
      </rPr>
      <t>入　会　内　容</t>
    </r>
    <phoneticPr fontId="2"/>
  </si>
  <si>
    <r>
      <rPr>
        <sz val="11"/>
        <rFont val="ＭＳ 明朝"/>
        <family val="1"/>
        <charset val="128"/>
      </rPr>
      <t>許　可　隻　数</t>
    </r>
    <phoneticPr fontId="2"/>
  </si>
  <si>
    <r>
      <rPr>
        <sz val="11"/>
        <rFont val="ＭＳ 明朝"/>
        <family val="1"/>
        <charset val="128"/>
      </rPr>
      <t>手繰第一種</t>
    </r>
  </si>
  <si>
    <r>
      <t>R1. 9. 1</t>
    </r>
    <r>
      <rPr>
        <sz val="11"/>
        <rFont val="ＭＳ 明朝"/>
        <family val="1"/>
        <charset val="128"/>
      </rPr>
      <t>～</t>
    </r>
    <r>
      <rPr>
        <sz val="11"/>
        <rFont val="Century"/>
        <family val="1"/>
      </rPr>
      <t>R2. 6.30</t>
    </r>
    <phoneticPr fontId="2"/>
  </si>
  <si>
    <r>
      <t>9. 1</t>
    </r>
    <r>
      <rPr>
        <sz val="11"/>
        <rFont val="ＭＳ 明朝"/>
        <family val="1"/>
        <charset val="128"/>
      </rPr>
      <t>～翌年</t>
    </r>
    <r>
      <rPr>
        <sz val="11"/>
        <rFont val="Century"/>
        <family val="1"/>
      </rPr>
      <t>6.30</t>
    </r>
    <phoneticPr fontId="2"/>
  </si>
  <si>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</si>
  <si>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</si>
  <si>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2"/>
  </si>
  <si>
    <r>
      <rPr>
        <sz val="11"/>
        <rFont val="ＭＳ 明朝"/>
        <family val="1"/>
        <charset val="128"/>
      </rPr>
      <t>〃</t>
    </r>
  </si>
  <si>
    <r>
      <rPr>
        <sz val="11"/>
        <rFont val="ＭＳ 明朝"/>
        <family val="1"/>
        <charset val="128"/>
      </rPr>
      <t>〃</t>
    </r>
    <phoneticPr fontId="2"/>
  </si>
  <si>
    <r>
      <rPr>
        <sz val="11"/>
        <rFont val="ＭＳ 明朝"/>
        <family val="1"/>
        <charset val="128"/>
      </rPr>
      <t>えびかご</t>
    </r>
    <phoneticPr fontId="2"/>
  </si>
  <si>
    <r>
      <t>R1. 5.10</t>
    </r>
    <r>
      <rPr>
        <sz val="11"/>
        <rFont val="ＭＳ 明朝"/>
        <family val="1"/>
        <charset val="128"/>
      </rPr>
      <t>～</t>
    </r>
    <r>
      <rPr>
        <sz val="11"/>
        <rFont val="Century"/>
        <family val="1"/>
      </rPr>
      <t>R2. 4.30</t>
    </r>
    <phoneticPr fontId="2"/>
  </si>
  <si>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2"/>
  </si>
  <si>
    <r>
      <rPr>
        <sz val="11"/>
        <rFont val="ＭＳ 明朝"/>
        <family val="1"/>
        <charset val="128"/>
      </rPr>
      <t>ごち網</t>
    </r>
    <phoneticPr fontId="2"/>
  </si>
  <si>
    <r>
      <t>R1. 6. 1</t>
    </r>
    <r>
      <rPr>
        <sz val="11"/>
        <rFont val="ＭＳ 明朝"/>
        <family val="1"/>
        <charset val="128"/>
      </rPr>
      <t>～</t>
    </r>
    <r>
      <rPr>
        <sz val="11"/>
        <rFont val="Century"/>
        <family val="1"/>
      </rPr>
      <t>R2. 5.31</t>
    </r>
    <phoneticPr fontId="2"/>
  </si>
  <si>
    <r>
      <t>6. 1</t>
    </r>
    <r>
      <rPr>
        <sz val="11"/>
        <rFont val="ＭＳ 明朝"/>
        <family val="1"/>
        <charset val="128"/>
      </rPr>
      <t>～</t>
    </r>
    <r>
      <rPr>
        <sz val="11"/>
        <rFont val="Century"/>
        <family val="1"/>
      </rPr>
      <t>10.31</t>
    </r>
    <phoneticPr fontId="2"/>
  </si>
  <si>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</si>
  <si>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</si>
  <si>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</si>
  <si>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</si>
  <si>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2"/>
  </si>
  <si>
    <r>
      <t>15</t>
    </r>
    <r>
      <rPr>
        <sz val="11"/>
        <rFont val="ＭＳ 明朝"/>
        <family val="1"/>
        <charset val="128"/>
      </rPr>
      <t>ﾄﾝ以上</t>
    </r>
    <r>
      <rPr>
        <sz val="11"/>
        <rFont val="Century"/>
        <family val="1"/>
      </rPr>
      <t>20</t>
    </r>
    <r>
      <rPr>
        <sz val="11"/>
        <rFont val="ＭＳ 明朝"/>
        <family val="1"/>
        <charset val="128"/>
      </rPr>
      <t>ﾄﾝ未満</t>
    </r>
    <phoneticPr fontId="2"/>
  </si>
  <si>
    <r>
      <t>20</t>
    </r>
    <r>
      <rPr>
        <sz val="11"/>
        <rFont val="ＭＳ 明朝"/>
        <family val="1"/>
        <charset val="128"/>
      </rPr>
      <t>ﾄﾝ以上</t>
    </r>
    <r>
      <rPr>
        <sz val="11"/>
        <rFont val="Century"/>
        <family val="1"/>
      </rPr>
      <t>30</t>
    </r>
    <r>
      <rPr>
        <sz val="11"/>
        <rFont val="ＭＳ 明朝"/>
        <family val="1"/>
        <charset val="128"/>
      </rPr>
      <t>ﾄﾝ未満</t>
    </r>
    <phoneticPr fontId="2"/>
  </si>
  <si>
    <r>
      <rPr>
        <sz val="11"/>
        <rFont val="ＭＳ 明朝"/>
        <family val="1"/>
        <charset val="128"/>
      </rPr>
      <t>合　　　計</t>
    </r>
    <phoneticPr fontId="2"/>
  </si>
  <si>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</si>
  <si>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</si>
  <si>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t>52</t>
    <phoneticPr fontId="2"/>
  </si>
  <si>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</si>
  <si>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</si>
  <si>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t>6</t>
    <phoneticPr fontId="2"/>
  </si>
  <si>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</si>
  <si>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</si>
  <si>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</si>
  <si>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</si>
  <si>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</si>
  <si>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</si>
  <si>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</si>
  <si>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2"/>
  </si>
  <si>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2"/>
  </si>
  <si>
    <r>
      <rPr>
        <sz val="11"/>
        <rFont val="ＭＳ 明朝"/>
        <family val="1"/>
        <charset val="128"/>
      </rPr>
      <t>合</t>
    </r>
    <r>
      <rPr>
        <sz val="11"/>
        <rFont val="Century"/>
        <family val="1"/>
      </rPr>
      <t xml:space="preserve">   </t>
    </r>
    <r>
      <rPr>
        <sz val="11"/>
        <rFont val="ＭＳ 明朝"/>
        <family val="1"/>
        <charset val="128"/>
      </rPr>
      <t>計</t>
    </r>
  </si>
  <si>
    <r>
      <t xml:space="preserve"> </t>
    </r>
    <r>
      <rPr>
        <sz val="12"/>
        <color theme="1"/>
        <rFont val="ＭＳ 明朝"/>
        <family val="1"/>
        <charset val="128"/>
      </rPr>
      <t>令和</t>
    </r>
    <r>
      <rPr>
        <sz val="12"/>
        <color theme="1"/>
        <rFont val="Century"/>
        <family val="1"/>
      </rPr>
      <t>2</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rPh sb="1" eb="4">
      <t>レ</t>
    </rPh>
    <phoneticPr fontId="2"/>
  </si>
  <si>
    <r>
      <rPr>
        <sz val="11"/>
        <color theme="1"/>
        <rFont val="ＭＳ 明朝"/>
        <family val="1"/>
        <charset val="128"/>
      </rPr>
      <t>漁　　業　　種　　類</t>
    </r>
    <rPh sb="0" eb="1">
      <t>リョウ</t>
    </rPh>
    <rPh sb="3" eb="4">
      <t>ギョウ</t>
    </rPh>
    <rPh sb="6" eb="7">
      <t>シュ</t>
    </rPh>
    <rPh sb="9" eb="10">
      <t>ルイ</t>
    </rPh>
    <phoneticPr fontId="2"/>
  </si>
  <si>
    <r>
      <rPr>
        <sz val="11"/>
        <color theme="1"/>
        <rFont val="ＭＳ 明朝"/>
        <family val="1"/>
        <charset val="128"/>
      </rPr>
      <t>隻　　数</t>
    </r>
    <rPh sb="0" eb="1">
      <t>セキ</t>
    </rPh>
    <rPh sb="3" eb="4">
      <t>スウ</t>
    </rPh>
    <phoneticPr fontId="2"/>
  </si>
  <si>
    <r>
      <rPr>
        <sz val="11"/>
        <color theme="1"/>
        <rFont val="ＭＳ 明朝"/>
        <family val="1"/>
        <charset val="128"/>
      </rPr>
      <t>操　業　期　間</t>
    </r>
    <rPh sb="0" eb="1">
      <t>ミサオ</t>
    </rPh>
    <rPh sb="2" eb="3">
      <t>ギョウ</t>
    </rPh>
    <rPh sb="4" eb="5">
      <t>キ</t>
    </rPh>
    <rPh sb="6" eb="7">
      <t>アイダ</t>
    </rPh>
    <phoneticPr fontId="2"/>
  </si>
  <si>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2"/>
  </si>
  <si>
    <r>
      <rPr>
        <sz val="11"/>
        <color theme="1"/>
        <rFont val="ＭＳ 明朝"/>
        <family val="1"/>
        <charset val="128"/>
      </rPr>
      <t>指　定　漁　業</t>
    </r>
    <rPh sb="0" eb="1">
      <t>ユビ</t>
    </rPh>
    <rPh sb="2" eb="3">
      <t>サダム</t>
    </rPh>
    <rPh sb="4" eb="5">
      <t>リョウ</t>
    </rPh>
    <rPh sb="6" eb="7">
      <t>ギョウ</t>
    </rPh>
    <phoneticPr fontId="2"/>
  </si>
  <si>
    <r>
      <rPr>
        <sz val="11"/>
        <color theme="1"/>
        <rFont val="ＭＳ 明朝"/>
        <family val="1"/>
        <charset val="128"/>
      </rPr>
      <t>沖合底びき網</t>
    </r>
  </si>
  <si>
    <r>
      <rPr>
        <sz val="11"/>
        <color theme="1"/>
        <rFont val="ＭＳ 明朝"/>
        <family val="1"/>
        <charset val="128"/>
      </rPr>
      <t>周年</t>
    </r>
    <rPh sb="0" eb="2">
      <t>シュウネン</t>
    </rPh>
    <phoneticPr fontId="2"/>
  </si>
  <si>
    <r>
      <rPr>
        <sz val="11"/>
        <color theme="1"/>
        <rFont val="ＭＳ 明朝"/>
        <family val="1"/>
        <charset val="128"/>
      </rPr>
      <t>青森県から新潟県までの沖合</t>
    </r>
  </si>
  <si>
    <r>
      <rPr>
        <sz val="11"/>
        <color theme="1"/>
        <rFont val="ＭＳ 明朝"/>
        <family val="1"/>
        <charset val="128"/>
      </rPr>
      <t>中型さけ･ます流し網</t>
    </r>
  </si>
  <si>
    <r>
      <t>3.20</t>
    </r>
    <r>
      <rPr>
        <sz val="11"/>
        <color theme="1"/>
        <rFont val="ＭＳ 明朝"/>
        <family val="1"/>
        <charset val="128"/>
      </rPr>
      <t>～</t>
    </r>
    <r>
      <rPr>
        <sz val="11"/>
        <color theme="1"/>
        <rFont val="Century"/>
        <family val="1"/>
      </rPr>
      <t xml:space="preserve"> 7.10</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</si>
  <si>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</si>
  <si>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rPr>
        <sz val="11"/>
        <color theme="1"/>
        <rFont val="ＭＳ 明朝"/>
        <family val="1"/>
        <charset val="128"/>
      </rPr>
      <t>いか釣り</t>
    </r>
  </si>
  <si>
    <r>
      <rPr>
        <sz val="11"/>
        <color theme="1"/>
        <rFont val="ＭＳ 明朝"/>
        <family val="1"/>
        <charset val="128"/>
      </rPr>
      <t>周年</t>
    </r>
    <phoneticPr fontId="2"/>
  </si>
  <si>
    <r>
      <rPr>
        <sz val="11"/>
        <color theme="1"/>
        <rFont val="ＭＳ 明朝"/>
        <family val="1"/>
        <charset val="128"/>
      </rPr>
      <t>日本海･太平洋</t>
    </r>
  </si>
  <si>
    <r>
      <rPr>
        <sz val="11"/>
        <color theme="1"/>
        <rFont val="ＭＳ 明朝"/>
        <family val="1"/>
        <charset val="128"/>
      </rPr>
      <t>届　出　漁　業</t>
    </r>
    <phoneticPr fontId="2"/>
  </si>
  <si>
    <r>
      <rPr>
        <sz val="11"/>
        <color theme="1"/>
        <rFont val="ＭＳ 明朝"/>
        <family val="1"/>
        <charset val="128"/>
      </rPr>
      <t>小型するめいか釣り</t>
    </r>
  </si>
  <si>
    <r>
      <rPr>
        <sz val="11"/>
        <color theme="1"/>
        <rFont val="ＭＳ 明朝"/>
        <family val="1"/>
        <charset val="128"/>
      </rPr>
      <t>　　　　　　区　</t>
    </r>
    <r>
      <rPr>
        <sz val="11"/>
        <color theme="1"/>
        <rFont val="Century"/>
        <family val="1"/>
      </rPr>
      <t xml:space="preserve"> </t>
    </r>
    <r>
      <rPr>
        <sz val="11"/>
        <color theme="1"/>
        <rFont val="ＭＳ 明朝"/>
        <family val="1"/>
        <charset val="128"/>
      </rPr>
      <t>分</t>
    </r>
  </si>
  <si>
    <r>
      <rPr>
        <sz val="11"/>
        <color theme="1"/>
        <rFont val="ＭＳ 明朝"/>
        <family val="1"/>
        <charset val="128"/>
      </rPr>
      <t>地　　　　　　　　　　区</t>
    </r>
    <phoneticPr fontId="2"/>
  </si>
  <si>
    <r>
      <rPr>
        <sz val="11"/>
        <color theme="1"/>
        <rFont val="ＭＳ 明朝"/>
        <family val="1"/>
        <charset val="128"/>
      </rPr>
      <t>漁業の方法</t>
    </r>
    <rPh sb="0" eb="2">
      <t>ギョギョウ</t>
    </rPh>
    <rPh sb="3" eb="5">
      <t>ホウホウ</t>
    </rPh>
    <phoneticPr fontId="2"/>
  </si>
  <si>
    <r>
      <rPr>
        <sz val="11"/>
        <color theme="1"/>
        <rFont val="ＭＳ 明朝"/>
        <family val="1"/>
        <charset val="128"/>
      </rPr>
      <t>飛　島</t>
    </r>
    <phoneticPr fontId="2"/>
  </si>
  <si>
    <r>
      <rPr>
        <sz val="11"/>
        <color theme="1"/>
        <rFont val="ＭＳ 明朝"/>
        <family val="1"/>
        <charset val="128"/>
      </rPr>
      <t>吹　浦</t>
    </r>
    <rPh sb="0" eb="1">
      <t>スイ</t>
    </rPh>
    <rPh sb="2" eb="3">
      <t>ウラ</t>
    </rPh>
    <phoneticPr fontId="2"/>
  </si>
  <si>
    <r>
      <rPr>
        <sz val="11"/>
        <color theme="1"/>
        <rFont val="ＭＳ 明朝"/>
        <family val="1"/>
        <charset val="128"/>
      </rPr>
      <t>酒　田</t>
    </r>
    <rPh sb="0" eb="1">
      <t>サケ</t>
    </rPh>
    <rPh sb="2" eb="3">
      <t>タ</t>
    </rPh>
    <phoneticPr fontId="2"/>
  </si>
  <si>
    <r>
      <rPr>
        <sz val="11"/>
        <color theme="1"/>
        <rFont val="ＭＳ 明朝"/>
        <family val="1"/>
        <charset val="128"/>
      </rPr>
      <t>加　茂</t>
    </r>
    <rPh sb="0" eb="1">
      <t>カ</t>
    </rPh>
    <rPh sb="2" eb="3">
      <t>シゲル</t>
    </rPh>
    <phoneticPr fontId="2"/>
  </si>
  <si>
    <r>
      <rPr>
        <sz val="11"/>
        <color theme="1"/>
        <rFont val="ＭＳ 明朝"/>
        <family val="1"/>
        <charset val="128"/>
      </rPr>
      <t>由　良</t>
    </r>
    <rPh sb="0" eb="1">
      <t>ヨシ</t>
    </rPh>
    <rPh sb="2" eb="3">
      <t>リョウ</t>
    </rPh>
    <phoneticPr fontId="2"/>
  </si>
  <si>
    <r>
      <rPr>
        <sz val="11"/>
        <color theme="1"/>
        <rFont val="ＭＳ 明朝"/>
        <family val="1"/>
        <charset val="128"/>
      </rPr>
      <t>豊　浦</t>
    </r>
    <rPh sb="0" eb="1">
      <t>ホウ</t>
    </rPh>
    <rPh sb="2" eb="3">
      <t>ウラ</t>
    </rPh>
    <phoneticPr fontId="2"/>
  </si>
  <si>
    <r>
      <rPr>
        <sz val="11"/>
        <color theme="1"/>
        <rFont val="ＭＳ 明朝"/>
        <family val="1"/>
        <charset val="128"/>
      </rPr>
      <t>温　海</t>
    </r>
    <rPh sb="0" eb="1">
      <t>オン</t>
    </rPh>
    <rPh sb="2" eb="3">
      <t>ウミ</t>
    </rPh>
    <phoneticPr fontId="2"/>
  </si>
  <si>
    <r>
      <rPr>
        <sz val="11"/>
        <color theme="1"/>
        <rFont val="ＭＳ 明朝"/>
        <family val="1"/>
        <charset val="128"/>
      </rPr>
      <t>念珠関</t>
    </r>
    <rPh sb="0" eb="1">
      <t>ネン</t>
    </rPh>
    <rPh sb="1" eb="2">
      <t>タマ</t>
    </rPh>
    <rPh sb="2" eb="3">
      <t>セキ</t>
    </rPh>
    <phoneticPr fontId="2"/>
  </si>
  <si>
    <r>
      <rPr>
        <sz val="11"/>
        <color theme="1"/>
        <rFont val="ＭＳ 明朝"/>
        <family val="1"/>
        <charset val="128"/>
      </rPr>
      <t>合　計</t>
    </r>
    <rPh sb="0" eb="1">
      <t>アイ</t>
    </rPh>
    <rPh sb="2" eb="3">
      <t>ケイ</t>
    </rPh>
    <phoneticPr fontId="2"/>
  </si>
  <si>
    <r>
      <rPr>
        <sz val="11"/>
        <color theme="1"/>
        <rFont val="ＭＳ 明朝"/>
        <family val="1"/>
        <charset val="128"/>
      </rPr>
      <t>は　え　な　わ</t>
    </r>
    <phoneticPr fontId="2"/>
  </si>
  <si>
    <r>
      <rPr>
        <sz val="11"/>
        <color theme="1"/>
        <rFont val="ＭＳ 明朝"/>
        <family val="1"/>
        <charset val="128"/>
      </rPr>
      <t>釣　　　　　り</t>
    </r>
    <rPh sb="0" eb="1">
      <t>ツ</t>
    </rPh>
    <phoneticPr fontId="2"/>
  </si>
  <si>
    <r>
      <rPr>
        <sz val="11"/>
        <color theme="1"/>
        <rFont val="ＭＳ 明朝"/>
        <family val="1"/>
        <charset val="128"/>
      </rPr>
      <t>はえなわ・釣り</t>
    </r>
    <rPh sb="5" eb="6">
      <t>ツ</t>
    </rPh>
    <phoneticPr fontId="2"/>
  </si>
  <si>
    <r>
      <rPr>
        <sz val="11"/>
        <color theme="1"/>
        <rFont val="ＭＳ 明朝"/>
        <family val="1"/>
        <charset val="128"/>
      </rPr>
      <t>合　　　　　計</t>
    </r>
    <rPh sb="0" eb="1">
      <t>アイ</t>
    </rPh>
    <rPh sb="6" eb="7">
      <t>ケイ</t>
    </rPh>
    <phoneticPr fontId="2"/>
  </si>
  <si>
    <r>
      <rPr>
        <sz val="11"/>
        <color theme="1"/>
        <rFont val="ＭＳ 明朝"/>
        <family val="1"/>
        <charset val="128"/>
      </rPr>
      <t>　　　　　区　</t>
    </r>
    <r>
      <rPr>
        <sz val="11"/>
        <color theme="1"/>
        <rFont val="Century"/>
        <family val="1"/>
      </rPr>
      <t xml:space="preserve"> </t>
    </r>
    <r>
      <rPr>
        <sz val="11"/>
        <color theme="1"/>
        <rFont val="ＭＳ 明朝"/>
        <family val="1"/>
        <charset val="128"/>
      </rPr>
      <t>分</t>
    </r>
    <phoneticPr fontId="2"/>
  </si>
  <si>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2"/>
  </si>
  <si>
    <r>
      <rPr>
        <sz val="11"/>
        <color theme="1"/>
        <rFont val="ＭＳ 明朝"/>
        <family val="1"/>
        <charset val="128"/>
      </rPr>
      <t>一　般</t>
    </r>
    <rPh sb="0" eb="1">
      <t>イッ</t>
    </rPh>
    <rPh sb="2" eb="3">
      <t>ハン</t>
    </rPh>
    <phoneticPr fontId="2"/>
  </si>
  <si>
    <r>
      <rPr>
        <sz val="11"/>
        <color theme="1"/>
        <rFont val="ＭＳ 明朝"/>
        <family val="1"/>
        <charset val="128"/>
      </rPr>
      <t>件　　数</t>
    </r>
    <rPh sb="0" eb="1">
      <t>ケン</t>
    </rPh>
    <rPh sb="3" eb="4">
      <t>スウ</t>
    </rPh>
    <phoneticPr fontId="2"/>
  </si>
  <si>
    <r>
      <rPr>
        <sz val="11"/>
        <color theme="1"/>
        <rFont val="ＭＳ 明朝"/>
        <family val="1"/>
        <charset val="128"/>
      </rPr>
      <t>計</t>
    </r>
    <rPh sb="0" eb="1">
      <t>ケイ</t>
    </rPh>
    <phoneticPr fontId="2"/>
  </si>
  <si>
    <r>
      <rPr>
        <sz val="11"/>
        <color theme="1"/>
        <rFont val="ＭＳ 明朝"/>
        <family val="1"/>
        <charset val="128"/>
      </rPr>
      <t>業　者　数</t>
    </r>
    <phoneticPr fontId="2"/>
  </si>
  <si>
    <r>
      <rPr>
        <sz val="11"/>
        <color theme="1"/>
        <rFont val="ＭＳ 明朝"/>
        <family val="1"/>
        <charset val="128"/>
      </rPr>
      <t>隻　　　数</t>
    </r>
    <phoneticPr fontId="2"/>
  </si>
  <si>
    <r>
      <rPr>
        <sz val="14"/>
        <rFont val="ＭＳ 明朝"/>
        <family val="1"/>
        <charset val="128"/>
      </rPr>
      <t>１１　漁業取締・調査</t>
    </r>
    <rPh sb="3" eb="5">
      <t>ギョギョウ</t>
    </rPh>
    <rPh sb="5" eb="7">
      <t>トリシマリ</t>
    </rPh>
    <rPh sb="8" eb="10">
      <t>チョウサ</t>
    </rPh>
    <phoneticPr fontId="10"/>
  </si>
  <si>
    <r>
      <rPr>
        <sz val="11"/>
        <rFont val="ＭＳ 明朝"/>
        <family val="1"/>
        <charset val="128"/>
      </rPr>
      <t>　漁業違反件数は</t>
    </r>
    <r>
      <rPr>
        <sz val="11"/>
        <rFont val="Century"/>
        <family val="1"/>
      </rPr>
      <t>8</t>
    </r>
    <r>
      <rPr>
        <sz val="11"/>
        <rFont val="ＭＳ 明朝"/>
        <family val="1"/>
        <charset val="128"/>
      </rPr>
      <t>件で前年度より</t>
    </r>
    <r>
      <rPr>
        <sz val="11"/>
        <rFont val="Century"/>
        <family val="1"/>
      </rPr>
      <t>1</t>
    </r>
    <r>
      <rPr>
        <sz val="11"/>
        <rFont val="ＭＳ 明朝"/>
        <family val="1"/>
        <charset val="128"/>
      </rPr>
      <t>件増加した。</t>
    </r>
    <rPh sb="1" eb="3">
      <t>ギョギョウ</t>
    </rPh>
    <rPh sb="3" eb="5">
      <t>イハン</t>
    </rPh>
    <rPh sb="5" eb="7">
      <t>ケンスウ</t>
    </rPh>
    <rPh sb="9" eb="10">
      <t>ケン</t>
    </rPh>
    <rPh sb="11" eb="14">
      <t>ゼンネンド</t>
    </rPh>
    <rPh sb="17" eb="18">
      <t>ケン</t>
    </rPh>
    <rPh sb="18" eb="20">
      <t>ゾウカ</t>
    </rPh>
    <phoneticPr fontId="10"/>
  </si>
  <si>
    <r>
      <rPr>
        <sz val="11"/>
        <rFont val="ＭＳ 明朝"/>
        <family val="1"/>
        <charset val="128"/>
      </rPr>
      <t>　前年度より調整規則違反が</t>
    </r>
    <r>
      <rPr>
        <sz val="11"/>
        <rFont val="Century"/>
        <family val="1"/>
      </rPr>
      <t>5</t>
    </r>
    <r>
      <rPr>
        <sz val="11"/>
        <rFont val="ＭＳ 明朝"/>
        <family val="1"/>
        <charset val="128"/>
      </rPr>
      <t>件から</t>
    </r>
    <r>
      <rPr>
        <sz val="11"/>
        <rFont val="Century"/>
        <family val="1"/>
      </rPr>
      <t>2</t>
    </r>
    <r>
      <rPr>
        <sz val="11"/>
        <rFont val="ＭＳ 明朝"/>
        <family val="1"/>
        <charset val="128"/>
      </rPr>
      <t>件に減少、海区指示違反が</t>
    </r>
    <r>
      <rPr>
        <sz val="11"/>
        <rFont val="Century"/>
        <family val="1"/>
      </rPr>
      <t>1</t>
    </r>
    <r>
      <rPr>
        <sz val="11"/>
        <rFont val="ＭＳ 明朝"/>
        <family val="1"/>
        <charset val="128"/>
      </rPr>
      <t>件から</t>
    </r>
    <r>
      <rPr>
        <sz val="11"/>
        <rFont val="Century"/>
        <family val="1"/>
      </rPr>
      <t>6</t>
    </r>
    <r>
      <rPr>
        <sz val="11"/>
        <rFont val="ＭＳ 明朝"/>
        <family val="1"/>
        <charset val="128"/>
      </rPr>
      <t>件に増加した。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ゾウカ</t>
    </rPh>
    <phoneticPr fontId="10"/>
  </si>
  <si>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5" eb="16">
      <t>ケン</t>
    </rPh>
    <rPh sb="21" eb="23">
      <t>ドウスウ</t>
    </rPh>
    <phoneticPr fontId="10"/>
  </si>
  <si>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0"/>
  </si>
  <si>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0"/>
  </si>
  <si>
    <r>
      <rPr>
        <sz val="11"/>
        <rFont val="ＭＳ 明朝"/>
        <family val="1"/>
        <charset val="128"/>
      </rPr>
      <t>海上取締</t>
    </r>
    <rPh sb="0" eb="2">
      <t>カイジョウ</t>
    </rPh>
    <rPh sb="2" eb="4">
      <t>トリシマ</t>
    </rPh>
    <phoneticPr fontId="10"/>
  </si>
  <si>
    <r>
      <t>8</t>
    </r>
    <r>
      <rPr>
        <sz val="11"/>
        <rFont val="ＭＳ 明朝"/>
        <family val="1"/>
        <charset val="128"/>
      </rPr>
      <t>件</t>
    </r>
    <rPh sb="1" eb="2">
      <t>ケン</t>
    </rPh>
    <phoneticPr fontId="10"/>
  </si>
  <si>
    <r>
      <rPr>
        <sz val="11"/>
        <rFont val="ＭＳ 明朝"/>
        <family val="1"/>
        <charset val="128"/>
      </rPr>
      <t>県　内　漁　船</t>
    </r>
    <rPh sb="0" eb="1">
      <t>ケン</t>
    </rPh>
    <rPh sb="2" eb="3">
      <t>ナイ</t>
    </rPh>
    <rPh sb="4" eb="5">
      <t>リョウ</t>
    </rPh>
    <rPh sb="6" eb="7">
      <t>セン</t>
    </rPh>
    <phoneticPr fontId="10"/>
  </si>
  <si>
    <r>
      <rPr>
        <sz val="11"/>
        <rFont val="ＭＳ 明朝"/>
        <family val="1"/>
        <charset val="128"/>
      </rPr>
      <t>そ　の　他</t>
    </r>
    <rPh sb="4" eb="5">
      <t>タ</t>
    </rPh>
    <phoneticPr fontId="10"/>
  </si>
  <si>
    <r>
      <rPr>
        <sz val="11"/>
        <rFont val="ＭＳ 明朝"/>
        <family val="1"/>
        <charset val="128"/>
      </rPr>
      <t>県　外　漁　船</t>
    </r>
    <phoneticPr fontId="10"/>
  </si>
  <si>
    <r>
      <rPr>
        <sz val="11"/>
        <rFont val="ＭＳ 明朝"/>
        <family val="1"/>
        <charset val="128"/>
      </rPr>
      <t>ごち網</t>
    </r>
    <rPh sb="2" eb="3">
      <t>アミ</t>
    </rPh>
    <phoneticPr fontId="10"/>
  </si>
  <si>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　</t>
    </r>
    <phoneticPr fontId="10"/>
  </si>
  <si>
    <r>
      <t>1</t>
    </r>
    <r>
      <rPr>
        <sz val="11"/>
        <rFont val="ＭＳ 明朝"/>
        <family val="1"/>
        <charset val="128"/>
      </rPr>
      <t>件</t>
    </r>
    <phoneticPr fontId="10"/>
  </si>
  <si>
    <r>
      <rPr>
        <sz val="11"/>
        <rFont val="ＭＳ 明朝"/>
        <family val="1"/>
        <charset val="128"/>
      </rPr>
      <t>遊漁</t>
    </r>
    <phoneticPr fontId="10"/>
  </si>
  <si>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0"/>
  </si>
  <si>
    <r>
      <t>6</t>
    </r>
    <r>
      <rPr>
        <sz val="11"/>
        <rFont val="ＭＳ 明朝"/>
        <family val="1"/>
        <charset val="128"/>
      </rPr>
      <t>件</t>
    </r>
    <rPh sb="1" eb="2">
      <t>ケン</t>
    </rPh>
    <phoneticPr fontId="10"/>
  </si>
  <si>
    <r>
      <t>0</t>
    </r>
    <r>
      <rPr>
        <sz val="11"/>
        <rFont val="ＭＳ 明朝"/>
        <family val="1"/>
        <charset val="128"/>
      </rPr>
      <t>件</t>
    </r>
    <rPh sb="1" eb="2">
      <t>ケン</t>
    </rPh>
    <phoneticPr fontId="10"/>
  </si>
  <si>
    <r>
      <rPr>
        <sz val="11"/>
        <rFont val="ＭＳ 明朝"/>
        <family val="1"/>
        <charset val="128"/>
      </rPr>
      <t>さし網</t>
    </r>
    <rPh sb="2" eb="3">
      <t>アミ</t>
    </rPh>
    <phoneticPr fontId="10"/>
  </si>
  <si>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40</t>
    </r>
    <r>
      <rPr>
        <sz val="11"/>
        <rFont val="ＭＳ 明朝"/>
        <family val="1"/>
        <charset val="128"/>
      </rPr>
      <t>条　</t>
    </r>
    <phoneticPr fontId="10"/>
  </si>
  <si>
    <r>
      <rPr>
        <sz val="11"/>
        <rFont val="ＭＳ 明朝"/>
        <family val="1"/>
        <charset val="128"/>
      </rPr>
      <t>　</t>
    </r>
    <phoneticPr fontId="10"/>
  </si>
  <si>
    <r>
      <rPr>
        <sz val="11"/>
        <rFont val="ＭＳ 明朝"/>
        <family val="1"/>
        <charset val="128"/>
      </rPr>
      <t>陸上取締</t>
    </r>
    <rPh sb="0" eb="2">
      <t>リクジョウ</t>
    </rPh>
    <rPh sb="2" eb="4">
      <t>トリシマ</t>
    </rPh>
    <phoneticPr fontId="10"/>
  </si>
  <si>
    <r>
      <t>0</t>
    </r>
    <r>
      <rPr>
        <sz val="11"/>
        <rFont val="ＭＳ 明朝"/>
        <family val="1"/>
        <charset val="128"/>
      </rPr>
      <t>件　</t>
    </r>
    <rPh sb="1" eb="2">
      <t>ケン</t>
    </rPh>
    <phoneticPr fontId="10"/>
  </si>
  <si>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0"/>
  </si>
  <si>
    <r>
      <t xml:space="preserve"> 0</t>
    </r>
    <r>
      <rPr>
        <sz val="11"/>
        <rFont val="ＭＳ 明朝"/>
        <family val="1"/>
        <charset val="128"/>
      </rPr>
      <t>件　</t>
    </r>
    <phoneticPr fontId="10"/>
  </si>
  <si>
    <r>
      <rPr>
        <sz val="11"/>
        <rFont val="ＭＳ 明朝"/>
        <family val="1"/>
        <charset val="128"/>
      </rPr>
      <t>　合　　計</t>
    </r>
    <rPh sb="1" eb="2">
      <t>ゴウ</t>
    </rPh>
    <rPh sb="4" eb="5">
      <t>ケイ</t>
    </rPh>
    <phoneticPr fontId="10"/>
  </si>
  <si>
    <r>
      <t>8</t>
    </r>
    <r>
      <rPr>
        <sz val="11"/>
        <rFont val="ＭＳ 明朝"/>
        <family val="1"/>
        <charset val="128"/>
      </rPr>
      <t>件</t>
    </r>
    <phoneticPr fontId="10"/>
  </si>
  <si>
    <r>
      <rPr>
        <sz val="11"/>
        <rFont val="ＭＳ 明朝"/>
        <family val="1"/>
        <charset val="128"/>
      </rPr>
      <t>　Ⅱ　調査業務実績</t>
    </r>
    <rPh sb="3" eb="5">
      <t>チョウサ</t>
    </rPh>
    <rPh sb="5" eb="7">
      <t>ギョウム</t>
    </rPh>
    <rPh sb="7" eb="9">
      <t>ジッセキ</t>
    </rPh>
    <phoneticPr fontId="10"/>
  </si>
  <si>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5</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2</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0"/>
  </si>
  <si>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14</t>
    </r>
    <r>
      <rPr>
        <sz val="11"/>
        <rFont val="ＭＳ 明朝"/>
        <family val="1"/>
        <charset val="128"/>
      </rPr>
      <t>日　</t>
    </r>
    <rPh sb="0" eb="1">
      <t>ゴウ</t>
    </rPh>
    <rPh sb="3" eb="4">
      <t>ケイ</t>
    </rPh>
    <rPh sb="7" eb="8">
      <t>ニチ</t>
    </rPh>
    <phoneticPr fontId="10"/>
  </si>
  <si>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</si>
  <si>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0"/>
  </si>
  <si>
    <r>
      <rPr>
        <sz val="11"/>
        <rFont val="ＭＳ 明朝"/>
        <family val="1"/>
        <charset val="128"/>
      </rPr>
      <t>性能</t>
    </r>
    <rPh sb="0" eb="2">
      <t>セイノウ</t>
    </rPh>
    <phoneticPr fontId="10"/>
  </si>
  <si>
    <r>
      <rPr>
        <sz val="11"/>
        <rFont val="ＭＳ 明朝"/>
        <family val="1"/>
        <charset val="128"/>
      </rPr>
      <t>　航海速力　</t>
    </r>
    <r>
      <rPr>
        <sz val="11"/>
        <rFont val="Century"/>
        <family val="1"/>
      </rPr>
      <t xml:space="preserve">   35</t>
    </r>
    <r>
      <rPr>
        <sz val="11"/>
        <rFont val="ＭＳ 明朝"/>
        <family val="1"/>
        <charset val="128"/>
      </rPr>
      <t>ノット</t>
    </r>
    <phoneticPr fontId="10"/>
  </si>
  <si>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0"/>
  </si>
  <si>
    <r>
      <rPr>
        <sz val="11"/>
        <rFont val="ＭＳ 明朝"/>
        <family val="1"/>
        <charset val="128"/>
      </rPr>
      <t>船質</t>
    </r>
    <rPh sb="0" eb="1">
      <t>フネ</t>
    </rPh>
    <rPh sb="1" eb="2">
      <t>シツ</t>
    </rPh>
    <phoneticPr fontId="10"/>
  </si>
  <si>
    <r>
      <rPr>
        <sz val="11"/>
        <rFont val="ＭＳ 明朝"/>
        <family val="1"/>
        <charset val="128"/>
      </rPr>
      <t>　軽合金製</t>
    </r>
    <phoneticPr fontId="10"/>
  </si>
  <si>
    <r>
      <rPr>
        <sz val="11"/>
        <rFont val="ＭＳ 明朝"/>
        <family val="1"/>
        <charset val="128"/>
      </rPr>
      <t>　航続距離　</t>
    </r>
    <r>
      <rPr>
        <sz val="11"/>
        <rFont val="Century"/>
        <family val="1"/>
      </rPr>
      <t xml:space="preserve"> 350</t>
    </r>
    <r>
      <rPr>
        <sz val="11"/>
        <rFont val="ＭＳ 明朝"/>
        <family val="1"/>
        <charset val="128"/>
      </rPr>
      <t>浬</t>
    </r>
    <phoneticPr fontId="10"/>
  </si>
  <si>
    <r>
      <rPr>
        <sz val="11"/>
        <rFont val="ＭＳ 明朝"/>
        <family val="1"/>
        <charset val="128"/>
      </rPr>
      <t>　潮流観測装置</t>
    </r>
    <phoneticPr fontId="10"/>
  </si>
  <si>
    <r>
      <rPr>
        <sz val="11"/>
        <rFont val="ＭＳ 明朝"/>
        <family val="1"/>
        <charset val="128"/>
      </rPr>
      <t>主要寸法</t>
    </r>
    <rPh sb="0" eb="2">
      <t>シュヨウ</t>
    </rPh>
    <rPh sb="2" eb="4">
      <t>スンポウ</t>
    </rPh>
    <phoneticPr fontId="10"/>
  </si>
  <si>
    <r>
      <rPr>
        <sz val="11"/>
        <rFont val="ＭＳ 明朝"/>
        <family val="1"/>
        <charset val="128"/>
      </rPr>
      <t>設備</t>
    </r>
    <rPh sb="0" eb="2">
      <t>セツビ</t>
    </rPh>
    <phoneticPr fontId="10"/>
  </si>
  <si>
    <r>
      <rPr>
        <sz val="11"/>
        <rFont val="ＭＳ 明朝"/>
        <family val="1"/>
        <charset val="128"/>
      </rPr>
      <t>　</t>
    </r>
    <r>
      <rPr>
        <sz val="11"/>
        <rFont val="Century"/>
        <family val="1"/>
      </rPr>
      <t>DGPS</t>
    </r>
    <r>
      <rPr>
        <sz val="11"/>
        <rFont val="ＭＳ 明朝"/>
        <family val="1"/>
        <charset val="128"/>
      </rPr>
      <t>航法装置</t>
    </r>
    <phoneticPr fontId="10"/>
  </si>
  <si>
    <r>
      <rPr>
        <sz val="11"/>
        <rFont val="ＭＳ 明朝"/>
        <family val="1"/>
        <charset val="128"/>
      </rPr>
      <t>　航海用電子海図表示装置</t>
    </r>
    <phoneticPr fontId="10"/>
  </si>
  <si>
    <t xml:space="preserve">    </t>
  </si>
  <si>
    <r>
      <rPr>
        <sz val="11"/>
        <rFont val="ＭＳ 明朝"/>
        <family val="1"/>
        <charset val="128"/>
      </rPr>
      <t>　幅</t>
    </r>
    <r>
      <rPr>
        <sz val="11"/>
        <rFont val="Century"/>
        <family val="1"/>
      </rPr>
      <t xml:space="preserve">                 5.50</t>
    </r>
    <r>
      <rPr>
        <sz val="11"/>
        <rFont val="ＭＳ 明朝"/>
        <family val="1"/>
        <charset val="128"/>
      </rPr>
      <t>メートル</t>
    </r>
    <phoneticPr fontId="10"/>
  </si>
  <si>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</si>
  <si>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0"/>
  </si>
  <si>
    <r>
      <rPr>
        <sz val="11"/>
        <rFont val="ＭＳ 明朝"/>
        <family val="1"/>
        <charset val="128"/>
      </rPr>
      <t>　深さ</t>
    </r>
    <r>
      <rPr>
        <sz val="11"/>
        <rFont val="Century"/>
        <family val="1"/>
      </rPr>
      <t xml:space="preserve">             2.73</t>
    </r>
    <r>
      <rPr>
        <sz val="11"/>
        <rFont val="ＭＳ 明朝"/>
        <family val="1"/>
        <charset val="128"/>
      </rPr>
      <t>メートル</t>
    </r>
    <phoneticPr fontId="10"/>
  </si>
  <si>
    <r>
      <rPr>
        <sz val="11"/>
        <rFont val="ＭＳ 明朝"/>
        <family val="1"/>
        <charset val="128"/>
      </rPr>
      <t>　減揺装置</t>
    </r>
    <phoneticPr fontId="10"/>
  </si>
  <si>
    <r>
      <rPr>
        <sz val="11"/>
        <rFont val="ＭＳ 明朝"/>
        <family val="1"/>
        <charset val="128"/>
      </rPr>
      <t>　その他</t>
    </r>
    <r>
      <rPr>
        <sz val="11"/>
        <rFont val="Century"/>
        <family val="1"/>
      </rPr>
      <t xml:space="preserve"> 6</t>
    </r>
    <r>
      <rPr>
        <sz val="11"/>
        <rFont val="ＭＳ 明朝"/>
        <family val="1"/>
        <charset val="128"/>
      </rPr>
      <t>名</t>
    </r>
    <phoneticPr fontId="10"/>
  </si>
  <si>
    <r>
      <rPr>
        <sz val="11"/>
        <rFont val="ＭＳ 明朝"/>
        <family val="1"/>
        <charset val="128"/>
      </rPr>
      <t>総トン数</t>
    </r>
    <rPh sb="0" eb="1">
      <t>ソウ</t>
    </rPh>
    <rPh sb="3" eb="4">
      <t>スウ</t>
    </rPh>
    <phoneticPr fontId="10"/>
  </si>
  <si>
    <r>
      <rPr>
        <sz val="11"/>
        <rFont val="ＭＳ 明朝"/>
        <family val="1"/>
        <charset val="128"/>
      </rPr>
      <t>　</t>
    </r>
    <r>
      <rPr>
        <sz val="11"/>
        <rFont val="Century"/>
        <family val="1"/>
      </rPr>
      <t>52</t>
    </r>
    <r>
      <rPr>
        <sz val="11"/>
        <rFont val="ＭＳ 明朝"/>
        <family val="1"/>
        <charset val="128"/>
      </rPr>
      <t>トン</t>
    </r>
    <phoneticPr fontId="10"/>
  </si>
  <si>
    <r>
      <rPr>
        <sz val="11"/>
        <rFont val="ＭＳ 明朝"/>
        <family val="1"/>
        <charset val="128"/>
      </rPr>
      <t>　カラー魚群探知機</t>
    </r>
    <phoneticPr fontId="10"/>
  </si>
  <si>
    <r>
      <rPr>
        <sz val="11"/>
        <rFont val="ＭＳ 明朝"/>
        <family val="1"/>
        <charset val="128"/>
      </rPr>
      <t>進水年月日</t>
    </r>
    <phoneticPr fontId="10"/>
  </si>
  <si>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0"/>
  </si>
  <si>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</si>
  <si>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0"/>
  </si>
  <si>
    <r>
      <rPr>
        <sz val="11"/>
        <rFont val="ＭＳ 明朝"/>
        <family val="1"/>
        <charset val="128"/>
      </rPr>
      <t>　記録式魚群探知機</t>
    </r>
    <phoneticPr fontId="10"/>
  </si>
  <si>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</si>
  <si>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0"/>
  </si>
  <si>
    <r>
      <rPr>
        <sz val="11"/>
        <rFont val="ＭＳ 明朝"/>
        <family val="1"/>
        <charset val="128"/>
      </rPr>
      <t>　電動測深機</t>
    </r>
    <phoneticPr fontId="10"/>
  </si>
  <si>
    <r>
      <rPr>
        <sz val="14"/>
        <color rgb="FF000000"/>
        <rFont val="ＭＳ 明朝"/>
        <family val="1"/>
        <charset val="128"/>
      </rPr>
      <t>１２　漁業無線</t>
    </r>
    <phoneticPr fontId="2"/>
  </si>
  <si>
    <r>
      <rPr>
        <sz val="12"/>
        <color rgb="FF000000"/>
        <rFont val="ＭＳ 明朝"/>
        <family val="1"/>
        <charset val="128"/>
      </rPr>
      <t>　　　ア、開局年月日</t>
    </r>
    <phoneticPr fontId="2"/>
  </si>
  <si>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</si>
  <si>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　　　イ、呼出名称</t>
    </r>
    <phoneticPr fontId="2"/>
  </si>
  <si>
    <r>
      <t xml:space="preserve"> </t>
    </r>
    <r>
      <rPr>
        <sz val="12"/>
        <color rgb="FF000000"/>
        <rFont val="ＭＳ 明朝"/>
        <family val="1"/>
        <charset val="128"/>
      </rPr>
      <t>「さかたぎょぎょう」</t>
    </r>
  </si>
  <si>
    <r>
      <rPr>
        <sz val="12"/>
        <color rgb="FF000000"/>
        <rFont val="ＭＳ 明朝"/>
        <family val="1"/>
        <charset val="128"/>
      </rPr>
      <t>　　　ウ、電波の型式</t>
    </r>
    <phoneticPr fontId="2"/>
  </si>
  <si>
    <r>
      <rPr>
        <sz val="12"/>
        <color rgb="FF000000"/>
        <rFont val="ＭＳ 明朝"/>
        <family val="1"/>
        <charset val="128"/>
      </rPr>
      <t>　周波数、空中線電力</t>
    </r>
  </si>
  <si>
    <r>
      <rPr>
        <sz val="12"/>
        <color rgb="FF000000"/>
        <rFont val="ＭＳ 明朝"/>
        <family val="1"/>
        <charset val="128"/>
      </rPr>
      <t>電波型式</t>
    </r>
  </si>
  <si>
    <r>
      <rPr>
        <sz val="12"/>
        <color rgb="FF000000"/>
        <rFont val="ＭＳ 明朝"/>
        <family val="1"/>
        <charset val="128"/>
      </rPr>
      <t>空中線電力</t>
    </r>
  </si>
  <si>
    <t>J3E</t>
    <phoneticPr fontId="2"/>
  </si>
  <si>
    <t>1738.5</t>
    <phoneticPr fontId="2"/>
  </si>
  <si>
    <t>2394.5</t>
    <phoneticPr fontId="2"/>
  </si>
  <si>
    <t>50W</t>
    <phoneticPr fontId="2"/>
  </si>
  <si>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</si>
  <si>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</si>
  <si>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</si>
  <si>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2"/>
  </si>
  <si>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</si>
  <si>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2"/>
  </si>
  <si>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</si>
  <si>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カ、令和元年度無線通信実績</t>
    </r>
    <rPh sb="2" eb="4">
      <t>レイワ</t>
    </rPh>
    <rPh sb="4" eb="5">
      <t>モト</t>
    </rPh>
    <phoneticPr fontId="2"/>
  </si>
  <si>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</si>
  <si>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</si>
  <si>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</si>
  <si>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</si>
  <si>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t>370</t>
    <phoneticPr fontId="2"/>
  </si>
  <si>
    <r>
      <t xml:space="preserve">  12</t>
    </r>
    <r>
      <rPr>
        <sz val="12"/>
        <color theme="1"/>
        <rFont val="ＭＳ 明朝"/>
        <family val="1"/>
        <charset val="128"/>
      </rPr>
      <t>時間</t>
    </r>
    <r>
      <rPr>
        <sz val="12"/>
        <color theme="1"/>
        <rFont val="Century"/>
        <family val="1"/>
      </rPr>
      <t>20</t>
    </r>
    <r>
      <rPr>
        <sz val="12"/>
        <color theme="1"/>
        <rFont val="ＭＳ 明朝"/>
        <family val="1"/>
        <charset val="128"/>
      </rPr>
      <t>分</t>
    </r>
    <phoneticPr fontId="2"/>
  </si>
  <si>
    <r>
      <rPr>
        <sz val="12"/>
        <color theme="1"/>
        <rFont val="ＭＳ 明朝"/>
        <family val="1"/>
        <charset val="128"/>
      </rPr>
      <t>定時連絡通信</t>
    </r>
  </si>
  <si>
    <t>1,076</t>
    <phoneticPr fontId="2"/>
  </si>
  <si>
    <r>
      <t>121</t>
    </r>
    <r>
      <rPr>
        <sz val="12"/>
        <color theme="1"/>
        <rFont val="ＭＳ 明朝"/>
        <family val="1"/>
        <charset val="128"/>
      </rPr>
      <t>時間</t>
    </r>
    <r>
      <rPr>
        <sz val="12"/>
        <color theme="1"/>
        <rFont val="Century"/>
        <family val="1"/>
      </rPr>
      <t>12</t>
    </r>
    <r>
      <rPr>
        <sz val="12"/>
        <color theme="1"/>
        <rFont val="ＭＳ 明朝"/>
        <family val="1"/>
        <charset val="128"/>
      </rPr>
      <t>分</t>
    </r>
    <phoneticPr fontId="2"/>
  </si>
  <si>
    <r>
      <rPr>
        <sz val="12"/>
        <color theme="1"/>
        <rFont val="ＭＳ 明朝"/>
        <family val="1"/>
        <charset val="128"/>
      </rPr>
      <t>海上安全情報</t>
    </r>
  </si>
  <si>
    <t>1,099</t>
    <phoneticPr fontId="2"/>
  </si>
  <si>
    <r>
      <t xml:space="preserve">  36</t>
    </r>
    <r>
      <rPr>
        <sz val="12"/>
        <color theme="1"/>
        <rFont val="ＭＳ 明朝"/>
        <family val="1"/>
        <charset val="128"/>
      </rPr>
      <t>時間</t>
    </r>
    <r>
      <rPr>
        <sz val="12"/>
        <color theme="1"/>
        <rFont val="Century"/>
        <family val="1"/>
      </rPr>
      <t>32</t>
    </r>
    <r>
      <rPr>
        <sz val="12"/>
        <color theme="1"/>
        <rFont val="ＭＳ 明朝"/>
        <family val="1"/>
        <charset val="128"/>
      </rPr>
      <t>分</t>
    </r>
    <phoneticPr fontId="2"/>
  </si>
  <si>
    <r>
      <rPr>
        <sz val="12"/>
        <color theme="1"/>
        <rFont val="ＭＳ 明朝"/>
        <family val="1"/>
        <charset val="128"/>
      </rPr>
      <t>海上気象周知通信</t>
    </r>
  </si>
  <si>
    <t>2,313</t>
    <phoneticPr fontId="2"/>
  </si>
  <si>
    <r>
      <t>113</t>
    </r>
    <r>
      <rPr>
        <sz val="12"/>
        <color theme="1"/>
        <rFont val="ＭＳ 明朝"/>
        <family val="1"/>
        <charset val="128"/>
      </rPr>
      <t>時間</t>
    </r>
    <r>
      <rPr>
        <sz val="12"/>
        <color theme="1"/>
        <rFont val="Century"/>
        <family val="1"/>
      </rPr>
      <t>36</t>
    </r>
    <r>
      <rPr>
        <sz val="12"/>
        <color theme="1"/>
        <rFont val="ＭＳ 明朝"/>
        <family val="1"/>
        <charset val="128"/>
      </rPr>
      <t>分</t>
    </r>
    <phoneticPr fontId="2"/>
  </si>
  <si>
    <r>
      <rPr>
        <sz val="12"/>
        <color theme="1"/>
        <rFont val="ＭＳ 明朝"/>
        <family val="1"/>
        <charset val="128"/>
      </rPr>
      <t>その他</t>
    </r>
  </si>
  <si>
    <r>
      <t xml:space="preserve">              06</t>
    </r>
    <r>
      <rPr>
        <sz val="12"/>
        <color theme="1"/>
        <rFont val="ＭＳ 明朝"/>
        <family val="1"/>
        <charset val="128"/>
      </rPr>
      <t>分</t>
    </r>
    <phoneticPr fontId="2"/>
  </si>
  <si>
    <r>
      <rPr>
        <sz val="12"/>
        <color theme="1"/>
        <rFont val="ＭＳ 明朝"/>
        <family val="1"/>
        <charset val="128"/>
      </rPr>
      <t>計</t>
    </r>
  </si>
  <si>
    <t>4,864</t>
    <phoneticPr fontId="2"/>
  </si>
  <si>
    <r>
      <t>283</t>
    </r>
    <r>
      <rPr>
        <sz val="12"/>
        <color theme="1"/>
        <rFont val="ＭＳ 明朝"/>
        <family val="1"/>
        <charset val="128"/>
      </rPr>
      <t>時間</t>
    </r>
    <r>
      <rPr>
        <sz val="12"/>
        <color theme="1"/>
        <rFont val="Century"/>
        <family val="1"/>
      </rPr>
      <t>46</t>
    </r>
    <r>
      <rPr>
        <sz val="12"/>
        <color theme="1"/>
        <rFont val="ＭＳ 明朝"/>
        <family val="1"/>
        <charset val="128"/>
      </rPr>
      <t>分</t>
    </r>
    <phoneticPr fontId="2"/>
  </si>
  <si>
    <r>
      <rPr>
        <sz val="12"/>
        <color theme="1"/>
        <rFont val="ＭＳ 明朝"/>
        <family val="1"/>
        <charset val="128"/>
      </rPr>
      <t>漁　業　通　信</t>
    </r>
    <phoneticPr fontId="2"/>
  </si>
  <si>
    <t>7,348</t>
    <phoneticPr fontId="2"/>
  </si>
  <si>
    <r>
      <t>389</t>
    </r>
    <r>
      <rPr>
        <sz val="12"/>
        <color theme="1"/>
        <rFont val="ＭＳ 明朝"/>
        <family val="1"/>
        <charset val="128"/>
      </rPr>
      <t>時間</t>
    </r>
    <r>
      <rPr>
        <sz val="12"/>
        <color theme="1"/>
        <rFont val="Century"/>
        <family val="1"/>
      </rPr>
      <t>07</t>
    </r>
    <r>
      <rPr>
        <sz val="12"/>
        <color theme="1"/>
        <rFont val="ＭＳ 明朝"/>
        <family val="1"/>
        <charset val="128"/>
      </rPr>
      <t>分</t>
    </r>
    <phoneticPr fontId="2"/>
  </si>
  <si>
    <r>
      <rPr>
        <sz val="12"/>
        <color theme="1"/>
        <rFont val="ＭＳ 明朝"/>
        <family val="1"/>
        <charset val="128"/>
      </rPr>
      <t>総　　　　　計</t>
    </r>
    <phoneticPr fontId="2"/>
  </si>
  <si>
    <t>12,212</t>
    <phoneticPr fontId="2"/>
  </si>
  <si>
    <r>
      <t>672</t>
    </r>
    <r>
      <rPr>
        <sz val="12"/>
        <color theme="1"/>
        <rFont val="ＭＳ 明朝"/>
        <family val="1"/>
        <charset val="128"/>
      </rPr>
      <t>時間</t>
    </r>
    <r>
      <rPr>
        <sz val="12"/>
        <color theme="1"/>
        <rFont val="Century"/>
        <family val="1"/>
      </rPr>
      <t>53</t>
    </r>
    <r>
      <rPr>
        <sz val="12"/>
        <color theme="1"/>
        <rFont val="ＭＳ 明朝"/>
        <family val="1"/>
        <charset val="128"/>
      </rPr>
      <t>分</t>
    </r>
    <phoneticPr fontId="2"/>
  </si>
  <si>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2"/>
  </si>
  <si>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</si>
  <si>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</si>
  <si>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</si>
  <si>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</si>
  <si>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</si>
  <si>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2"/>
  </si>
  <si>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2"/>
  </si>
  <si>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</si>
  <si>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</si>
  <si>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</si>
  <si>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</si>
  <si>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</si>
  <si>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2"/>
  </si>
  <si>
    <t>A3E</t>
  </si>
  <si>
    <t>27524  27892</t>
  </si>
  <si>
    <t>27524  27740</t>
  </si>
  <si>
    <t>27524  27932</t>
  </si>
  <si>
    <t>27524  27836</t>
  </si>
  <si>
    <r>
      <rPr>
        <sz val="11"/>
        <color theme="1"/>
        <rFont val="ＭＳ 明朝"/>
        <family val="1"/>
        <charset val="128"/>
      </rPr>
      <t>空中線電力</t>
    </r>
    <phoneticPr fontId="2"/>
  </si>
  <si>
    <t>1W</t>
  </si>
  <si>
    <r>
      <rPr>
        <sz val="11"/>
        <color theme="1"/>
        <rFont val="ＭＳ 明朝"/>
        <family val="1"/>
        <charset val="128"/>
      </rPr>
      <t>所属船舶数</t>
    </r>
    <phoneticPr fontId="2"/>
  </si>
  <si>
    <r>
      <rPr>
        <sz val="11"/>
        <color theme="1"/>
        <rFont val="ＭＳ 明朝"/>
        <family val="1"/>
        <charset val="128"/>
      </rPr>
      <t>所在地</t>
    </r>
    <phoneticPr fontId="2"/>
  </si>
  <si>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2"/>
  </si>
  <si>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2"/>
  </si>
  <si>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</si>
  <si>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</si>
  <si>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2"/>
  </si>
  <si>
    <r>
      <rPr>
        <sz val="11"/>
        <color theme="1"/>
        <rFont val="ＭＳ 明朝"/>
        <family val="1"/>
        <charset val="128"/>
      </rPr>
      <t>令和元年度無線通信実績</t>
    </r>
    <rPh sb="0" eb="2">
      <t>レイワ</t>
    </rPh>
    <rPh sb="2" eb="3">
      <t>モト</t>
    </rPh>
    <phoneticPr fontId="2"/>
  </si>
  <si>
    <r>
      <rPr>
        <sz val="11"/>
        <color theme="1"/>
        <rFont val="ＭＳ 明朝"/>
        <family val="1"/>
        <charset val="128"/>
      </rPr>
      <t>通信の種類</t>
    </r>
    <phoneticPr fontId="2"/>
  </si>
  <si>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</si>
  <si>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</si>
  <si>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2"/>
  </si>
  <si>
    <r>
      <t xml:space="preserve"> </t>
    </r>
    <r>
      <rPr>
        <sz val="11"/>
        <color theme="1"/>
        <rFont val="ＭＳ 明朝"/>
        <family val="1"/>
        <charset val="128"/>
      </rPr>
      <t>時間</t>
    </r>
    <phoneticPr fontId="2"/>
  </si>
  <si>
    <r>
      <rPr>
        <sz val="11"/>
        <color theme="1"/>
        <rFont val="ＭＳ 明朝"/>
        <family val="1"/>
        <charset val="128"/>
      </rPr>
      <t>漁　業　通　信</t>
    </r>
    <phoneticPr fontId="2"/>
  </si>
  <si>
    <r>
      <rPr>
        <sz val="11"/>
        <color theme="1"/>
        <rFont val="ＭＳ 明朝"/>
        <family val="1"/>
        <charset val="128"/>
      </rPr>
      <t>計</t>
    </r>
    <phoneticPr fontId="2"/>
  </si>
  <si>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</si>
  <si>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</si>
  <si>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</si>
  <si>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</si>
  <si>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</si>
  <si>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</si>
  <si>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</si>
  <si>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</si>
  <si>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</si>
  <si>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</si>
  <si>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</si>
  <si>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繰越
うち補正　</t>
    </r>
    <r>
      <rPr>
        <sz val="11"/>
        <rFont val="Century"/>
        <family val="1"/>
      </rPr>
      <t>50,000</t>
    </r>
    <phoneticPr fontId="10"/>
  </si>
  <si>
    <r>
      <rPr>
        <sz val="11"/>
        <rFont val="ＭＳ 明朝"/>
        <family val="1"/>
        <charset val="128"/>
      </rPr>
      <t>勝浦地区</t>
    </r>
    <phoneticPr fontId="10"/>
  </si>
  <si>
    <t>L=10m</t>
    <phoneticPr fontId="10"/>
  </si>
  <si>
    <r>
      <t xml:space="preserve"> </t>
    </r>
    <r>
      <rPr>
        <sz val="11"/>
        <rFont val="ＭＳ 明朝"/>
        <family val="1"/>
        <charset val="128"/>
      </rPr>
      <t>由良漁港</t>
    </r>
    <phoneticPr fontId="10"/>
  </si>
  <si>
    <r>
      <rPr>
        <sz val="11"/>
        <rFont val="ＭＳ 明朝"/>
        <family val="1"/>
        <charset val="128"/>
      </rPr>
      <t>繰越
うち補正　</t>
    </r>
    <r>
      <rPr>
        <sz val="11"/>
        <rFont val="Century"/>
        <family val="1"/>
      </rPr>
      <t>40,000</t>
    </r>
    <rPh sb="0" eb="2">
      <t>クリコシ</t>
    </rPh>
    <phoneticPr fontId="10"/>
  </si>
  <si>
    <r>
      <rPr>
        <sz val="11"/>
        <rFont val="ＭＳ 明朝"/>
        <family val="1"/>
        <charset val="128"/>
      </rPr>
      <t>耐震補強</t>
    </r>
    <r>
      <rPr>
        <sz val="11"/>
        <rFont val="Century"/>
        <family val="1"/>
      </rPr>
      <t xml:space="preserve">   </t>
    </r>
    <phoneticPr fontId="10"/>
  </si>
  <si>
    <t>L=97.9m</t>
    <phoneticPr fontId="10"/>
  </si>
  <si>
    <r>
      <t xml:space="preserve"> </t>
    </r>
    <r>
      <rPr>
        <sz val="11"/>
        <rFont val="ＭＳ 明朝"/>
        <family val="1"/>
        <charset val="128"/>
      </rPr>
      <t>飛島漁港</t>
    </r>
    <phoneticPr fontId="10"/>
  </si>
  <si>
    <r>
      <rPr>
        <sz val="11"/>
        <rFont val="ＭＳ 明朝"/>
        <family val="1"/>
        <charset val="128"/>
      </rPr>
      <t>機能保全</t>
    </r>
    <phoneticPr fontId="10"/>
  </si>
  <si>
    <r>
      <rPr>
        <sz val="11"/>
        <rFont val="ＭＳ 明朝"/>
        <family val="1"/>
        <charset val="128"/>
      </rPr>
      <t>繰越</t>
    </r>
    <rPh sb="0" eb="2">
      <t>クリコシ</t>
    </rPh>
    <phoneticPr fontId="10"/>
  </si>
  <si>
    <r>
      <rPr>
        <sz val="11"/>
        <rFont val="ＭＳ 明朝"/>
        <family val="1"/>
        <charset val="128"/>
      </rPr>
      <t>中防波堤補修</t>
    </r>
    <rPh sb="0" eb="1">
      <t>ナカ</t>
    </rPh>
    <rPh sb="4" eb="6">
      <t>ホシュウ</t>
    </rPh>
    <phoneticPr fontId="10"/>
  </si>
  <si>
    <t>L=28.3m</t>
    <phoneticPr fontId="10"/>
  </si>
  <si>
    <r>
      <t xml:space="preserve"> </t>
    </r>
    <r>
      <rPr>
        <sz val="11"/>
        <rFont val="ＭＳ 明朝"/>
        <family val="1"/>
        <charset val="128"/>
      </rPr>
      <t>吹浦漁港</t>
    </r>
    <rPh sb="1" eb="3">
      <t>フクラ</t>
    </rPh>
    <phoneticPr fontId="10"/>
  </si>
  <si>
    <r>
      <rPr>
        <sz val="11"/>
        <rFont val="ＭＳ 明朝"/>
        <family val="1"/>
        <charset val="128"/>
      </rPr>
      <t>うち補正　</t>
    </r>
    <r>
      <rPr>
        <sz val="11"/>
        <rFont val="Century"/>
        <family val="1"/>
      </rPr>
      <t>80,000</t>
    </r>
    <rPh sb="2" eb="4">
      <t>ホセイ</t>
    </rPh>
    <phoneticPr fontId="10"/>
  </si>
  <si>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10"/>
  </si>
  <si>
    <r>
      <t>1</t>
    </r>
    <r>
      <rPr>
        <sz val="11"/>
        <rFont val="ＭＳ 明朝"/>
        <family val="1"/>
        <charset val="128"/>
      </rPr>
      <t>式</t>
    </r>
    <rPh sb="1" eb="2">
      <t>シキ</t>
    </rPh>
    <phoneticPr fontId="10"/>
  </si>
  <si>
    <r>
      <t xml:space="preserve"> </t>
    </r>
    <r>
      <rPr>
        <sz val="11"/>
        <rFont val="ＭＳ 明朝"/>
        <family val="1"/>
        <charset val="128"/>
      </rPr>
      <t>由良漁港</t>
    </r>
    <rPh sb="1" eb="3">
      <t>ユラ</t>
    </rPh>
    <phoneticPr fontId="10"/>
  </si>
  <si>
    <r>
      <rPr>
        <sz val="11"/>
        <rFont val="ＭＳ 明朝"/>
        <family val="1"/>
        <charset val="128"/>
      </rPr>
      <t>繰越
うち補正　</t>
    </r>
    <r>
      <rPr>
        <sz val="11"/>
        <rFont val="Century"/>
        <family val="1"/>
      </rPr>
      <t>60,000</t>
    </r>
    <rPh sb="0" eb="2">
      <t>クリコシ</t>
    </rPh>
    <phoneticPr fontId="10"/>
  </si>
  <si>
    <r>
      <rPr>
        <sz val="11"/>
        <rFont val="ＭＳ 明朝"/>
        <family val="1"/>
        <charset val="128"/>
      </rPr>
      <t>西第２防波堤補修</t>
    </r>
    <rPh sb="0" eb="1">
      <t>ニシ</t>
    </rPh>
    <rPh sb="1" eb="3">
      <t>ダイニ</t>
    </rPh>
    <rPh sb="3" eb="6">
      <t>ボウハテイ</t>
    </rPh>
    <rPh sb="6" eb="8">
      <t>ホシュウ</t>
    </rPh>
    <phoneticPr fontId="10"/>
  </si>
  <si>
    <r>
      <t xml:space="preserve"> </t>
    </r>
    <r>
      <rPr>
        <sz val="11"/>
        <rFont val="ＭＳ 明朝"/>
        <family val="1"/>
        <charset val="128"/>
      </rPr>
      <t>米子漁港</t>
    </r>
    <rPh sb="1" eb="3">
      <t>ヨナゴ</t>
    </rPh>
    <rPh sb="3" eb="5">
      <t>ギョコウ</t>
    </rPh>
    <phoneticPr fontId="10"/>
  </si>
  <si>
    <r>
      <rPr>
        <sz val="11"/>
        <rFont val="ＭＳ 明朝"/>
        <family val="1"/>
        <charset val="128"/>
      </rPr>
      <t xml:space="preserve">北防波堤消波ブロック製作
</t>
    </r>
    <r>
      <rPr>
        <sz val="11"/>
        <rFont val="Century"/>
        <family val="1"/>
      </rPr>
      <t>-2.5</t>
    </r>
    <r>
      <rPr>
        <sz val="11"/>
        <rFont val="ＭＳ 明朝"/>
        <family val="1"/>
        <charset val="128"/>
      </rPr>
      <t>ｍ物揚場エプロン補修</t>
    </r>
    <rPh sb="0" eb="1">
      <t>キタ</t>
    </rPh>
    <rPh sb="1" eb="4">
      <t>ボウハテイ</t>
    </rPh>
    <phoneticPr fontId="10"/>
  </si>
  <si>
    <r>
      <rPr>
        <sz val="11"/>
        <rFont val="ＭＳ 明朝"/>
        <family val="1"/>
        <charset val="128"/>
      </rPr>
      <t>うち補正　</t>
    </r>
    <r>
      <rPr>
        <sz val="11"/>
        <rFont val="Century"/>
        <family val="1"/>
      </rPr>
      <t>40,000</t>
    </r>
    <phoneticPr fontId="10"/>
  </si>
  <si>
    <r>
      <t xml:space="preserve"> </t>
    </r>
    <r>
      <rPr>
        <sz val="11"/>
        <rFont val="ＭＳ 明朝"/>
        <family val="1"/>
        <charset val="128"/>
      </rPr>
      <t>山形県沿岸</t>
    </r>
    <rPh sb="1" eb="4">
      <t>ヤマガタケン</t>
    </rPh>
    <rPh sb="4" eb="6">
      <t>エンガン</t>
    </rPh>
    <phoneticPr fontId="10"/>
  </si>
  <si>
    <r>
      <rPr>
        <sz val="11"/>
        <rFont val="ＭＳ 明朝"/>
        <family val="1"/>
        <charset val="128"/>
      </rPr>
      <t>増殖礁ブロック製作</t>
    </r>
    <phoneticPr fontId="10"/>
  </si>
  <si>
    <r>
      <t>N=142</t>
    </r>
    <r>
      <rPr>
        <sz val="11"/>
        <rFont val="ＭＳ 明朝"/>
        <family val="1"/>
        <charset val="128"/>
      </rPr>
      <t>個</t>
    </r>
    <phoneticPr fontId="10"/>
  </si>
  <si>
    <r>
      <t xml:space="preserve"> </t>
    </r>
    <r>
      <rPr>
        <sz val="11"/>
        <rFont val="ＭＳ 明朝"/>
        <family val="1"/>
        <charset val="128"/>
      </rPr>
      <t>堅苔沢漁港海岸</t>
    </r>
    <rPh sb="1" eb="4">
      <t>カタノリザワ</t>
    </rPh>
    <rPh sb="4" eb="6">
      <t>ギョコウ</t>
    </rPh>
    <rPh sb="6" eb="8">
      <t>カイガン</t>
    </rPh>
    <phoneticPr fontId="10"/>
  </si>
  <si>
    <r>
      <rPr>
        <sz val="11"/>
        <rFont val="ＭＳ 明朝"/>
        <family val="1"/>
        <charset val="128"/>
      </rPr>
      <t>護岸工嵩上げ　　　　　　　　　　　　　　　　　　</t>
    </r>
    <phoneticPr fontId="10"/>
  </si>
  <si>
    <t>L=38.7m</t>
    <phoneticPr fontId="10"/>
  </si>
  <si>
    <r>
      <rPr>
        <sz val="12"/>
        <rFont val="ＭＳ 明朝"/>
        <family val="1"/>
        <charset val="128"/>
      </rPr>
      <t>１４　増　養　殖　事　業</t>
    </r>
  </si>
  <si>
    <r>
      <rPr>
        <sz val="11"/>
        <rFont val="ＭＳ 明朝"/>
        <family val="1"/>
        <charset val="128"/>
      </rPr>
      <t>平年の</t>
    </r>
    <r>
      <rPr>
        <sz val="11"/>
        <rFont val="Century"/>
        <family val="1"/>
      </rPr>
      <t>102</t>
    </r>
    <r>
      <rPr>
        <sz val="11"/>
        <rFont val="ＭＳ 明朝"/>
        <family val="1"/>
        <charset val="128"/>
      </rPr>
      <t>％、沿岸来遊の合計は</t>
    </r>
    <r>
      <rPr>
        <sz val="11"/>
        <rFont val="Century"/>
        <family val="1"/>
      </rPr>
      <t>132,209</t>
    </r>
    <r>
      <rPr>
        <sz val="11"/>
        <rFont val="ＭＳ 明朝"/>
        <family val="1"/>
        <charset val="128"/>
      </rPr>
      <t>尾、平年の</t>
    </r>
    <r>
      <rPr>
        <sz val="11"/>
        <rFont val="Century"/>
        <family val="1"/>
      </rPr>
      <t>90</t>
    </r>
    <r>
      <rPr>
        <sz val="11"/>
        <rFont val="ＭＳ 明朝"/>
        <family val="1"/>
        <charset val="128"/>
      </rPr>
      <t>％となった。採卵数は</t>
    </r>
    <r>
      <rPr>
        <sz val="11"/>
        <rFont val="Century"/>
        <family val="1"/>
      </rPr>
      <t>35,961</t>
    </r>
    <r>
      <rPr>
        <sz val="11"/>
        <rFont val="ＭＳ 明朝"/>
        <family val="1"/>
        <charset val="128"/>
      </rPr>
      <t>千粒で、前年比</t>
    </r>
    <r>
      <rPr>
        <sz val="11"/>
        <rFont val="Century"/>
        <family val="1"/>
      </rPr>
      <t>112</t>
    </r>
    <r>
      <rPr>
        <sz val="11"/>
        <rFont val="ＭＳ 明朝"/>
        <family val="1"/>
        <charset val="128"/>
      </rPr>
      <t>％を確保した。稚魚は前年比</t>
    </r>
    <r>
      <rPr>
        <sz val="11"/>
        <rFont val="Century"/>
        <family val="1"/>
      </rPr>
      <t>98</t>
    </r>
    <r>
      <rPr>
        <sz val="11"/>
        <rFont val="ＭＳ 明朝"/>
        <family val="1"/>
        <charset val="128"/>
      </rPr>
      <t>％にあたる</t>
    </r>
    <r>
      <rPr>
        <sz val="11"/>
        <rFont val="Century"/>
        <family val="1"/>
      </rPr>
      <t>28,282</t>
    </r>
    <r>
      <rPr>
        <sz val="11"/>
        <rFont val="ＭＳ 明朝"/>
        <family val="1"/>
        <charset val="128"/>
      </rPr>
      <t>千尾を各河川に放流した。　</t>
    </r>
    <phoneticPr fontId="10"/>
  </si>
  <si>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0"/>
  </si>
  <si>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</si>
  <si>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</si>
  <si>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</si>
  <si>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</si>
  <si>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</si>
  <si>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</si>
  <si>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</si>
  <si>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</si>
  <si>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</si>
  <si>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</si>
  <si>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</si>
  <si>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</si>
  <si>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</si>
  <si>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318</t>
    </r>
    <r>
      <rPr>
        <sz val="11"/>
        <rFont val="ＭＳ 明朝"/>
        <family val="1"/>
        <charset val="128"/>
      </rPr>
      <t>千粒の発眼卵を県外へ供給。</t>
    </r>
    <r>
      <rPr>
        <sz val="11"/>
        <rFont val="Century"/>
        <family val="1"/>
      </rPr>
      <t>66</t>
    </r>
    <r>
      <rPr>
        <sz val="11"/>
        <rFont val="ＭＳ 明朝"/>
        <family val="1"/>
        <charset val="128"/>
      </rPr>
      <t>千尾の稚魚を海中飼育へ供給。抜本対策事業のため稚魚</t>
    </r>
    <r>
      <rPr>
        <sz val="11"/>
        <rFont val="Century"/>
        <family val="1"/>
      </rPr>
      <t>406</t>
    </r>
    <r>
      <rPr>
        <sz val="11"/>
        <rFont val="ＭＳ 明朝"/>
        <family val="1"/>
        <charset val="128"/>
      </rPr>
      <t>千尾を鮭川へ供給。</t>
    </r>
    <rPh sb="3" eb="4">
      <t>セン</t>
    </rPh>
    <rPh sb="4" eb="5">
      <t>リュウ</t>
    </rPh>
    <rPh sb="6" eb="7">
      <t>ハツ</t>
    </rPh>
    <rPh sb="7" eb="8">
      <t>ガン</t>
    </rPh>
    <rPh sb="8" eb="9">
      <t>ラン</t>
    </rPh>
    <rPh sb="10" eb="12">
      <t>ケンガイ</t>
    </rPh>
    <rPh sb="13" eb="15">
      <t>キョウキュウ</t>
    </rPh>
    <rPh sb="32" eb="34">
      <t>バッポン</t>
    </rPh>
    <rPh sb="34" eb="36">
      <t>タイサク</t>
    </rPh>
    <rPh sb="36" eb="38">
      <t>ジギョウ</t>
    </rPh>
    <rPh sb="41" eb="43">
      <t>チギョ</t>
    </rPh>
    <rPh sb="49" eb="51">
      <t>サケガワ</t>
    </rPh>
    <rPh sb="52" eb="54">
      <t>キョウキュウ</t>
    </rPh>
    <phoneticPr fontId="10"/>
  </si>
  <si>
    <r>
      <rPr>
        <sz val="11"/>
        <rFont val="ＭＳ 明朝"/>
        <family val="1"/>
        <charset val="128"/>
      </rPr>
      <t>滝渕川</t>
    </r>
  </si>
  <si>
    <r>
      <rPr>
        <sz val="11"/>
        <rFont val="ＭＳ 明朝"/>
        <family val="1"/>
        <charset val="128"/>
      </rPr>
      <t>枡川鮭漁業生産組合</t>
    </r>
    <rPh sb="0" eb="1">
      <t>マス</t>
    </rPh>
    <phoneticPr fontId="10"/>
  </si>
  <si>
    <r>
      <rPr>
        <sz val="11"/>
        <rFont val="ＭＳ 明朝"/>
        <family val="1"/>
        <charset val="128"/>
      </rPr>
      <t>枡川</t>
    </r>
    <rPh sb="0" eb="1">
      <t>マス</t>
    </rPh>
    <phoneticPr fontId="10"/>
  </si>
  <si>
    <r>
      <t>100</t>
    </r>
    <r>
      <rPr>
        <sz val="11"/>
        <rFont val="ＭＳ 明朝"/>
        <family val="1"/>
        <charset val="128"/>
      </rPr>
      <t>千粒の発眼卵を県外へ供給。</t>
    </r>
    <r>
      <rPr>
        <sz val="11"/>
        <rFont val="Century"/>
        <family val="1"/>
      </rPr>
      <t>65</t>
    </r>
    <r>
      <rPr>
        <sz val="11"/>
        <rFont val="ＭＳ 明朝"/>
        <family val="1"/>
        <charset val="128"/>
      </rPr>
      <t>千尾の稚魚を海中飼育へ供給。抜本対策事業のため</t>
    </r>
    <r>
      <rPr>
        <sz val="11"/>
        <rFont val="Century"/>
        <family val="1"/>
      </rPr>
      <t>205</t>
    </r>
    <r>
      <rPr>
        <sz val="11"/>
        <rFont val="ＭＳ 明朝"/>
        <family val="1"/>
        <charset val="128"/>
      </rPr>
      <t>千粒の受精直後卵を高瀬川より受給。抜本対策事業のため稚魚</t>
    </r>
    <r>
      <rPr>
        <sz val="11"/>
        <rFont val="Century"/>
        <family val="1"/>
      </rPr>
      <t>312</t>
    </r>
    <r>
      <rPr>
        <sz val="11"/>
        <rFont val="ＭＳ 明朝"/>
        <family val="1"/>
        <charset val="128"/>
      </rPr>
      <t>千尾を小国川へ、稚魚</t>
    </r>
    <r>
      <rPr>
        <sz val="11"/>
        <rFont val="Century"/>
        <family val="1"/>
      </rPr>
      <t>312</t>
    </r>
    <r>
      <rPr>
        <sz val="11"/>
        <rFont val="ＭＳ 明朝"/>
        <family val="1"/>
        <charset val="128"/>
      </rPr>
      <t>千尾を寒河江川へ供給。</t>
    </r>
    <rPh sb="13" eb="15">
      <t>キョウキュウ</t>
    </rPh>
    <rPh sb="18" eb="20">
      <t>センビ</t>
    </rPh>
    <rPh sb="21" eb="23">
      <t>チギョ</t>
    </rPh>
    <rPh sb="24" eb="26">
      <t>カイチュウ</t>
    </rPh>
    <rPh sb="26" eb="28">
      <t>シイク</t>
    </rPh>
    <rPh sb="29" eb="31">
      <t>キョウキュウ</t>
    </rPh>
    <rPh sb="58" eb="60">
      <t>ジュキュウ</t>
    </rPh>
    <rPh sb="70" eb="72">
      <t>チギョ</t>
    </rPh>
    <rPh sb="75" eb="76">
      <t>セン</t>
    </rPh>
    <rPh sb="76" eb="77">
      <t>ビ</t>
    </rPh>
    <rPh sb="83" eb="85">
      <t>チギョ</t>
    </rPh>
    <rPh sb="88" eb="90">
      <t>センビ</t>
    </rPh>
    <rPh sb="96" eb="98">
      <t>キョウキュウ</t>
    </rPh>
    <phoneticPr fontId="10"/>
  </si>
  <si>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</si>
  <si>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</si>
  <si>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</si>
  <si>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</si>
  <si>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</si>
  <si>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65</t>
    </r>
    <r>
      <rPr>
        <sz val="11"/>
        <rFont val="ＭＳ 明朝"/>
        <family val="1"/>
        <charset val="128"/>
      </rPr>
      <t>千尾の稚魚を海中飼育へ供給。抜本対策事業のため</t>
    </r>
    <r>
      <rPr>
        <sz val="11"/>
        <rFont val="Century"/>
        <family val="1"/>
      </rPr>
      <t>205</t>
    </r>
    <r>
      <rPr>
        <sz val="1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10"/>
  </si>
  <si>
    <r>
      <rPr>
        <sz val="1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</si>
  <si>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</si>
  <si>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</si>
  <si>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</si>
  <si>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</si>
  <si>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</si>
  <si>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t>300</t>
    </r>
    <r>
      <rPr>
        <sz val="11"/>
        <rFont val="ＭＳ Ｐ明朝"/>
        <family val="1"/>
        <charset val="128"/>
      </rPr>
      <t>千粒の発眼卵を箕輪より受給。</t>
    </r>
    <rPh sb="10" eb="12">
      <t>ミノワ</t>
    </rPh>
    <rPh sb="14" eb="16">
      <t>ジュキュウ</t>
    </rPh>
    <phoneticPr fontId="10"/>
  </si>
  <si>
    <r>
      <rPr>
        <sz val="11"/>
        <rFont val="ＭＳ 明朝"/>
        <family val="1"/>
        <charset val="128"/>
      </rPr>
      <t>角川流域鮭人工ふ化組合</t>
    </r>
  </si>
  <si>
    <t>角川</t>
    <rPh sb="0" eb="2">
      <t>ツノカワ</t>
    </rPh>
    <phoneticPr fontId="10"/>
  </si>
  <si>
    <r>
      <rPr>
        <sz val="11"/>
        <rFont val="ＭＳ 明朝"/>
        <family val="1"/>
        <charset val="128"/>
      </rPr>
      <t>最上漁業協同組合</t>
    </r>
  </si>
  <si>
    <r>
      <rPr>
        <sz val="11"/>
        <rFont val="ＭＳ Ｐ明朝"/>
        <family val="1"/>
        <charset val="128"/>
      </rPr>
      <t>抜本対策事業のため稚魚</t>
    </r>
    <r>
      <rPr>
        <sz val="11"/>
        <rFont val="Century"/>
        <family val="1"/>
      </rPr>
      <t>406</t>
    </r>
    <r>
      <rPr>
        <sz val="11"/>
        <rFont val="ＭＳ Ｐ明朝"/>
        <family val="1"/>
        <charset val="128"/>
      </rPr>
      <t>千尾を箕輪より受給。</t>
    </r>
    <rPh sb="17" eb="19">
      <t>ミノワ</t>
    </rPh>
    <phoneticPr fontId="10"/>
  </si>
  <si>
    <r>
      <rPr>
        <sz val="11"/>
        <rFont val="ＭＳ 明朝"/>
        <family val="1"/>
        <charset val="128"/>
      </rPr>
      <t>小国川漁業協同組合</t>
    </r>
  </si>
  <si>
    <t>舟形</t>
    <rPh sb="0" eb="2">
      <t>フナガタ</t>
    </rPh>
    <phoneticPr fontId="10"/>
  </si>
  <si>
    <r>
      <rPr>
        <sz val="11"/>
        <rFont val="ＭＳ Ｐ明朝"/>
        <family val="1"/>
        <charset val="128"/>
      </rPr>
      <t>抜本対策事業のため稚魚</t>
    </r>
    <r>
      <rPr>
        <sz val="11"/>
        <rFont val="Century"/>
        <family val="1"/>
      </rPr>
      <t>312</t>
    </r>
    <r>
      <rPr>
        <sz val="11"/>
        <rFont val="ＭＳ Ｐ明朝"/>
        <family val="1"/>
        <charset val="128"/>
      </rPr>
      <t>千尾を枡川より受給。</t>
    </r>
    <phoneticPr fontId="10"/>
  </si>
  <si>
    <t>丹生川漁業協同組合</t>
    <rPh sb="0" eb="3">
      <t>ニュウガワ</t>
    </rPh>
    <phoneticPr fontId="10"/>
  </si>
  <si>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</si>
  <si>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</si>
  <si>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</si>
  <si>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</si>
  <si>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</si>
  <si>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t>110</t>
    </r>
    <r>
      <rPr>
        <sz val="11"/>
        <rFont val="ＭＳ Ｐ明朝"/>
        <family val="1"/>
        <charset val="128"/>
      </rPr>
      <t>千粒の発眼卵を寒河江川より受給。</t>
    </r>
    <rPh sb="3" eb="4">
      <t>セン</t>
    </rPh>
    <rPh sb="4" eb="5">
      <t>リュウ</t>
    </rPh>
    <rPh sb="6" eb="8">
      <t>ハツガン</t>
    </rPh>
    <rPh sb="8" eb="9">
      <t>ラン</t>
    </rPh>
    <rPh sb="10" eb="13">
      <t>サガエ</t>
    </rPh>
    <rPh sb="13" eb="14">
      <t>ガワ</t>
    </rPh>
    <rPh sb="16" eb="18">
      <t>ジュキュウ</t>
    </rPh>
    <phoneticPr fontId="10"/>
  </si>
  <si>
    <r>
      <t>110</t>
    </r>
    <r>
      <rPr>
        <sz val="11"/>
        <rFont val="ＭＳ Ｐ明朝"/>
        <family val="1"/>
        <charset val="128"/>
      </rPr>
      <t>千粒の発眼卵を乱川へ供給。抜本対策事業のため稚魚</t>
    </r>
    <r>
      <rPr>
        <sz val="11"/>
        <rFont val="Century"/>
        <family val="1"/>
      </rPr>
      <t>312</t>
    </r>
    <r>
      <rPr>
        <sz val="11"/>
        <rFont val="ＭＳ Ｐ明朝"/>
        <family val="1"/>
        <charset val="128"/>
      </rPr>
      <t>千尾を枡川より受給。</t>
    </r>
    <rPh sb="3" eb="4">
      <t>セン</t>
    </rPh>
    <rPh sb="4" eb="5">
      <t>リュウ</t>
    </rPh>
    <rPh sb="6" eb="8">
      <t>ハツガン</t>
    </rPh>
    <rPh sb="8" eb="9">
      <t>ラン</t>
    </rPh>
    <rPh sb="10" eb="12">
      <t>ミダレガワ</t>
    </rPh>
    <rPh sb="13" eb="15">
      <t>キョウキュウ</t>
    </rPh>
    <rPh sb="16" eb="18">
      <t>バッポン</t>
    </rPh>
    <rPh sb="18" eb="20">
      <t>タイサク</t>
    </rPh>
    <rPh sb="20" eb="22">
      <t>ジギョウ</t>
    </rPh>
    <rPh sb="25" eb="27">
      <t>チギョ</t>
    </rPh>
    <rPh sb="30" eb="32">
      <t>センビ</t>
    </rPh>
    <rPh sb="33" eb="35">
      <t>マスカワ</t>
    </rPh>
    <rPh sb="37" eb="39">
      <t>ジュキュウ</t>
    </rPh>
    <phoneticPr fontId="10"/>
  </si>
  <si>
    <t>小　　計</t>
    <phoneticPr fontId="10"/>
  </si>
  <si>
    <r>
      <rPr>
        <sz val="11"/>
        <rFont val="ＭＳ 明朝"/>
        <family val="1"/>
        <charset val="128"/>
      </rPr>
      <t>赤川鮭漁業生産組合</t>
    </r>
  </si>
  <si>
    <r>
      <t>箕輪より発眼卵を</t>
    </r>
    <r>
      <rPr>
        <sz val="11"/>
        <rFont val="Century"/>
        <family val="1"/>
      </rPr>
      <t>333</t>
    </r>
    <r>
      <rPr>
        <sz val="11"/>
        <rFont val="ＭＳ Ｐ明朝"/>
        <family val="1"/>
        <charset val="128"/>
      </rPr>
      <t>千粒、枡川より発眼卵を</t>
    </r>
    <r>
      <rPr>
        <sz val="11"/>
        <rFont val="Century"/>
        <family val="1"/>
      </rPr>
      <t>433</t>
    </r>
    <r>
      <rPr>
        <sz val="11"/>
        <rFont val="ＭＳ Ｐ明朝"/>
        <family val="1"/>
        <charset val="128"/>
      </rPr>
      <t>千粒、高瀬川より発眼卵</t>
    </r>
    <r>
      <rPr>
        <sz val="11"/>
        <rFont val="Century"/>
        <family val="1"/>
      </rPr>
      <t>321</t>
    </r>
    <r>
      <rPr>
        <sz val="11"/>
        <rFont val="ＭＳ Ｐ明朝"/>
        <family val="1"/>
        <charset val="128"/>
      </rPr>
      <t>千粒を受給。</t>
    </r>
    <rPh sb="0" eb="2">
      <t>ミノワ</t>
    </rPh>
    <rPh sb="4" eb="5">
      <t>ハツ</t>
    </rPh>
    <rPh sb="5" eb="6">
      <t>ガン</t>
    </rPh>
    <rPh sb="6" eb="7">
      <t>ラン</t>
    </rPh>
    <rPh sb="11" eb="12">
      <t>セン</t>
    </rPh>
    <rPh sb="12" eb="13">
      <t>リュウ</t>
    </rPh>
    <rPh sb="14" eb="16">
      <t>マスカワ</t>
    </rPh>
    <rPh sb="18" eb="19">
      <t>ハツ</t>
    </rPh>
    <rPh sb="19" eb="20">
      <t>ガン</t>
    </rPh>
    <rPh sb="20" eb="21">
      <t>ラン</t>
    </rPh>
    <rPh sb="25" eb="26">
      <t>セン</t>
    </rPh>
    <rPh sb="26" eb="27">
      <t>リュウ</t>
    </rPh>
    <rPh sb="28" eb="31">
      <t>タカセガワ</t>
    </rPh>
    <rPh sb="33" eb="34">
      <t>ハツ</t>
    </rPh>
    <rPh sb="34" eb="35">
      <t>ガン</t>
    </rPh>
    <rPh sb="35" eb="36">
      <t>ラン</t>
    </rPh>
    <rPh sb="39" eb="40">
      <t>セン</t>
    </rPh>
    <rPh sb="40" eb="41">
      <t>リュウ</t>
    </rPh>
    <rPh sb="42" eb="44">
      <t>ジュキュウ</t>
    </rPh>
    <phoneticPr fontId="10"/>
  </si>
  <si>
    <r>
      <rPr>
        <sz val="11"/>
        <rFont val="ＭＳ 明朝"/>
        <family val="1"/>
        <charset val="128"/>
      </rPr>
      <t>山戸漁業協同組合</t>
    </r>
  </si>
  <si>
    <r>
      <t>枡川より発眼卵</t>
    </r>
    <r>
      <rPr>
        <sz val="11"/>
        <rFont val="Century"/>
        <family val="1"/>
      </rPr>
      <t>100</t>
    </r>
    <r>
      <rPr>
        <sz val="11"/>
        <rFont val="ＭＳ Ｐ明朝"/>
        <family val="1"/>
        <charset val="128"/>
      </rPr>
      <t>千粒を受給。</t>
    </r>
    <rPh sb="0" eb="1">
      <t>マス</t>
    </rPh>
    <rPh sb="1" eb="2">
      <t>ガワ</t>
    </rPh>
    <rPh sb="4" eb="5">
      <t>ハツ</t>
    </rPh>
    <rPh sb="5" eb="6">
      <t>ガン</t>
    </rPh>
    <rPh sb="6" eb="7">
      <t>ラン</t>
    </rPh>
    <rPh sb="10" eb="11">
      <t>セン</t>
    </rPh>
    <rPh sb="11" eb="12">
      <t>リュウ</t>
    </rPh>
    <rPh sb="13" eb="15">
      <t>ジュキュウ</t>
    </rPh>
    <phoneticPr fontId="10"/>
  </si>
  <si>
    <r>
      <rPr>
        <sz val="11"/>
        <rFont val="ＭＳ 明朝"/>
        <family val="1"/>
        <charset val="128"/>
      </rPr>
      <t>庄内小国川漁業生産組合</t>
    </r>
  </si>
  <si>
    <t>庄内小国</t>
    <phoneticPr fontId="10"/>
  </si>
  <si>
    <t>合　　計</t>
    <phoneticPr fontId="10"/>
  </si>
  <si>
    <r>
      <t>196</t>
    </r>
    <r>
      <rPr>
        <sz val="11"/>
        <rFont val="ＭＳ 明朝"/>
        <family val="1"/>
        <charset val="128"/>
      </rPr>
      <t>千尾の稚魚を海中飼育へ供給。</t>
    </r>
    <phoneticPr fontId="10"/>
  </si>
  <si>
    <r>
      <rPr>
        <sz val="12"/>
        <rFont val="ＭＳ 明朝"/>
        <family val="1"/>
        <charset val="128"/>
      </rPr>
      <t>さけ海中飼育放流事業</t>
    </r>
    <phoneticPr fontId="10"/>
  </si>
  <si>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</si>
  <si>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</si>
  <si>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</si>
  <si>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</si>
  <si>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</si>
  <si>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</si>
  <si>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元</t>
    </r>
    <rPh sb="0" eb="1">
      <t>モト</t>
    </rPh>
    <phoneticPr fontId="10"/>
  </si>
  <si>
    <r>
      <rPr>
        <sz val="11"/>
        <rFont val="ＭＳ 明朝"/>
        <family val="1"/>
        <charset val="128"/>
      </rPr>
      <t>株式会社　仁三郎</t>
    </r>
    <phoneticPr fontId="10"/>
  </si>
  <si>
    <r>
      <t xml:space="preserve">2.3.11 </t>
    </r>
    <r>
      <rPr>
        <sz val="11"/>
        <rFont val="ＭＳ 明朝"/>
        <family val="1"/>
        <charset val="128"/>
      </rPr>
      <t>～</t>
    </r>
    <r>
      <rPr>
        <sz val="11"/>
        <rFont val="Century"/>
        <family val="1"/>
      </rPr>
      <t xml:space="preserve"> 2.3.31</t>
    </r>
    <phoneticPr fontId="10"/>
  </si>
  <si>
    <r>
      <rPr>
        <sz val="11"/>
        <rFont val="ＭＳ 明朝"/>
        <family val="1"/>
        <charset val="128"/>
      </rPr>
      <t>放流稚魚サイズ　平均体重</t>
    </r>
    <r>
      <rPr>
        <sz val="11"/>
        <rFont val="Century"/>
        <family val="1"/>
      </rPr>
      <t>2.06g</t>
    </r>
    <phoneticPr fontId="10"/>
  </si>
  <si>
    <r>
      <rPr>
        <sz val="11"/>
        <rFont val="ＭＳ 明朝"/>
        <family val="1"/>
        <charset val="128"/>
      </rPr>
      <t>箕輪、枡川、高瀬川ふ化場供給</t>
    </r>
    <rPh sb="3" eb="5">
      <t>マスカワ</t>
    </rPh>
    <phoneticPr fontId="10"/>
  </si>
  <si>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</si>
  <si>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</si>
  <si>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</si>
  <si>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</si>
  <si>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</si>
  <si>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</si>
  <si>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</si>
  <si>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</si>
  <si>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</si>
  <si>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</si>
  <si>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</si>
  <si>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</si>
  <si>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</si>
  <si>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</si>
  <si>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</si>
  <si>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備　　　　考</t>
    </r>
    <phoneticPr fontId="10"/>
  </si>
  <si>
    <r>
      <rPr>
        <sz val="10"/>
        <rFont val="ＭＳ 明朝"/>
        <family val="1"/>
        <charset val="128"/>
      </rPr>
      <t>年度</t>
    </r>
    <phoneticPr fontId="10"/>
  </si>
  <si>
    <t>-</t>
    <phoneticPr fontId="10"/>
  </si>
  <si>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</si>
  <si>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</si>
  <si>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</si>
  <si>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phoneticPr fontId="10"/>
  </si>
  <si>
    <r>
      <rPr>
        <sz val="11"/>
        <rFont val="ＭＳ 明朝"/>
        <family val="1"/>
        <charset val="128"/>
      </rPr>
      <t>定置</t>
    </r>
    <phoneticPr fontId="10"/>
  </si>
  <si>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</si>
  <si>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</si>
  <si>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</si>
  <si>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</si>
  <si>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10"/>
  </si>
  <si>
    <r>
      <rPr>
        <sz val="11"/>
        <rFont val="ＭＳ 明朝"/>
        <family val="1"/>
        <charset val="128"/>
      </rPr>
      <t>磯見</t>
    </r>
    <phoneticPr fontId="10"/>
  </si>
  <si>
    <r>
      <rPr>
        <sz val="11"/>
        <rFont val="ＭＳ 明朝"/>
        <family val="1"/>
        <charset val="128"/>
      </rPr>
      <t>素潜り</t>
    </r>
    <phoneticPr fontId="10"/>
  </si>
  <si>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</si>
  <si>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</si>
  <si>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0"/>
  </si>
  <si>
    <r>
      <rPr>
        <sz val="11"/>
        <rFont val="ＭＳ 明朝"/>
        <family val="1"/>
        <charset val="128"/>
      </rPr>
      <t>　受講者なし</t>
    </r>
    <rPh sb="1" eb="4">
      <t>ジュコウシャ</t>
    </rPh>
    <phoneticPr fontId="10"/>
  </si>
  <si>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</si>
  <si>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</si>
  <si>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</si>
  <si>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</si>
  <si>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6</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0"/>
  </si>
  <si>
    <r>
      <rPr>
        <sz val="11"/>
        <rFont val="ＭＳ 明朝"/>
        <family val="1"/>
        <charset val="128"/>
      </rPr>
      <t>酒田地区</t>
    </r>
    <rPh sb="0" eb="2">
      <t>サカタ</t>
    </rPh>
    <rPh sb="2" eb="4">
      <t>チク</t>
    </rPh>
    <phoneticPr fontId="10"/>
  </si>
  <si>
    <r>
      <rPr>
        <sz val="11"/>
        <rFont val="ＭＳ 明朝"/>
        <family val="1"/>
        <charset val="128"/>
      </rPr>
      <t>底びき網漁船</t>
    </r>
    <rPh sb="0" eb="1">
      <t>ソコ</t>
    </rPh>
    <rPh sb="3" eb="4">
      <t>アミ</t>
    </rPh>
    <rPh sb="4" eb="6">
      <t>ギョセン</t>
    </rPh>
    <phoneticPr fontId="10"/>
  </si>
  <si>
    <r>
      <t>5</t>
    </r>
    <r>
      <rPr>
        <sz val="11"/>
        <rFont val="ＭＳ 明朝"/>
        <family val="1"/>
        <charset val="128"/>
      </rPr>
      <t>月</t>
    </r>
    <r>
      <rPr>
        <sz val="11"/>
        <rFont val="Century"/>
        <family val="1"/>
      </rPr>
      <t>1</t>
    </r>
    <r>
      <rPr>
        <sz val="11"/>
        <rFont val="ＭＳ 明朝"/>
        <family val="1"/>
        <charset val="128"/>
      </rPr>
      <t>日～</t>
    </r>
    <r>
      <rPr>
        <sz val="11"/>
        <rFont val="Century"/>
        <family val="1"/>
      </rPr>
      <t>7</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0"/>
  </si>
  <si>
    <r>
      <rPr>
        <sz val="11"/>
        <rFont val="ＭＳ 明朝"/>
        <family val="1"/>
        <charset val="128"/>
      </rPr>
      <t>由良地区</t>
    </r>
    <rPh sb="0" eb="2">
      <t>ユラ</t>
    </rPh>
    <rPh sb="2" eb="4">
      <t>チク</t>
    </rPh>
    <phoneticPr fontId="10"/>
  </si>
  <si>
    <r>
      <rPr>
        <sz val="11"/>
        <rFont val="ＭＳ 明朝"/>
        <family val="1"/>
        <charset val="128"/>
      </rPr>
      <t>はえ縄漁船</t>
    </r>
    <rPh sb="2" eb="3">
      <t>ナワ</t>
    </rPh>
    <phoneticPr fontId="10"/>
  </si>
  <si>
    <r>
      <rPr>
        <sz val="11"/>
        <rFont val="ＭＳ 明朝"/>
        <family val="1"/>
        <charset val="128"/>
      </rPr>
      <t>出身地</t>
    </r>
    <rPh sb="0" eb="3">
      <t>シュッシンチ</t>
    </rPh>
    <phoneticPr fontId="10"/>
  </si>
  <si>
    <r>
      <rPr>
        <sz val="11"/>
        <rFont val="ＭＳ 明朝"/>
        <family val="1"/>
        <charset val="128"/>
      </rPr>
      <t>受入先</t>
    </r>
    <rPh sb="0" eb="1">
      <t>ウ</t>
    </rPh>
    <rPh sb="1" eb="2">
      <t>イ</t>
    </rPh>
    <rPh sb="2" eb="3">
      <t>サキ</t>
    </rPh>
    <phoneticPr fontId="10"/>
  </si>
  <si>
    <r>
      <rPr>
        <sz val="11"/>
        <rFont val="ＭＳ 明朝"/>
        <family val="1"/>
        <charset val="128"/>
      </rPr>
      <t>実施主体</t>
    </r>
    <rPh sb="0" eb="2">
      <t>ジッシ</t>
    </rPh>
    <rPh sb="2" eb="4">
      <t>シュタイ</t>
    </rPh>
    <phoneticPr fontId="10"/>
  </si>
  <si>
    <r>
      <rPr>
        <sz val="11"/>
        <rFont val="ＭＳ 明朝"/>
        <family val="1"/>
        <charset val="128"/>
      </rPr>
      <t>備　考</t>
    </r>
    <rPh sb="0" eb="1">
      <t>ソノウ</t>
    </rPh>
    <rPh sb="2" eb="3">
      <t>コウ</t>
    </rPh>
    <phoneticPr fontId="10"/>
  </si>
  <si>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0"/>
  </si>
  <si>
    <r>
      <rPr>
        <sz val="11"/>
        <rFont val="ＭＳ 明朝"/>
        <family val="1"/>
        <charset val="128"/>
      </rPr>
      <t>酒田市</t>
    </r>
    <rPh sb="0" eb="3">
      <t>サカタシ</t>
    </rPh>
    <phoneticPr fontId="10"/>
  </si>
  <si>
    <r>
      <rPr>
        <sz val="9"/>
        <rFont val="ＭＳ 明朝"/>
        <family val="1"/>
        <charset val="128"/>
      </rPr>
      <t>一本釣り漁船</t>
    </r>
    <phoneticPr fontId="10"/>
  </si>
  <si>
    <r>
      <rPr>
        <sz val="11"/>
        <rFont val="ＭＳ 明朝"/>
        <family val="1"/>
        <charset val="128"/>
      </rPr>
      <t>山形県漁業協同組合</t>
    </r>
    <rPh sb="0" eb="3">
      <t>ヤマガタケン</t>
    </rPh>
    <rPh sb="3" eb="5">
      <t>ギョギョウ</t>
    </rPh>
    <rPh sb="5" eb="7">
      <t>キョウドウ</t>
    </rPh>
    <rPh sb="7" eb="9">
      <t>クミアイ</t>
    </rPh>
    <phoneticPr fontId="10"/>
  </si>
  <si>
    <r>
      <rPr>
        <sz val="11"/>
        <rFont val="ＭＳ 明朝"/>
        <family val="1"/>
        <charset val="128"/>
      </rPr>
      <t>独立型研修</t>
    </r>
    <rPh sb="0" eb="2">
      <t>ドクリツ</t>
    </rPh>
    <rPh sb="2" eb="3">
      <t>ガタ</t>
    </rPh>
    <rPh sb="3" eb="5">
      <t>ケンシュウ</t>
    </rPh>
    <phoneticPr fontId="10"/>
  </si>
  <si>
    <t>由 良</t>
    <phoneticPr fontId="10"/>
  </si>
  <si>
    <r>
      <rPr>
        <sz val="11"/>
        <rFont val="ＭＳ 明朝"/>
        <family val="1"/>
        <charset val="128"/>
      </rPr>
      <t>全長</t>
    </r>
    <r>
      <rPr>
        <sz val="11"/>
        <rFont val="Century"/>
        <family val="1"/>
      </rPr>
      <t xml:space="preserve"> 40</t>
    </r>
    <r>
      <rPr>
        <sz val="11"/>
        <rFont val="ＭＳ 明朝"/>
        <family val="1"/>
        <charset val="128"/>
      </rPr>
      <t>～</t>
    </r>
    <r>
      <rPr>
        <sz val="11"/>
        <rFont val="Century"/>
        <family val="1"/>
      </rPr>
      <t>97</t>
    </r>
    <r>
      <rPr>
        <sz val="11"/>
        <rFont val="ＭＳ 明朝"/>
        <family val="1"/>
        <charset val="128"/>
      </rPr>
      <t>㎜</t>
    </r>
    <phoneticPr fontId="10"/>
  </si>
  <si>
    <r>
      <rPr>
        <sz val="11"/>
        <rFont val="ＭＳ 明朝"/>
        <family val="1"/>
        <charset val="128"/>
      </rPr>
      <t>平均体長</t>
    </r>
    <r>
      <rPr>
        <sz val="11"/>
        <rFont val="Century"/>
        <family val="1"/>
      </rPr>
      <t xml:space="preserve"> 40.0</t>
    </r>
    <r>
      <rPr>
        <sz val="11"/>
        <rFont val="ＭＳ 明朝"/>
        <family val="1"/>
        <charset val="128"/>
      </rPr>
      <t>㎜</t>
    </r>
    <rPh sb="2" eb="4">
      <t>タイチョウ</t>
    </rPh>
    <phoneticPr fontId="10"/>
  </si>
  <si>
    <r>
      <rPr>
        <sz val="12"/>
        <color theme="1"/>
        <rFont val="ＭＳ 明朝"/>
        <family val="1"/>
        <charset val="128"/>
      </rPr>
      <t>１６　魚　食　普　及　・　流　通　対　策</t>
    </r>
  </si>
  <si>
    <r>
      <rPr>
        <sz val="9"/>
        <color theme="1"/>
        <rFont val="ＭＳ 明朝"/>
        <family val="1"/>
        <charset val="128"/>
      </rPr>
      <t>回数</t>
    </r>
  </si>
  <si>
    <r>
      <rPr>
        <sz val="9"/>
        <color theme="1"/>
        <rFont val="ＭＳ 明朝"/>
        <family val="1"/>
        <charset val="128"/>
      </rPr>
      <t>月　日</t>
    </r>
  </si>
  <si>
    <r>
      <rPr>
        <sz val="9"/>
        <color theme="1"/>
        <rFont val="ＭＳ 明朝"/>
        <family val="1"/>
        <charset val="128"/>
      </rPr>
      <t>場　　所</t>
    </r>
  </si>
  <si>
    <r>
      <rPr>
        <sz val="9"/>
        <color theme="1"/>
        <rFont val="ＭＳ 明朝"/>
        <family val="1"/>
        <charset val="128"/>
      </rPr>
      <t>参　　加　　者</t>
    </r>
  </si>
  <si>
    <r>
      <rPr>
        <sz val="9"/>
        <color theme="1"/>
        <rFont val="ＭＳ 明朝"/>
        <family val="1"/>
        <charset val="128"/>
      </rPr>
      <t>講　　師</t>
    </r>
  </si>
  <si>
    <r>
      <rPr>
        <sz val="9"/>
        <color theme="1"/>
        <rFont val="ＭＳ 明朝"/>
        <family val="1"/>
        <charset val="128"/>
      </rPr>
      <t>参加者</t>
    </r>
  </si>
  <si>
    <r>
      <rPr>
        <sz val="9"/>
        <color theme="1"/>
        <rFont val="ＭＳ 明朝"/>
        <family val="1"/>
        <charset val="128"/>
      </rPr>
      <t>メ　ニ　ュ　ー</t>
    </r>
  </si>
  <si>
    <r>
      <rPr>
        <sz val="10"/>
        <color theme="1"/>
        <rFont val="ＭＳ 明朝"/>
        <family val="1"/>
        <charset val="128"/>
      </rPr>
      <t>令和元年</t>
    </r>
    <r>
      <rPr>
        <sz val="10"/>
        <color theme="1"/>
        <rFont val="Century"/>
        <family val="1"/>
      </rPr>
      <t>5</t>
    </r>
    <r>
      <rPr>
        <sz val="10"/>
        <color theme="1"/>
        <rFont val="ＭＳ 明朝"/>
        <family val="1"/>
        <charset val="128"/>
      </rPr>
      <t>月</t>
    </r>
    <r>
      <rPr>
        <sz val="10"/>
        <color theme="1"/>
        <rFont val="Century"/>
        <family val="1"/>
      </rPr>
      <t>28</t>
    </r>
    <r>
      <rPr>
        <sz val="10"/>
        <color theme="1"/>
        <rFont val="ＭＳ 明朝"/>
        <family val="1"/>
        <charset val="128"/>
      </rPr>
      <t>日</t>
    </r>
    <rPh sb="0" eb="2">
      <t>レイワ</t>
    </rPh>
    <rPh sb="2" eb="4">
      <t>ガンネン</t>
    </rPh>
    <rPh sb="5" eb="6">
      <t>ガツ</t>
    </rPh>
    <rPh sb="8" eb="9">
      <t>ニチ</t>
    </rPh>
    <phoneticPr fontId="10"/>
  </si>
  <si>
    <r>
      <rPr>
        <sz val="10"/>
        <color theme="1"/>
        <rFont val="ＭＳ 明朝"/>
        <family val="1"/>
        <charset val="128"/>
      </rPr>
      <t>園児</t>
    </r>
    <rPh sb="0" eb="2">
      <t>エンジ</t>
    </rPh>
    <phoneticPr fontId="10"/>
  </si>
  <si>
    <r>
      <rPr>
        <sz val="10"/>
        <color theme="1"/>
        <rFont val="ＭＳ 明朝"/>
        <family val="1"/>
        <charset val="128"/>
      </rPr>
      <t>滝川義朗</t>
    </r>
    <rPh sb="0" eb="2">
      <t>タキカワ</t>
    </rPh>
    <rPh sb="2" eb="4">
      <t>ヨシロウ</t>
    </rPh>
    <phoneticPr fontId="27"/>
  </si>
  <si>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</si>
  <si>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若宮保育園</t>
    </r>
    <rPh sb="0" eb="2">
      <t>ワカミヤ</t>
    </rPh>
    <rPh sb="2" eb="5">
      <t>ホイクエン</t>
    </rPh>
    <phoneticPr fontId="10"/>
  </si>
  <si>
    <r>
      <rPr>
        <sz val="10"/>
        <color theme="1"/>
        <rFont val="ＭＳ 明朝"/>
        <family val="1"/>
        <charset val="128"/>
      </rPr>
      <t>保育園親子</t>
    </r>
    <rPh sb="0" eb="3">
      <t>ホイクエン</t>
    </rPh>
    <rPh sb="3" eb="5">
      <t>オヤコ</t>
    </rPh>
    <phoneticPr fontId="10"/>
  </si>
  <si>
    <r>
      <rPr>
        <sz val="10"/>
        <color theme="1"/>
        <rFont val="ＭＳ 明朝"/>
        <family val="1"/>
        <charset val="128"/>
      </rPr>
      <t>佐藤憲三、土門連子</t>
    </r>
    <rPh sb="0" eb="2">
      <t>サトウ</t>
    </rPh>
    <rPh sb="2" eb="4">
      <t>ケンゾウ</t>
    </rPh>
    <rPh sb="5" eb="7">
      <t>ドモン</t>
    </rPh>
    <rPh sb="7" eb="8">
      <t>レン</t>
    </rPh>
    <rPh sb="8" eb="9">
      <t>コ</t>
    </rPh>
    <phoneticPr fontId="10"/>
  </si>
  <si>
    <r>
      <rPr>
        <sz val="10"/>
        <color theme="1"/>
        <rFont val="ＭＳ 明朝"/>
        <family val="1"/>
        <charset val="128"/>
      </rPr>
      <t>イカ飯</t>
    </r>
    <rPh sb="2" eb="3">
      <t>メシ</t>
    </rPh>
    <phoneticPr fontId="10"/>
  </si>
  <si>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13</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</si>
  <si>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遊佐町西浜キャンプ場</t>
    </r>
    <rPh sb="0" eb="3">
      <t>ユザマチ</t>
    </rPh>
    <rPh sb="3" eb="5">
      <t>ニシハマ</t>
    </rPh>
    <rPh sb="9" eb="10">
      <t>ジョウ</t>
    </rPh>
    <phoneticPr fontId="27"/>
  </si>
  <si>
    <r>
      <rPr>
        <sz val="10"/>
        <color theme="1"/>
        <rFont val="ＭＳ 明朝"/>
        <family val="1"/>
        <charset val="128"/>
      </rPr>
      <t>小学</t>
    </r>
    <r>
      <rPr>
        <sz val="10"/>
        <color theme="1"/>
        <rFont val="Century"/>
        <family val="1"/>
      </rPr>
      <t>5</t>
    </r>
    <r>
      <rPr>
        <sz val="10"/>
        <color theme="1"/>
        <rFont val="ＭＳ 明朝"/>
        <family val="1"/>
        <charset val="128"/>
      </rPr>
      <t>年生</t>
    </r>
    <rPh sb="0" eb="2">
      <t>ショウガク</t>
    </rPh>
    <rPh sb="3" eb="5">
      <t>ネンセイ</t>
    </rPh>
    <phoneticPr fontId="10"/>
  </si>
  <si>
    <r>
      <rPr>
        <sz val="10"/>
        <color theme="1"/>
        <rFont val="ＭＳ 明朝"/>
        <family val="1"/>
        <charset val="128"/>
      </rPr>
      <t>佐藤憲三、星川恵美、土門連子、　　　　　　　　　　　　　　　　　佐藤健太郎</t>
    </r>
    <rPh sb="0" eb="2">
      <t>サトウ</t>
    </rPh>
    <rPh sb="2" eb="4">
      <t>ケンゾウ</t>
    </rPh>
    <rPh sb="5" eb="7">
      <t>ホシカワ</t>
    </rPh>
    <rPh sb="7" eb="9">
      <t>エミ</t>
    </rPh>
    <rPh sb="10" eb="12">
      <t>ドモン</t>
    </rPh>
    <rPh sb="12" eb="14">
      <t>レンコ</t>
    </rPh>
    <rPh sb="32" eb="34">
      <t>サトウ</t>
    </rPh>
    <rPh sb="34" eb="37">
      <t>ケンタロウ</t>
    </rPh>
    <phoneticPr fontId="27"/>
  </si>
  <si>
    <r>
      <rPr>
        <sz val="10"/>
        <color theme="1"/>
        <rFont val="ＭＳ 明朝"/>
        <family val="1"/>
        <charset val="128"/>
      </rPr>
      <t>メバル・ウマヅラ・クチボソガレイ・マダイのホイル焼き、イカのバター醤油焼き</t>
    </r>
    <rPh sb="24" eb="25">
      <t>ヤ</t>
    </rPh>
    <rPh sb="33" eb="35">
      <t>ショウユ</t>
    </rPh>
    <rPh sb="35" eb="36">
      <t>ヤキ</t>
    </rPh>
    <phoneticPr fontId="10"/>
  </si>
  <si>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25</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</si>
  <si>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八幡タウンセンター</t>
    </r>
    <rPh sb="0" eb="2">
      <t>ヤワタ</t>
    </rPh>
    <phoneticPr fontId="27"/>
  </si>
  <si>
    <r>
      <rPr>
        <sz val="10"/>
        <color theme="1"/>
        <rFont val="ＭＳ 明朝"/>
        <family val="1"/>
        <charset val="128"/>
      </rPr>
      <t>一般参加者</t>
    </r>
    <rPh sb="0" eb="2">
      <t>イッパン</t>
    </rPh>
    <rPh sb="2" eb="5">
      <t>サンカシャ</t>
    </rPh>
    <phoneticPr fontId="10"/>
  </si>
  <si>
    <r>
      <rPr>
        <sz val="10"/>
        <color theme="1"/>
        <rFont val="ＭＳ 明朝"/>
        <family val="1"/>
        <charset val="128"/>
      </rPr>
      <t>齊藤高弘、佐藤剛</t>
    </r>
    <rPh sb="0" eb="2">
      <t>サイトウ</t>
    </rPh>
    <rPh sb="2" eb="4">
      <t>タカヒロ</t>
    </rPh>
    <rPh sb="5" eb="7">
      <t>サトウ</t>
    </rPh>
    <rPh sb="7" eb="8">
      <t>ツヨシ</t>
    </rPh>
    <phoneticPr fontId="27"/>
  </si>
  <si>
    <r>
      <rPr>
        <sz val="10"/>
        <color theme="1"/>
        <rFont val="ＭＳ 明朝"/>
        <family val="1"/>
        <charset val="128"/>
      </rPr>
      <t>アジのたたきセルクル仕立て、丸ナスの揚げ出し海鮮あんかけ、スズキのアクアパッツア、真鯛の棒寿司</t>
    </r>
    <rPh sb="10" eb="12">
      <t>ジタ</t>
    </rPh>
    <rPh sb="14" eb="15">
      <t>マル</t>
    </rPh>
    <rPh sb="18" eb="19">
      <t>ア</t>
    </rPh>
    <rPh sb="20" eb="21">
      <t>ダ</t>
    </rPh>
    <rPh sb="22" eb="24">
      <t>カイセン</t>
    </rPh>
    <rPh sb="41" eb="43">
      <t>マダイ</t>
    </rPh>
    <rPh sb="44" eb="45">
      <t>ボウ</t>
    </rPh>
    <rPh sb="45" eb="47">
      <t>ズシ</t>
    </rPh>
    <phoneticPr fontId="10"/>
  </si>
  <si>
    <r>
      <rPr>
        <sz val="10"/>
        <color theme="1"/>
        <rFont val="ＭＳ 明朝"/>
        <family val="1"/>
        <charset val="128"/>
      </rPr>
      <t>令和元年７月</t>
    </r>
    <r>
      <rPr>
        <sz val="10"/>
        <color theme="1"/>
        <rFont val="Century"/>
        <family val="1"/>
      </rPr>
      <t>11</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</si>
  <si>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朝日中央コミセン</t>
    </r>
    <rPh sb="0" eb="2">
      <t>アサヒ</t>
    </rPh>
    <rPh sb="2" eb="4">
      <t>チュウオウ</t>
    </rPh>
    <phoneticPr fontId="27"/>
  </si>
  <si>
    <r>
      <rPr>
        <sz val="10"/>
        <color theme="1"/>
        <rFont val="ＭＳ 明朝"/>
        <family val="1"/>
        <charset val="128"/>
      </rPr>
      <t>一般参加者</t>
    </r>
    <phoneticPr fontId="10"/>
  </si>
  <si>
    <r>
      <rPr>
        <sz val="10"/>
        <color theme="1"/>
        <rFont val="ＭＳ 明朝"/>
        <family val="1"/>
        <charset val="128"/>
      </rPr>
      <t>佐藤保、伊藤一弘、佐藤剛</t>
    </r>
    <rPh sb="0" eb="2">
      <t>サトウ</t>
    </rPh>
    <rPh sb="2" eb="3">
      <t>タモツ</t>
    </rPh>
    <rPh sb="4" eb="6">
      <t>イトウ</t>
    </rPh>
    <rPh sb="6" eb="8">
      <t>カズヒロ</t>
    </rPh>
    <rPh sb="9" eb="11">
      <t>サトウ</t>
    </rPh>
    <rPh sb="11" eb="12">
      <t>ツヨシ</t>
    </rPh>
    <phoneticPr fontId="27"/>
  </si>
  <si>
    <r>
      <rPr>
        <sz val="10"/>
        <color theme="1"/>
        <rFont val="ＭＳ 明朝"/>
        <family val="1"/>
        <charset val="128"/>
      </rPr>
      <t>アジのたたき、イカのさっぱり炒め</t>
    </r>
    <rPh sb="14" eb="15">
      <t>イタ</t>
    </rPh>
    <phoneticPr fontId="10"/>
  </si>
  <si>
    <r>
      <rPr>
        <sz val="10"/>
        <color theme="1"/>
        <rFont val="ＭＳ 明朝"/>
        <family val="1"/>
        <charset val="128"/>
      </rPr>
      <t>令和元年７月</t>
    </r>
    <r>
      <rPr>
        <sz val="10"/>
        <color theme="1"/>
        <rFont val="Century"/>
        <family val="1"/>
      </rPr>
      <t>13</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</si>
  <si>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西荒瀬コミセン</t>
    </r>
    <rPh sb="0" eb="1">
      <t>ニシ</t>
    </rPh>
    <rPh sb="1" eb="3">
      <t>アラセ</t>
    </rPh>
    <phoneticPr fontId="27"/>
  </si>
  <si>
    <r>
      <rPr>
        <sz val="10"/>
        <color theme="1"/>
        <rFont val="ＭＳ 明朝"/>
        <family val="1"/>
        <charset val="128"/>
      </rPr>
      <t>小学生親子</t>
    </r>
    <rPh sb="0" eb="2">
      <t>ショウガク</t>
    </rPh>
    <rPh sb="2" eb="3">
      <t>セイ</t>
    </rPh>
    <rPh sb="3" eb="5">
      <t>オヤコ</t>
    </rPh>
    <phoneticPr fontId="10"/>
  </si>
  <si>
    <r>
      <rPr>
        <sz val="10"/>
        <color theme="1"/>
        <rFont val="ＭＳ 明朝"/>
        <family val="1"/>
        <charset val="128"/>
      </rPr>
      <t>佐藤憲三、齊藤こう</t>
    </r>
    <rPh sb="0" eb="2">
      <t>サトウ</t>
    </rPh>
    <rPh sb="2" eb="4">
      <t>ケンゾウ</t>
    </rPh>
    <rPh sb="5" eb="7">
      <t>サイトウ</t>
    </rPh>
    <phoneticPr fontId="10"/>
  </si>
  <si>
    <r>
      <rPr>
        <sz val="10"/>
        <color theme="1"/>
        <rFont val="ＭＳ 明朝"/>
        <family val="1"/>
        <charset val="128"/>
      </rPr>
      <t>イカのミートソース風パスタ、イカのコンソメスープ、イカと野菜のサラダ、イカの塩辛、野菜の飾り切り</t>
    </r>
    <rPh sb="9" eb="10">
      <t>フウ</t>
    </rPh>
    <rPh sb="28" eb="30">
      <t>ヤサイ</t>
    </rPh>
    <rPh sb="38" eb="40">
      <t>シオカラ</t>
    </rPh>
    <rPh sb="41" eb="43">
      <t>ヤサイ</t>
    </rPh>
    <rPh sb="44" eb="45">
      <t>カザ</t>
    </rPh>
    <rPh sb="46" eb="47">
      <t>キリ</t>
    </rPh>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</si>
  <si>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2</t>
    </r>
    <r>
      <rPr>
        <sz val="10"/>
        <color theme="1"/>
        <rFont val="ＭＳ 明朝"/>
        <family val="1"/>
        <charset val="128"/>
      </rPr>
      <t>日</t>
    </r>
    <rPh sb="0" eb="1">
      <t>レイ</t>
    </rPh>
    <rPh sb="1" eb="2">
      <t>カズ</t>
    </rPh>
    <rPh sb="2" eb="4">
      <t>ガンネン</t>
    </rPh>
    <rPh sb="5" eb="6">
      <t>ガツ</t>
    </rPh>
    <rPh sb="7" eb="8">
      <t>ニチ</t>
    </rPh>
    <phoneticPr fontId="10"/>
  </si>
  <si>
    <r>
      <rPr>
        <sz val="10"/>
        <color theme="1"/>
        <rFont val="ＭＳ 明朝"/>
        <family val="1"/>
        <charset val="128"/>
      </rPr>
      <t>水産試験場おいしい魚支援ラボ</t>
    </r>
    <rPh sb="0" eb="2">
      <t>スイサン</t>
    </rPh>
    <rPh sb="2" eb="5">
      <t>シケンジョウ</t>
    </rPh>
    <rPh sb="9" eb="10">
      <t>サカナ</t>
    </rPh>
    <rPh sb="10" eb="12">
      <t>シエン</t>
    </rPh>
    <phoneticPr fontId="27"/>
  </si>
  <si>
    <r>
      <rPr>
        <sz val="10"/>
        <color theme="1"/>
        <rFont val="ＭＳ 明朝"/>
        <family val="1"/>
        <charset val="128"/>
      </rPr>
      <t>佐藤剛</t>
    </r>
    <rPh sb="0" eb="2">
      <t>サトウ</t>
    </rPh>
    <rPh sb="2" eb="3">
      <t>ツヨシ</t>
    </rPh>
    <phoneticPr fontId="27"/>
  </si>
  <si>
    <r>
      <rPr>
        <sz val="10"/>
        <color theme="1"/>
        <rFont val="ＭＳ 明朝"/>
        <family val="1"/>
        <charset val="128"/>
      </rPr>
      <t>いかめし</t>
    </r>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</si>
  <si>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17</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</si>
  <si>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山形市鈴川ふれあい館</t>
    </r>
    <rPh sb="0" eb="3">
      <t>ヤマガタシ</t>
    </rPh>
    <rPh sb="3" eb="5">
      <t>スズカワ</t>
    </rPh>
    <rPh sb="9" eb="10">
      <t>カン</t>
    </rPh>
    <phoneticPr fontId="27"/>
  </si>
  <si>
    <r>
      <rPr>
        <sz val="10"/>
        <color theme="1"/>
        <rFont val="ＭＳ 明朝"/>
        <family val="1"/>
        <charset val="128"/>
      </rPr>
      <t>阿部幸雄、五十嵐徹、佐藤剛</t>
    </r>
    <rPh sb="0" eb="2">
      <t>アベ</t>
    </rPh>
    <rPh sb="2" eb="4">
      <t>ユキオ</t>
    </rPh>
    <rPh sb="5" eb="8">
      <t>イガラシ</t>
    </rPh>
    <rPh sb="8" eb="9">
      <t>トオル</t>
    </rPh>
    <rPh sb="10" eb="12">
      <t>サトウ</t>
    </rPh>
    <rPh sb="12" eb="13">
      <t>ツヨシ</t>
    </rPh>
    <phoneticPr fontId="27"/>
  </si>
  <si>
    <r>
      <rPr>
        <sz val="10"/>
        <color theme="1"/>
        <rFont val="ＭＳ 明朝"/>
        <family val="1"/>
        <charset val="128"/>
      </rPr>
      <t>真いかのカルパッチョ、イカのワタ煮、タイの刺身、潮汁</t>
    </r>
    <rPh sb="0" eb="1">
      <t>マ</t>
    </rPh>
    <rPh sb="16" eb="17">
      <t>ニ</t>
    </rPh>
    <rPh sb="21" eb="23">
      <t>サシミ</t>
    </rPh>
    <rPh sb="24" eb="25">
      <t>ウシオ</t>
    </rPh>
    <rPh sb="25" eb="26">
      <t>ジル</t>
    </rPh>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</si>
  <si>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24</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</si>
  <si>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鶴岡市櫛引生涯学習センター</t>
    </r>
    <rPh sb="0" eb="2">
      <t>ツルオカ</t>
    </rPh>
    <rPh sb="2" eb="3">
      <t>シ</t>
    </rPh>
    <rPh sb="3" eb="5">
      <t>クシビキ</t>
    </rPh>
    <rPh sb="5" eb="7">
      <t>ショウガイ</t>
    </rPh>
    <rPh sb="7" eb="9">
      <t>ガクシュウ</t>
    </rPh>
    <phoneticPr fontId="27"/>
  </si>
  <si>
    <r>
      <rPr>
        <sz val="10"/>
        <color theme="1"/>
        <rFont val="ＭＳ 明朝"/>
        <family val="1"/>
        <charset val="128"/>
      </rPr>
      <t>伊藤一弘</t>
    </r>
    <rPh sb="0" eb="2">
      <t>イトウ</t>
    </rPh>
    <rPh sb="2" eb="4">
      <t>カズヒロ</t>
    </rPh>
    <phoneticPr fontId="27"/>
  </si>
  <si>
    <r>
      <rPr>
        <sz val="10"/>
        <color theme="1"/>
        <rFont val="ＭＳ 明朝"/>
        <family val="1"/>
        <charset val="128"/>
      </rPr>
      <t>アジと在来野菜のカルパッチョ、新じゃがとウマヅラ竜田揚げ風ピリ辛ソース添え、ウマヅラすり身だんごの味噌汁</t>
    </r>
    <rPh sb="3" eb="5">
      <t>ザイライ</t>
    </rPh>
    <rPh sb="5" eb="7">
      <t>ヤサイ</t>
    </rPh>
    <rPh sb="15" eb="16">
      <t>シン</t>
    </rPh>
    <rPh sb="24" eb="27">
      <t>タツタア</t>
    </rPh>
    <rPh sb="28" eb="29">
      <t>フウ</t>
    </rPh>
    <rPh sb="31" eb="32">
      <t>カラ</t>
    </rPh>
    <rPh sb="35" eb="36">
      <t>ゾ</t>
    </rPh>
    <rPh sb="44" eb="45">
      <t>ミ</t>
    </rPh>
    <rPh sb="49" eb="52">
      <t>ミソシル</t>
    </rPh>
    <phoneticPr fontId="10"/>
  </si>
  <si>
    <r>
      <rPr>
        <sz val="10"/>
        <color theme="1"/>
        <rFont val="ＭＳ 明朝"/>
        <family val="1"/>
        <charset val="128"/>
      </rPr>
      <t>令和元年</t>
    </r>
    <r>
      <rPr>
        <sz val="10"/>
        <color theme="1"/>
        <rFont val="Century"/>
        <family val="1"/>
      </rPr>
      <t>9</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5" eb="6">
      <t>ガツ</t>
    </rPh>
    <rPh sb="7" eb="8">
      <t>ニチ</t>
    </rPh>
    <phoneticPr fontId="10"/>
  </si>
  <si>
    <r>
      <rPr>
        <sz val="10"/>
        <color theme="1"/>
        <rFont val="ＭＳ 明朝"/>
        <family val="1"/>
        <charset val="128"/>
      </rPr>
      <t>山形市保健センター</t>
    </r>
    <rPh sb="0" eb="3">
      <t>ヤマガタシ</t>
    </rPh>
    <rPh sb="3" eb="5">
      <t>ホケン</t>
    </rPh>
    <phoneticPr fontId="27"/>
  </si>
  <si>
    <r>
      <rPr>
        <sz val="10"/>
        <color theme="1"/>
        <rFont val="ＭＳ 明朝"/>
        <family val="1"/>
        <charset val="128"/>
      </rPr>
      <t>五十嵐安治</t>
    </r>
    <rPh sb="0" eb="3">
      <t>イガラシ</t>
    </rPh>
    <rPh sb="3" eb="5">
      <t>ヤスジ</t>
    </rPh>
    <phoneticPr fontId="27"/>
  </si>
  <si>
    <r>
      <rPr>
        <sz val="10"/>
        <color theme="1"/>
        <rFont val="ＭＳ 明朝"/>
        <family val="1"/>
        <charset val="128"/>
      </rPr>
      <t>炊飯器なのにぺちゃっとしない！簡単たこめし、カレイの天麩羅、イナダとパプリカのオニオンスパイスバター焼き</t>
    </r>
    <rPh sb="0" eb="3">
      <t>スイハンキ</t>
    </rPh>
    <rPh sb="15" eb="17">
      <t>カンタン</t>
    </rPh>
    <rPh sb="26" eb="29">
      <t>テンプラ</t>
    </rPh>
    <rPh sb="50" eb="51">
      <t>ヤ</t>
    </rPh>
    <phoneticPr fontId="10"/>
  </si>
  <si>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</si>
  <si>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生涯学習施設「里仁館」</t>
    </r>
    <rPh sb="0" eb="2">
      <t>ショウガイ</t>
    </rPh>
    <rPh sb="2" eb="4">
      <t>ガクシュウ</t>
    </rPh>
    <rPh sb="4" eb="6">
      <t>シセツ</t>
    </rPh>
    <rPh sb="7" eb="8">
      <t>リ</t>
    </rPh>
    <rPh sb="8" eb="9">
      <t>ジン</t>
    </rPh>
    <rPh sb="9" eb="10">
      <t>カン</t>
    </rPh>
    <phoneticPr fontId="27"/>
  </si>
  <si>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27</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</si>
  <si>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山形市保健所ヘルシークッキングルーム</t>
    </r>
    <rPh sb="0" eb="3">
      <t>ヤマガタシ</t>
    </rPh>
    <rPh sb="3" eb="6">
      <t>ホケンジョ</t>
    </rPh>
    <phoneticPr fontId="27"/>
  </si>
  <si>
    <r>
      <rPr>
        <sz val="10"/>
        <color theme="1"/>
        <rFont val="ＭＳ 明朝"/>
        <family val="1"/>
        <charset val="128"/>
      </rPr>
      <t>板坂竜彦、佐藤千秋</t>
    </r>
    <rPh sb="0" eb="2">
      <t>イタサカ</t>
    </rPh>
    <rPh sb="2" eb="4">
      <t>タツヒコ</t>
    </rPh>
    <rPh sb="5" eb="7">
      <t>サトウ</t>
    </rPh>
    <rPh sb="7" eb="9">
      <t>チアキ</t>
    </rPh>
    <phoneticPr fontId="27"/>
  </si>
  <si>
    <r>
      <rPr>
        <sz val="10"/>
        <color theme="1"/>
        <rFont val="ＭＳ 明朝"/>
        <family val="1"/>
        <charset val="128"/>
      </rPr>
      <t>ハタハタの湯上げ、秋鮭の味噌汁</t>
    </r>
    <rPh sb="5" eb="6">
      <t>ユ</t>
    </rPh>
    <rPh sb="6" eb="7">
      <t>ア</t>
    </rPh>
    <rPh sb="9" eb="11">
      <t>アキザケ</t>
    </rPh>
    <rPh sb="12" eb="15">
      <t>ミソシル</t>
    </rPh>
    <phoneticPr fontId="10"/>
  </si>
  <si>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</si>
  <si>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山形県立山辺高等学校</t>
    </r>
    <rPh sb="0" eb="4">
      <t>ヤマガタケンリツ</t>
    </rPh>
    <rPh sb="4" eb="6">
      <t>ヤマノベ</t>
    </rPh>
    <rPh sb="6" eb="8">
      <t>コウトウ</t>
    </rPh>
    <rPh sb="8" eb="10">
      <t>ガッコウ</t>
    </rPh>
    <phoneticPr fontId="27"/>
  </si>
  <si>
    <r>
      <rPr>
        <sz val="10"/>
        <color theme="1"/>
        <rFont val="ＭＳ 明朝"/>
        <family val="1"/>
        <charset val="128"/>
      </rPr>
      <t>高校生</t>
    </r>
    <rPh sb="0" eb="3">
      <t>コウコウセイ</t>
    </rPh>
    <phoneticPr fontId="10"/>
  </si>
  <si>
    <r>
      <rPr>
        <sz val="10"/>
        <color theme="1"/>
        <rFont val="ＭＳ 明朝"/>
        <family val="1"/>
        <charset val="128"/>
      </rPr>
      <t>須田剛史</t>
    </r>
    <rPh sb="0" eb="2">
      <t>スダ</t>
    </rPh>
    <rPh sb="2" eb="4">
      <t>ツヨシ</t>
    </rPh>
    <phoneticPr fontId="27"/>
  </si>
  <si>
    <r>
      <rPr>
        <sz val="10"/>
        <color theme="1"/>
        <rFont val="ＭＳ 明朝"/>
        <family val="1"/>
        <charset val="128"/>
      </rPr>
      <t>ふぐ刺し、ふぐの唐揚げ</t>
    </r>
    <rPh sb="2" eb="3">
      <t>サ</t>
    </rPh>
    <rPh sb="8" eb="10">
      <t>カラア</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</si>
  <si>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6</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</si>
  <si>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平田保育園</t>
    </r>
    <rPh sb="0" eb="2">
      <t>ヒラタ</t>
    </rPh>
    <rPh sb="2" eb="5">
      <t>ホイクエン</t>
    </rPh>
    <phoneticPr fontId="27"/>
  </si>
  <si>
    <r>
      <rPr>
        <sz val="11"/>
        <color theme="1"/>
        <rFont val="ＭＳ 明朝"/>
        <family val="1"/>
        <charset val="128"/>
      </rPr>
      <t>佐藤憲三、星川恵美、後藤登美</t>
    </r>
    <rPh sb="0" eb="2">
      <t>サトウ</t>
    </rPh>
    <rPh sb="2" eb="4">
      <t>ケンゾウ</t>
    </rPh>
    <rPh sb="5" eb="7">
      <t>ホシカワ</t>
    </rPh>
    <rPh sb="7" eb="9">
      <t>エミ</t>
    </rPh>
    <rPh sb="10" eb="12">
      <t>ゴトウ</t>
    </rPh>
    <rPh sb="12" eb="14">
      <t>トミ</t>
    </rPh>
    <phoneticPr fontId="27"/>
  </si>
  <si>
    <r>
      <rPr>
        <sz val="10"/>
        <color theme="1"/>
        <rFont val="ＭＳ 明朝"/>
        <family val="1"/>
        <charset val="128"/>
      </rPr>
      <t>鮭のホイル焼き</t>
    </r>
    <rPh sb="0" eb="1">
      <t>サケ</t>
    </rPh>
    <rPh sb="5" eb="6">
      <t>ヤ</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</si>
  <si>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7</t>
    </r>
    <r>
      <rPr>
        <sz val="10"/>
        <color theme="1"/>
        <rFont val="ＭＳ 明朝"/>
        <family val="1"/>
        <charset val="128"/>
      </rPr>
      <t>日</t>
    </r>
    <rPh sb="0" eb="1">
      <t>レイ</t>
    </rPh>
    <rPh sb="1" eb="2">
      <t>カズ</t>
    </rPh>
    <rPh sb="2" eb="4">
      <t>ガンネン</t>
    </rPh>
    <rPh sb="6" eb="7">
      <t>ガツ</t>
    </rPh>
    <rPh sb="8" eb="9">
      <t>ニチ</t>
    </rPh>
    <phoneticPr fontId="10"/>
  </si>
  <si>
    <r>
      <rPr>
        <sz val="11"/>
        <color theme="1"/>
        <rFont val="ＭＳ 明朝"/>
        <family val="1"/>
        <charset val="128"/>
      </rPr>
      <t>鳥海保育園</t>
    </r>
    <rPh sb="0" eb="2">
      <t>チョウカイ</t>
    </rPh>
    <rPh sb="2" eb="5">
      <t>ホイクエン</t>
    </rPh>
    <phoneticPr fontId="27"/>
  </si>
  <si>
    <r>
      <rPr>
        <sz val="11"/>
        <color theme="1"/>
        <rFont val="ＭＳ 明朝"/>
        <family val="1"/>
        <charset val="128"/>
      </rPr>
      <t>佐藤憲三、土門連子、佐藤真澄</t>
    </r>
    <rPh sb="0" eb="2">
      <t>サトウ</t>
    </rPh>
    <rPh sb="2" eb="4">
      <t>ケンゾウ</t>
    </rPh>
    <rPh sb="5" eb="7">
      <t>ドモン</t>
    </rPh>
    <rPh sb="7" eb="9">
      <t>レンコ</t>
    </rPh>
    <rPh sb="10" eb="12">
      <t>サトウ</t>
    </rPh>
    <rPh sb="12" eb="14">
      <t>マスミ</t>
    </rPh>
    <phoneticPr fontId="27"/>
  </si>
  <si>
    <r>
      <rPr>
        <sz val="10"/>
        <color theme="1"/>
        <rFont val="ＭＳ 明朝"/>
        <family val="1"/>
        <charset val="128"/>
      </rPr>
      <t>鮭のマヨネーズ焼、アジの三枚おろし</t>
    </r>
    <rPh sb="0" eb="1">
      <t>サケ</t>
    </rPh>
    <rPh sb="7" eb="8">
      <t>ヤキ</t>
    </rPh>
    <rPh sb="12" eb="14">
      <t>サンマイ</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</si>
  <si>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6" eb="7">
      <t>ガツ</t>
    </rPh>
    <rPh sb="8" eb="9">
      <t>ニチ</t>
    </rPh>
    <phoneticPr fontId="10"/>
  </si>
  <si>
    <r>
      <rPr>
        <sz val="11"/>
        <color theme="1"/>
        <rFont val="ＭＳ 明朝"/>
        <family val="1"/>
        <charset val="128"/>
      </rPr>
      <t>緑園なえば保育園</t>
    </r>
    <rPh sb="0" eb="1">
      <t>ミドリ</t>
    </rPh>
    <rPh sb="1" eb="2">
      <t>エン</t>
    </rPh>
    <rPh sb="5" eb="8">
      <t>ホイクエン</t>
    </rPh>
    <phoneticPr fontId="27"/>
  </si>
  <si>
    <r>
      <rPr>
        <sz val="11"/>
        <color theme="1"/>
        <rFont val="ＭＳ 明朝"/>
        <family val="1"/>
        <charset val="128"/>
      </rPr>
      <t>園児</t>
    </r>
    <rPh sb="0" eb="2">
      <t>エンジ</t>
    </rPh>
    <phoneticPr fontId="10"/>
  </si>
  <si>
    <r>
      <rPr>
        <sz val="11"/>
        <color theme="1"/>
        <rFont val="ＭＳ 明朝"/>
        <family val="1"/>
        <charset val="128"/>
      </rPr>
      <t>滝川義朗</t>
    </r>
    <rPh sb="0" eb="2">
      <t>タキガワ</t>
    </rPh>
    <rPh sb="2" eb="3">
      <t>ヨシ</t>
    </rPh>
    <rPh sb="3" eb="4">
      <t>アキラ</t>
    </rPh>
    <phoneticPr fontId="27"/>
  </si>
  <si>
    <r>
      <rPr>
        <sz val="10"/>
        <color theme="1"/>
        <rFont val="ＭＳ 明朝"/>
        <family val="1"/>
        <charset val="128"/>
      </rPr>
      <t>鯛と柳の舞のつみれ汁</t>
    </r>
    <rPh sb="0" eb="1">
      <t>タイ</t>
    </rPh>
    <rPh sb="2" eb="3">
      <t>ヤナギ</t>
    </rPh>
    <rPh sb="4" eb="5">
      <t>マイ</t>
    </rPh>
    <rPh sb="9" eb="10">
      <t>ジル</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</si>
  <si>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2" eb="4">
      <t>ガンネン</t>
    </rPh>
    <rPh sb="6" eb="7">
      <t>ガツ</t>
    </rPh>
    <rPh sb="9" eb="10">
      <t>ニチ</t>
    </rPh>
    <phoneticPr fontId="10"/>
  </si>
  <si>
    <r>
      <rPr>
        <sz val="11"/>
        <color theme="1"/>
        <rFont val="ＭＳ 明朝"/>
        <family val="1"/>
        <charset val="128"/>
      </rPr>
      <t>松山保育園</t>
    </r>
    <rPh sb="0" eb="2">
      <t>マツヤマ</t>
    </rPh>
    <rPh sb="2" eb="5">
      <t>ホイクエン</t>
    </rPh>
    <phoneticPr fontId="27"/>
  </si>
  <si>
    <r>
      <rPr>
        <sz val="11"/>
        <color theme="1"/>
        <rFont val="ＭＳ 明朝"/>
        <family val="1"/>
        <charset val="128"/>
      </rPr>
      <t>佐藤憲三、後藤登美、工藤範子</t>
    </r>
    <rPh sb="0" eb="2">
      <t>サトウ</t>
    </rPh>
    <rPh sb="2" eb="4">
      <t>ケンゾウ</t>
    </rPh>
    <rPh sb="5" eb="7">
      <t>ゴトウ</t>
    </rPh>
    <rPh sb="7" eb="9">
      <t>トミ</t>
    </rPh>
    <rPh sb="10" eb="12">
      <t>クドウ</t>
    </rPh>
    <rPh sb="12" eb="14">
      <t>ノリコ</t>
    </rPh>
    <phoneticPr fontId="27"/>
  </si>
  <si>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20</t>
    </r>
    <r>
      <rPr>
        <sz val="10"/>
        <color theme="1"/>
        <rFont val="ＭＳ 明朝"/>
        <family val="1"/>
        <charset val="128"/>
      </rPr>
      <t>日</t>
    </r>
    <rPh sb="0" eb="1">
      <t>レイ</t>
    </rPh>
    <rPh sb="1" eb="2">
      <t>カズ</t>
    </rPh>
    <rPh sb="2" eb="4">
      <t>ガンネン</t>
    </rPh>
    <rPh sb="6" eb="7">
      <t>ガツ</t>
    </rPh>
    <rPh sb="9" eb="10">
      <t>ニチ</t>
    </rPh>
    <phoneticPr fontId="10"/>
  </si>
  <si>
    <r>
      <rPr>
        <sz val="11"/>
        <color theme="1"/>
        <rFont val="ＭＳ 明朝"/>
        <family val="1"/>
        <charset val="128"/>
      </rPr>
      <t>西荒瀬保育園</t>
    </r>
    <rPh sb="0" eb="1">
      <t>ニシ</t>
    </rPh>
    <rPh sb="1" eb="3">
      <t>アラセ</t>
    </rPh>
    <rPh sb="3" eb="6">
      <t>ホイクエン</t>
    </rPh>
    <phoneticPr fontId="27"/>
  </si>
  <si>
    <r>
      <rPr>
        <sz val="11"/>
        <color theme="1"/>
        <rFont val="ＭＳ 明朝"/>
        <family val="1"/>
        <charset val="128"/>
      </rPr>
      <t>佐藤憲三、星川恵美、齊藤こう</t>
    </r>
    <rPh sb="0" eb="2">
      <t>サトウ</t>
    </rPh>
    <rPh sb="2" eb="4">
      <t>ケンゾウ</t>
    </rPh>
    <rPh sb="5" eb="7">
      <t>ホシカワ</t>
    </rPh>
    <rPh sb="7" eb="9">
      <t>エミ</t>
    </rPh>
    <rPh sb="10" eb="12">
      <t>サイトウ</t>
    </rPh>
    <phoneticPr fontId="27"/>
  </si>
  <si>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22</t>
    </r>
    <r>
      <rPr>
        <sz val="10"/>
        <color theme="1"/>
        <rFont val="ＭＳ 明朝"/>
        <family val="1"/>
        <charset val="128"/>
      </rPr>
      <t>日</t>
    </r>
    <rPh sb="0" eb="1">
      <t>レイ</t>
    </rPh>
    <rPh sb="1" eb="2">
      <t>カズ</t>
    </rPh>
    <rPh sb="2" eb="4">
      <t>ガンネン</t>
    </rPh>
    <rPh sb="6" eb="7">
      <t>ガツ</t>
    </rPh>
    <rPh sb="9" eb="10">
      <t>ニチ</t>
    </rPh>
    <phoneticPr fontId="10"/>
  </si>
  <si>
    <r>
      <rPr>
        <sz val="11"/>
        <color theme="1"/>
        <rFont val="ＭＳ 明朝"/>
        <family val="1"/>
        <charset val="128"/>
      </rPr>
      <t>遊佐保育園</t>
    </r>
    <rPh sb="0" eb="2">
      <t>ユザ</t>
    </rPh>
    <rPh sb="2" eb="5">
      <t>ホイクエン</t>
    </rPh>
    <phoneticPr fontId="27"/>
  </si>
  <si>
    <r>
      <rPr>
        <sz val="11"/>
        <color theme="1"/>
        <rFont val="ＭＳ 明朝"/>
        <family val="1"/>
        <charset val="128"/>
      </rPr>
      <t>佐藤憲三、後藤裕美、土門連子</t>
    </r>
    <rPh sb="0" eb="2">
      <t>サトウ</t>
    </rPh>
    <rPh sb="2" eb="4">
      <t>ケンゾウ</t>
    </rPh>
    <rPh sb="5" eb="7">
      <t>ゴトウ</t>
    </rPh>
    <rPh sb="7" eb="9">
      <t>ユミ</t>
    </rPh>
    <rPh sb="10" eb="12">
      <t>ドモン</t>
    </rPh>
    <rPh sb="12" eb="14">
      <t>レンコ</t>
    </rPh>
    <phoneticPr fontId="27"/>
  </si>
  <si>
    <r>
      <rPr>
        <sz val="10"/>
        <color theme="1"/>
        <rFont val="ＭＳ 明朝"/>
        <family val="1"/>
        <charset val="128"/>
      </rPr>
      <t>鮭フライ</t>
    </r>
    <rPh sb="0" eb="1">
      <t>サケ</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</si>
  <si>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23</t>
    </r>
    <r>
      <rPr>
        <sz val="10"/>
        <color theme="1"/>
        <rFont val="ＭＳ 明朝"/>
        <family val="1"/>
        <charset val="128"/>
      </rPr>
      <t>日</t>
    </r>
    <rPh sb="0" eb="1">
      <t>レイ</t>
    </rPh>
    <rPh sb="1" eb="2">
      <t>カズ</t>
    </rPh>
    <rPh sb="2" eb="4">
      <t>ガンネン</t>
    </rPh>
    <rPh sb="6" eb="7">
      <t>ガツ</t>
    </rPh>
    <rPh sb="9" eb="10">
      <t>ニチ</t>
    </rPh>
    <phoneticPr fontId="10"/>
  </si>
  <si>
    <r>
      <rPr>
        <sz val="11"/>
        <color theme="1"/>
        <rFont val="ＭＳ 明朝"/>
        <family val="1"/>
        <charset val="128"/>
      </rPr>
      <t>三川町公民館</t>
    </r>
    <rPh sb="0" eb="3">
      <t>ミカワマチ</t>
    </rPh>
    <rPh sb="3" eb="6">
      <t>コウミンカン</t>
    </rPh>
    <phoneticPr fontId="27"/>
  </si>
  <si>
    <r>
      <rPr>
        <sz val="11"/>
        <color theme="1"/>
        <rFont val="ＭＳ 明朝"/>
        <family val="1"/>
        <charset val="128"/>
      </rPr>
      <t>佐藤剛</t>
    </r>
    <rPh sb="0" eb="2">
      <t>サトウ</t>
    </rPh>
    <rPh sb="2" eb="3">
      <t>ツヨシ</t>
    </rPh>
    <phoneticPr fontId="27"/>
  </si>
  <si>
    <r>
      <rPr>
        <sz val="10"/>
        <color theme="1"/>
        <rFont val="ＭＳ 明朝"/>
        <family val="1"/>
        <charset val="128"/>
      </rPr>
      <t>鮭のみそチーズホイル焼き、鮭のたれ和え、アラ汁</t>
    </r>
    <rPh sb="0" eb="1">
      <t>サケ</t>
    </rPh>
    <rPh sb="10" eb="11">
      <t>ヤ</t>
    </rPh>
    <rPh sb="13" eb="14">
      <t>サケ</t>
    </rPh>
    <rPh sb="17" eb="18">
      <t>ア</t>
    </rPh>
    <rPh sb="22" eb="23">
      <t>シル</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</si>
  <si>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t>
    </r>
    <r>
      <rPr>
        <sz val="10"/>
        <color theme="1"/>
        <rFont val="ＭＳ 明朝"/>
        <family val="1"/>
        <charset val="128"/>
      </rPr>
      <t>７日</t>
    </r>
    <rPh sb="0" eb="1">
      <t>レイ</t>
    </rPh>
    <rPh sb="1" eb="2">
      <t>カズ</t>
    </rPh>
    <rPh sb="2" eb="4">
      <t>ガンネン</t>
    </rPh>
    <rPh sb="6" eb="7">
      <t>ガツ</t>
    </rPh>
    <rPh sb="9" eb="10">
      <t>ニチ</t>
    </rPh>
    <phoneticPr fontId="10"/>
  </si>
  <si>
    <r>
      <rPr>
        <sz val="11"/>
        <color theme="1"/>
        <rFont val="ＭＳ 明朝"/>
        <family val="1"/>
        <charset val="128"/>
      </rPr>
      <t>天真幼稚園</t>
    </r>
    <rPh sb="0" eb="2">
      <t>テンシン</t>
    </rPh>
    <rPh sb="2" eb="5">
      <t>ヨウチエン</t>
    </rPh>
    <phoneticPr fontId="27"/>
  </si>
  <si>
    <r>
      <rPr>
        <sz val="11"/>
        <color theme="1"/>
        <rFont val="ＭＳ 明朝"/>
        <family val="1"/>
        <charset val="128"/>
      </rPr>
      <t>佐藤憲三、星川恵美、後藤登美、工藤範子</t>
    </r>
    <rPh sb="0" eb="2">
      <t>サトウ</t>
    </rPh>
    <rPh sb="2" eb="4">
      <t>ケンゾウ</t>
    </rPh>
    <rPh sb="5" eb="9">
      <t>ホシカワエミ</t>
    </rPh>
    <rPh sb="10" eb="12">
      <t>ゴトウ</t>
    </rPh>
    <rPh sb="12" eb="14">
      <t>トミ</t>
    </rPh>
    <rPh sb="15" eb="17">
      <t>クドウ</t>
    </rPh>
    <rPh sb="17" eb="19">
      <t>ノリコ</t>
    </rPh>
    <phoneticPr fontId="27"/>
  </si>
  <si>
    <r>
      <rPr>
        <sz val="10"/>
        <color theme="1"/>
        <rFont val="ＭＳ 明朝"/>
        <family val="1"/>
        <charset val="128"/>
      </rPr>
      <t>鮭のホイル包み蒸し味噌マヨネーズ味、おにぎり</t>
    </r>
    <rPh sb="0" eb="1">
      <t>サケ</t>
    </rPh>
    <rPh sb="5" eb="6">
      <t>ツツ</t>
    </rPh>
    <rPh sb="7" eb="8">
      <t>ム</t>
    </rPh>
    <rPh sb="9" eb="11">
      <t>ミソ</t>
    </rPh>
    <rPh sb="16" eb="17">
      <t>アジ</t>
    </rPh>
    <phoneticPr fontId="10"/>
  </si>
  <si>
    <r>
      <rPr>
        <sz val="10"/>
        <color theme="1"/>
        <rFont val="ＭＳ 明朝"/>
        <family val="1"/>
        <charset val="128"/>
      </rPr>
      <t>令和元年</t>
    </r>
    <r>
      <rPr>
        <sz val="10"/>
        <color theme="1"/>
        <rFont val="Century"/>
        <family val="1"/>
      </rPr>
      <t>12</t>
    </r>
    <r>
      <rPr>
        <sz val="10"/>
        <color theme="1"/>
        <rFont val="ＭＳ 明朝"/>
        <family val="1"/>
        <charset val="128"/>
      </rPr>
      <t>月</t>
    </r>
    <r>
      <rPr>
        <sz val="10"/>
        <color theme="1"/>
        <rFont val="Century"/>
        <family val="1"/>
      </rPr>
      <t>7</t>
    </r>
    <r>
      <rPr>
        <sz val="10"/>
        <color theme="1"/>
        <rFont val="ＭＳ 明朝"/>
        <family val="1"/>
        <charset val="128"/>
      </rPr>
      <t>日</t>
    </r>
    <rPh sb="0" eb="1">
      <t>レイ</t>
    </rPh>
    <rPh sb="1" eb="2">
      <t>カズ</t>
    </rPh>
    <rPh sb="2" eb="4">
      <t>ガンネン</t>
    </rPh>
    <rPh sb="6" eb="7">
      <t>ガツ</t>
    </rPh>
    <rPh sb="8" eb="9">
      <t>ニチ</t>
    </rPh>
    <phoneticPr fontId="10"/>
  </si>
  <si>
    <r>
      <rPr>
        <sz val="11"/>
        <color theme="1"/>
        <rFont val="ＭＳ 明朝"/>
        <family val="1"/>
        <charset val="128"/>
      </rPr>
      <t>大山コミセン</t>
    </r>
    <rPh sb="0" eb="2">
      <t>オオヤマ</t>
    </rPh>
    <phoneticPr fontId="27"/>
  </si>
  <si>
    <r>
      <rPr>
        <sz val="11"/>
        <color theme="1"/>
        <rFont val="ＭＳ 明朝"/>
        <family val="1"/>
        <charset val="128"/>
      </rPr>
      <t>岡崎淳、後藤登美</t>
    </r>
    <rPh sb="0" eb="2">
      <t>オカザキ</t>
    </rPh>
    <rPh sb="2" eb="3">
      <t>ジュン</t>
    </rPh>
    <rPh sb="4" eb="6">
      <t>ゴトウ</t>
    </rPh>
    <rPh sb="6" eb="8">
      <t>トミ</t>
    </rPh>
    <phoneticPr fontId="27"/>
  </si>
  <si>
    <r>
      <rPr>
        <sz val="10"/>
        <color theme="1"/>
        <rFont val="ＭＳ 明朝"/>
        <family val="1"/>
        <charset val="128"/>
      </rPr>
      <t>寿司ケーキ、サケ南蛮、和風ブイヤベース</t>
    </r>
    <rPh sb="0" eb="2">
      <t>スシ</t>
    </rPh>
    <rPh sb="8" eb="10">
      <t>ナンバン</t>
    </rPh>
    <rPh sb="11" eb="13">
      <t>ワフウ</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</si>
  <si>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3" eb="4">
      <t>ネン</t>
    </rPh>
    <rPh sb="5" eb="6">
      <t>ガツ</t>
    </rPh>
    <rPh sb="8" eb="9">
      <t>ニチ</t>
    </rPh>
    <phoneticPr fontId="10"/>
  </si>
  <si>
    <r>
      <rPr>
        <sz val="11"/>
        <color theme="1"/>
        <rFont val="ＭＳ 明朝"/>
        <family val="1"/>
        <charset val="128"/>
      </rPr>
      <t>鶴岡市中央児童館</t>
    </r>
    <rPh sb="0" eb="3">
      <t>ツルオカシ</t>
    </rPh>
    <rPh sb="3" eb="5">
      <t>チュウオウ</t>
    </rPh>
    <rPh sb="5" eb="8">
      <t>ジドウカン</t>
    </rPh>
    <phoneticPr fontId="27"/>
  </si>
  <si>
    <r>
      <rPr>
        <sz val="11"/>
        <color theme="1"/>
        <rFont val="ＭＳ 明朝"/>
        <family val="1"/>
        <charset val="128"/>
      </rPr>
      <t>手塚太一、佐藤寛</t>
    </r>
    <rPh sb="0" eb="2">
      <t>テヅカ</t>
    </rPh>
    <rPh sb="2" eb="4">
      <t>タイチ</t>
    </rPh>
    <rPh sb="5" eb="7">
      <t>サトウ</t>
    </rPh>
    <rPh sb="7" eb="8">
      <t>ヒロシ</t>
    </rPh>
    <phoneticPr fontId="27"/>
  </si>
  <si>
    <r>
      <rPr>
        <sz val="10"/>
        <color theme="1"/>
        <rFont val="ＭＳ 明朝"/>
        <family val="1"/>
        <charset val="128"/>
      </rPr>
      <t>寒鱈汁</t>
    </r>
    <rPh sb="0" eb="1">
      <t>カン</t>
    </rPh>
    <rPh sb="1" eb="2">
      <t>タラ</t>
    </rPh>
    <rPh sb="2" eb="3">
      <t>ジル</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</si>
  <si>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22</t>
    </r>
    <r>
      <rPr>
        <sz val="10"/>
        <color theme="1"/>
        <rFont val="ＭＳ 明朝"/>
        <family val="1"/>
        <charset val="128"/>
      </rPr>
      <t>日</t>
    </r>
    <rPh sb="0" eb="1">
      <t>レイ</t>
    </rPh>
    <rPh sb="1" eb="2">
      <t>カズ</t>
    </rPh>
    <rPh sb="3" eb="4">
      <t>ネン</t>
    </rPh>
    <rPh sb="5" eb="6">
      <t>ガツ</t>
    </rPh>
    <rPh sb="8" eb="9">
      <t>ニチ</t>
    </rPh>
    <phoneticPr fontId="10"/>
  </si>
  <si>
    <r>
      <rPr>
        <sz val="11"/>
        <color theme="1"/>
        <rFont val="ＭＳ 明朝"/>
        <family val="1"/>
        <charset val="128"/>
      </rPr>
      <t>木の実こども園</t>
    </r>
    <rPh sb="0" eb="1">
      <t>キ</t>
    </rPh>
    <rPh sb="2" eb="3">
      <t>ミ</t>
    </rPh>
    <rPh sb="6" eb="7">
      <t>エン</t>
    </rPh>
    <phoneticPr fontId="27"/>
  </si>
  <si>
    <r>
      <rPr>
        <sz val="10"/>
        <color theme="1"/>
        <rFont val="ＭＳ 明朝"/>
        <family val="1"/>
        <charset val="128"/>
      </rPr>
      <t>寒鱈汁、鱈のムニエル</t>
    </r>
    <rPh sb="0" eb="1">
      <t>カン</t>
    </rPh>
    <rPh sb="1" eb="2">
      <t>タラ</t>
    </rPh>
    <rPh sb="2" eb="3">
      <t>ジル</t>
    </rPh>
    <rPh sb="4" eb="5">
      <t>タラ</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</si>
  <si>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27</t>
    </r>
    <r>
      <rPr>
        <sz val="10"/>
        <color theme="1"/>
        <rFont val="ＭＳ 明朝"/>
        <family val="1"/>
        <charset val="128"/>
      </rPr>
      <t>日</t>
    </r>
    <rPh sb="0" eb="1">
      <t>レイ</t>
    </rPh>
    <rPh sb="1" eb="2">
      <t>カズ</t>
    </rPh>
    <rPh sb="3" eb="4">
      <t>ネン</t>
    </rPh>
    <rPh sb="5" eb="6">
      <t>ガツ</t>
    </rPh>
    <rPh sb="8" eb="9">
      <t>ニチ</t>
    </rPh>
    <phoneticPr fontId="10"/>
  </si>
  <si>
    <r>
      <rPr>
        <sz val="11"/>
        <color theme="1"/>
        <rFont val="ＭＳ 明朝"/>
        <family val="1"/>
        <charset val="128"/>
      </rPr>
      <t>余目第三公民館</t>
    </r>
    <rPh sb="0" eb="2">
      <t>アマルメ</t>
    </rPh>
    <rPh sb="2" eb="3">
      <t>ダイ</t>
    </rPh>
    <rPh sb="3" eb="4">
      <t>サン</t>
    </rPh>
    <rPh sb="4" eb="7">
      <t>コウミンカン</t>
    </rPh>
    <phoneticPr fontId="27"/>
  </si>
  <si>
    <r>
      <rPr>
        <sz val="11"/>
        <color theme="1"/>
        <rFont val="ＭＳ 明朝"/>
        <family val="1"/>
        <charset val="128"/>
      </rPr>
      <t>一般参加者</t>
    </r>
    <rPh sb="0" eb="2">
      <t>イッパン</t>
    </rPh>
    <rPh sb="2" eb="5">
      <t>サンカシャ</t>
    </rPh>
    <phoneticPr fontId="10"/>
  </si>
  <si>
    <r>
      <rPr>
        <sz val="11"/>
        <color theme="1"/>
        <rFont val="ＭＳ 明朝"/>
        <family val="1"/>
        <charset val="128"/>
      </rPr>
      <t>日向誠一郎</t>
    </r>
    <rPh sb="0" eb="2">
      <t>ヒナタ</t>
    </rPh>
    <rPh sb="2" eb="3">
      <t>マコト</t>
    </rPh>
    <rPh sb="3" eb="5">
      <t>イチロウ</t>
    </rPh>
    <phoneticPr fontId="27"/>
  </si>
  <si>
    <r>
      <rPr>
        <sz val="10"/>
        <color theme="1"/>
        <rFont val="ＭＳ 明朝"/>
        <family val="1"/>
        <charset val="128"/>
      </rPr>
      <t>どんがら汁、鱈の酒蒸し、白子の天麩羅</t>
    </r>
    <rPh sb="4" eb="5">
      <t>ジル</t>
    </rPh>
    <rPh sb="6" eb="7">
      <t>タラ</t>
    </rPh>
    <rPh sb="8" eb="9">
      <t>サケ</t>
    </rPh>
    <rPh sb="9" eb="10">
      <t>ム</t>
    </rPh>
    <rPh sb="12" eb="14">
      <t>シラコ</t>
    </rPh>
    <rPh sb="15" eb="18">
      <t>テンプラ</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</si>
  <si>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3</t>
    </r>
    <r>
      <rPr>
        <sz val="10"/>
        <color theme="1"/>
        <rFont val="ＭＳ 明朝"/>
        <family val="1"/>
        <charset val="128"/>
      </rPr>
      <t>日</t>
    </r>
    <rPh sb="0" eb="1">
      <t>レイ</t>
    </rPh>
    <rPh sb="1" eb="2">
      <t>カズ</t>
    </rPh>
    <rPh sb="3" eb="4">
      <t>ネン</t>
    </rPh>
    <rPh sb="5" eb="6">
      <t>ガツ</t>
    </rPh>
    <rPh sb="7" eb="8">
      <t>ニチ</t>
    </rPh>
    <phoneticPr fontId="10"/>
  </si>
  <si>
    <r>
      <rPr>
        <sz val="11"/>
        <color theme="1"/>
        <rFont val="ＭＳ 明朝"/>
        <family val="1"/>
        <charset val="128"/>
      </rPr>
      <t>余目第一公民館</t>
    </r>
    <rPh sb="0" eb="2">
      <t>アマルメ</t>
    </rPh>
    <rPh sb="2" eb="3">
      <t>ダイ</t>
    </rPh>
    <rPh sb="3" eb="4">
      <t>イチ</t>
    </rPh>
    <rPh sb="4" eb="7">
      <t>コウミンカン</t>
    </rPh>
    <phoneticPr fontId="27"/>
  </si>
  <si>
    <r>
      <rPr>
        <sz val="11"/>
        <color theme="1"/>
        <rFont val="ＭＳ 明朝"/>
        <family val="1"/>
        <charset val="128"/>
      </rPr>
      <t>石塚亮</t>
    </r>
    <rPh sb="0" eb="2">
      <t>イシヅカ</t>
    </rPh>
    <rPh sb="2" eb="3">
      <t>リョウ</t>
    </rPh>
    <phoneticPr fontId="27"/>
  </si>
  <si>
    <r>
      <rPr>
        <sz val="10"/>
        <color theme="1"/>
        <rFont val="ＭＳ 明朝"/>
        <family val="1"/>
        <charset val="128"/>
      </rPr>
      <t>どんがら汁、鱈のかぶら蒸し、白子の天麩羅</t>
    </r>
    <rPh sb="4" eb="5">
      <t>ジル</t>
    </rPh>
    <rPh sb="6" eb="7">
      <t>タラ</t>
    </rPh>
    <rPh sb="11" eb="12">
      <t>ム</t>
    </rPh>
    <rPh sb="14" eb="16">
      <t>シラコ</t>
    </rPh>
    <rPh sb="17" eb="20">
      <t>テンプラ</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</si>
  <si>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5</t>
    </r>
    <r>
      <rPr>
        <sz val="10"/>
        <color theme="1"/>
        <rFont val="ＭＳ 明朝"/>
        <family val="1"/>
        <charset val="128"/>
      </rPr>
      <t>日</t>
    </r>
    <rPh sb="0" eb="1">
      <t>レイ</t>
    </rPh>
    <rPh sb="1" eb="2">
      <t>カズ</t>
    </rPh>
    <rPh sb="3" eb="4">
      <t>ネン</t>
    </rPh>
    <rPh sb="5" eb="6">
      <t>ガツ</t>
    </rPh>
    <rPh sb="7" eb="8">
      <t>ニチ</t>
    </rPh>
    <phoneticPr fontId="10"/>
  </si>
  <si>
    <r>
      <rPr>
        <sz val="11"/>
        <color theme="1"/>
        <rFont val="ＭＳ 明朝"/>
        <family val="1"/>
        <charset val="128"/>
      </rPr>
      <t>鶴岡市立豊浦小学校</t>
    </r>
    <rPh sb="0" eb="3">
      <t>ツルオカシ</t>
    </rPh>
    <rPh sb="3" eb="4">
      <t>リツ</t>
    </rPh>
    <rPh sb="4" eb="6">
      <t>トヨウラ</t>
    </rPh>
    <rPh sb="6" eb="9">
      <t>ショウガッコウ</t>
    </rPh>
    <phoneticPr fontId="27"/>
  </si>
  <si>
    <r>
      <rPr>
        <sz val="11"/>
        <color theme="1"/>
        <rFont val="ＭＳ 明朝"/>
        <family val="1"/>
        <charset val="128"/>
      </rPr>
      <t>小学生</t>
    </r>
    <rPh sb="0" eb="2">
      <t>ショウガク</t>
    </rPh>
    <rPh sb="2" eb="3">
      <t>セイ</t>
    </rPh>
    <phoneticPr fontId="10"/>
  </si>
  <si>
    <r>
      <rPr>
        <sz val="10"/>
        <color theme="1"/>
        <rFont val="ＭＳ 明朝"/>
        <family val="1"/>
        <charset val="128"/>
      </rPr>
      <t>どんがら汁、煮付け</t>
    </r>
    <rPh sb="4" eb="5">
      <t>ジル</t>
    </rPh>
    <rPh sb="6" eb="8">
      <t>ニツ</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</si>
  <si>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3" eb="4">
      <t>ネン</t>
    </rPh>
    <rPh sb="5" eb="6">
      <t>ガツ</t>
    </rPh>
    <rPh sb="8" eb="9">
      <t>ニチ</t>
    </rPh>
    <phoneticPr fontId="10"/>
  </si>
  <si>
    <r>
      <rPr>
        <sz val="11"/>
        <color theme="1"/>
        <rFont val="ＭＳ 明朝"/>
        <family val="1"/>
        <charset val="128"/>
      </rPr>
      <t>たつのこ保育園</t>
    </r>
    <rPh sb="4" eb="7">
      <t>ホイクエン</t>
    </rPh>
    <phoneticPr fontId="27"/>
  </si>
  <si>
    <r>
      <rPr>
        <sz val="11"/>
        <color theme="1"/>
        <rFont val="ＭＳ 明朝"/>
        <family val="1"/>
        <charset val="128"/>
      </rPr>
      <t>板坂竜彦、佐藤千秋</t>
    </r>
    <rPh sb="0" eb="1">
      <t>イタ</t>
    </rPh>
    <rPh sb="1" eb="2">
      <t>サカ</t>
    </rPh>
    <rPh sb="2" eb="4">
      <t>タツヒコ</t>
    </rPh>
    <rPh sb="5" eb="7">
      <t>サトウ</t>
    </rPh>
    <rPh sb="7" eb="9">
      <t>チアキ</t>
    </rPh>
    <phoneticPr fontId="27"/>
  </si>
  <si>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23</t>
    </r>
    <r>
      <rPr>
        <sz val="10"/>
        <color theme="1"/>
        <rFont val="ＭＳ 明朝"/>
        <family val="1"/>
        <charset val="128"/>
      </rPr>
      <t>日</t>
    </r>
    <rPh sb="0" eb="1">
      <t>レイ</t>
    </rPh>
    <rPh sb="1" eb="2">
      <t>カズ</t>
    </rPh>
    <rPh sb="3" eb="4">
      <t>ネン</t>
    </rPh>
    <rPh sb="5" eb="6">
      <t>ガツ</t>
    </rPh>
    <rPh sb="8" eb="9">
      <t>ニチ</t>
    </rPh>
    <phoneticPr fontId="10"/>
  </si>
  <si>
    <r>
      <rPr>
        <sz val="11"/>
        <color theme="1"/>
        <rFont val="ＭＳ 明朝"/>
        <family val="1"/>
        <charset val="128"/>
      </rPr>
      <t>こがね町第二自治会館</t>
    </r>
    <rPh sb="3" eb="4">
      <t>マチ</t>
    </rPh>
    <rPh sb="4" eb="6">
      <t>ダイニ</t>
    </rPh>
    <rPh sb="6" eb="8">
      <t>ジチ</t>
    </rPh>
    <rPh sb="8" eb="10">
      <t>カイカン</t>
    </rPh>
    <phoneticPr fontId="27"/>
  </si>
  <si>
    <r>
      <rPr>
        <sz val="10"/>
        <color theme="1"/>
        <rFont val="ＭＳ 明朝"/>
        <family val="1"/>
        <charset val="128"/>
      </rPr>
      <t>鯛刺身、鯛潮汁、どんがら汁、鱈ムニエルトマトソース添え、タラのたれ和え</t>
    </r>
    <rPh sb="0" eb="1">
      <t>タイ</t>
    </rPh>
    <rPh sb="1" eb="3">
      <t>サシミ</t>
    </rPh>
    <rPh sb="4" eb="5">
      <t>タイ</t>
    </rPh>
    <rPh sb="5" eb="6">
      <t>ウシオ</t>
    </rPh>
    <rPh sb="6" eb="7">
      <t>ジル</t>
    </rPh>
    <rPh sb="12" eb="13">
      <t>ジル</t>
    </rPh>
    <rPh sb="14" eb="15">
      <t>タラ</t>
    </rPh>
    <rPh sb="25" eb="26">
      <t>ゾ</t>
    </rPh>
    <rPh sb="33" eb="34">
      <t>ア</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</si>
  <si>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30</t>
    </r>
    <r>
      <rPr>
        <sz val="10"/>
        <color theme="1"/>
        <rFont val="ＭＳ 明朝"/>
        <family val="1"/>
        <charset val="128"/>
      </rPr>
      <t>日</t>
    </r>
    <rPh sb="0" eb="2">
      <t>レイワ</t>
    </rPh>
    <rPh sb="3" eb="4">
      <t>ネン</t>
    </rPh>
    <rPh sb="5" eb="6">
      <t>ガツ</t>
    </rPh>
    <rPh sb="8" eb="9">
      <t>ニチ</t>
    </rPh>
    <phoneticPr fontId="10"/>
  </si>
  <si>
    <r>
      <rPr>
        <sz val="11"/>
        <color theme="1"/>
        <rFont val="ＭＳ 明朝"/>
        <family val="1"/>
        <charset val="128"/>
      </rPr>
      <t>やまのこ保育園</t>
    </r>
    <rPh sb="4" eb="7">
      <t>ホイクエン</t>
    </rPh>
    <phoneticPr fontId="10"/>
  </si>
  <si>
    <r>
      <rPr>
        <sz val="11"/>
        <color theme="1"/>
        <rFont val="ＭＳ 明朝"/>
        <family val="1"/>
        <charset val="128"/>
      </rPr>
      <t>梅津亮一</t>
    </r>
    <rPh sb="0" eb="2">
      <t>ウメツ</t>
    </rPh>
    <rPh sb="2" eb="4">
      <t>リョウイチ</t>
    </rPh>
    <phoneticPr fontId="27"/>
  </si>
  <si>
    <r>
      <rPr>
        <sz val="10"/>
        <color theme="1"/>
        <rFont val="ＭＳ 明朝"/>
        <family val="1"/>
        <charset val="128"/>
      </rPr>
      <t>マスのちらし寿司、マスのあら汁</t>
    </r>
    <rPh sb="6" eb="8">
      <t>ズシ</t>
    </rPh>
    <rPh sb="14" eb="15">
      <t>ジル</t>
    </rPh>
    <phoneticPr fontId="10"/>
  </si>
  <si>
    <r>
      <rPr>
        <sz val="11"/>
        <rFont val="ＭＳ 明朝"/>
        <family val="1"/>
        <charset val="128"/>
      </rPr>
      <t>○　県内陸部における庄内浜産水産物のプロモーション</t>
    </r>
  </si>
  <si>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</si>
  <si>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</si>
  <si>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</si>
  <si>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庄内浜魚まつりｉｎ山形</t>
    </r>
  </si>
  <si>
    <r>
      <rPr>
        <sz val="11"/>
        <rFont val="ＭＳ 明朝"/>
        <family val="1"/>
        <charset val="128"/>
      </rPr>
      <t>令和元年</t>
    </r>
    <r>
      <rPr>
        <sz val="11"/>
        <rFont val="Century"/>
        <family val="1"/>
      </rPr>
      <t>11</t>
    </r>
    <r>
      <rPr>
        <sz val="11"/>
        <rFont val="ＭＳ 明朝"/>
        <family val="1"/>
        <charset val="128"/>
      </rPr>
      <t>月</t>
    </r>
    <r>
      <rPr>
        <sz val="11"/>
        <rFont val="Century"/>
        <family val="1"/>
      </rPr>
      <t>17</t>
    </r>
    <r>
      <rPr>
        <sz val="11"/>
        <rFont val="ＭＳ 明朝"/>
        <family val="1"/>
        <charset val="128"/>
      </rPr>
      <t>日</t>
    </r>
    <rPh sb="0" eb="2">
      <t>レイワ</t>
    </rPh>
    <rPh sb="2" eb="4">
      <t>ガンネン</t>
    </rPh>
    <rPh sb="6" eb="7">
      <t>ガツ</t>
    </rPh>
    <rPh sb="9" eb="10">
      <t>ニチ</t>
    </rPh>
    <phoneticPr fontId="2"/>
  </si>
  <si>
    <r>
      <rPr>
        <sz val="11"/>
        <rFont val="ＭＳ 明朝"/>
        <family val="1"/>
        <charset val="128"/>
      </rPr>
      <t>寒鱈まつりｉｎ山形</t>
    </r>
  </si>
  <si>
    <r>
      <rPr>
        <sz val="11"/>
        <rFont val="ＭＳ 明朝"/>
        <family val="1"/>
        <charset val="128"/>
      </rPr>
      <t>令和</t>
    </r>
    <r>
      <rPr>
        <sz val="11"/>
        <rFont val="Century"/>
        <family val="1"/>
      </rPr>
      <t>2</t>
    </r>
    <r>
      <rPr>
        <sz val="11"/>
        <rFont val="ＭＳ 明朝"/>
        <family val="1"/>
        <charset val="128"/>
      </rPr>
      <t>年</t>
    </r>
    <r>
      <rPr>
        <sz val="11"/>
        <rFont val="Century"/>
        <family val="1"/>
      </rPr>
      <t>1</t>
    </r>
    <r>
      <rPr>
        <sz val="11"/>
        <rFont val="ＭＳ 明朝"/>
        <family val="1"/>
        <charset val="128"/>
      </rPr>
      <t>月</t>
    </r>
    <r>
      <rPr>
        <sz val="11"/>
        <rFont val="Century"/>
        <family val="1"/>
      </rPr>
      <t>26</t>
    </r>
    <r>
      <rPr>
        <sz val="11"/>
        <rFont val="ＭＳ 明朝"/>
        <family val="1"/>
        <charset val="128"/>
      </rPr>
      <t>日</t>
    </r>
    <rPh sb="0" eb="2">
      <t>レイワ</t>
    </rPh>
    <rPh sb="3" eb="4">
      <t>ネン</t>
    </rPh>
    <rPh sb="5" eb="6">
      <t>ガツ</t>
    </rPh>
    <rPh sb="8" eb="9">
      <t>ニチ</t>
    </rPh>
    <phoneticPr fontId="2"/>
  </si>
  <si>
    <r>
      <rPr>
        <sz val="11"/>
        <rFont val="ＭＳ 明朝"/>
        <family val="1"/>
        <charset val="128"/>
      </rPr>
      <t>おいしい山形　　　　　　　　　　　　　　　　春の旬の魚キャンペーン</t>
    </r>
  </si>
  <si>
    <r>
      <rPr>
        <sz val="11"/>
        <rFont val="ＭＳ 明朝"/>
        <family val="1"/>
        <charset val="128"/>
      </rPr>
      <t>令和元年</t>
    </r>
    <r>
      <rPr>
        <sz val="11"/>
        <rFont val="Century"/>
        <family val="1"/>
      </rPr>
      <t>5</t>
    </r>
    <r>
      <rPr>
        <sz val="11"/>
        <rFont val="ＭＳ 明朝"/>
        <family val="1"/>
        <charset val="128"/>
      </rPr>
      <t>月</t>
    </r>
    <r>
      <rPr>
        <sz val="11"/>
        <rFont val="Century"/>
        <family val="1"/>
      </rPr>
      <t>15</t>
    </r>
    <r>
      <rPr>
        <sz val="11"/>
        <rFont val="ＭＳ 明朝"/>
        <family val="1"/>
        <charset val="128"/>
      </rPr>
      <t>日</t>
    </r>
    <rPh sb="0" eb="2">
      <t>レイワ</t>
    </rPh>
    <rPh sb="2" eb="4">
      <t>ガンネン</t>
    </rPh>
    <rPh sb="5" eb="6">
      <t>ガツ</t>
    </rPh>
    <rPh sb="8" eb="9">
      <t>ニチ</t>
    </rPh>
    <phoneticPr fontId="2"/>
  </si>
  <si>
    <r>
      <rPr>
        <sz val="11"/>
        <rFont val="ＭＳ 明朝"/>
        <family val="1"/>
        <charset val="128"/>
      </rPr>
      <t>内陸地区量販店</t>
    </r>
  </si>
  <si>
    <r>
      <rPr>
        <sz val="11"/>
        <rFont val="ＭＳ 明朝"/>
        <family val="1"/>
        <charset val="128"/>
      </rPr>
      <t>旬の水産物の試食・対面販売による庄内浜産水産物のＰＲ</t>
    </r>
  </si>
  <si>
    <r>
      <t xml:space="preserve"> </t>
    </r>
    <r>
      <rPr>
        <sz val="11"/>
        <rFont val="ＭＳ 明朝"/>
        <family val="1"/>
        <charset val="128"/>
      </rPr>
      <t>～令和元年</t>
    </r>
    <r>
      <rPr>
        <sz val="11"/>
        <rFont val="Century"/>
        <family val="1"/>
      </rPr>
      <t>6</t>
    </r>
    <r>
      <rPr>
        <sz val="11"/>
        <rFont val="ＭＳ 明朝"/>
        <family val="1"/>
        <charset val="128"/>
      </rPr>
      <t>月</t>
    </r>
    <r>
      <rPr>
        <sz val="11"/>
        <rFont val="Century"/>
        <family val="1"/>
      </rPr>
      <t>16</t>
    </r>
    <r>
      <rPr>
        <sz val="11"/>
        <rFont val="ＭＳ 明朝"/>
        <family val="1"/>
        <charset val="128"/>
      </rPr>
      <t>日</t>
    </r>
    <rPh sb="2" eb="4">
      <t>レイワ</t>
    </rPh>
    <rPh sb="4" eb="6">
      <t>ガンネン</t>
    </rPh>
    <rPh sb="7" eb="8">
      <t>ガツ</t>
    </rPh>
    <rPh sb="10" eb="11">
      <t>ニチ</t>
    </rPh>
    <phoneticPr fontId="2"/>
  </si>
  <si>
    <r>
      <rPr>
        <sz val="11"/>
        <rFont val="ＭＳ 明朝"/>
        <family val="1"/>
        <charset val="128"/>
      </rPr>
      <t>やまがた庄内浜の魚応援店</t>
    </r>
  </si>
  <si>
    <r>
      <rPr>
        <sz val="11"/>
        <rFont val="ＭＳ 明朝"/>
        <family val="1"/>
        <charset val="128"/>
      </rPr>
      <t>応援店によるテーマ食材の提供及びキャンペーンリーフレットによるＰＲ</t>
    </r>
    <phoneticPr fontId="2"/>
  </si>
  <si>
    <r>
      <t xml:space="preserve"> </t>
    </r>
    <r>
      <rPr>
        <sz val="11"/>
        <rFont val="ＭＳ 明朝"/>
        <family val="1"/>
        <charset val="128"/>
      </rPr>
      <t>～令和元年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rPh sb="4" eb="6">
      <t>ガンネン</t>
    </rPh>
    <rPh sb="7" eb="8">
      <t>ガツ</t>
    </rPh>
    <rPh sb="10" eb="11">
      <t>ニチ</t>
    </rPh>
    <phoneticPr fontId="2"/>
  </si>
  <si>
    <r>
      <rPr>
        <sz val="11"/>
        <rFont val="ＭＳ 明朝"/>
        <family val="1"/>
        <charset val="128"/>
      </rPr>
      <t>おいしい山形　　　　　　　　　　　　　　　　秋の旬の魚キャンペーン</t>
    </r>
  </si>
  <si>
    <r>
      <rPr>
        <sz val="11"/>
        <rFont val="ＭＳ 明朝"/>
        <family val="1"/>
        <charset val="128"/>
      </rPr>
      <t>　令和元年</t>
    </r>
    <r>
      <rPr>
        <sz val="11"/>
        <rFont val="Century"/>
        <family val="1"/>
      </rPr>
      <t>9</t>
    </r>
    <r>
      <rPr>
        <sz val="11"/>
        <rFont val="ＭＳ 明朝"/>
        <family val="1"/>
        <charset val="128"/>
      </rPr>
      <t>月</t>
    </r>
    <r>
      <rPr>
        <sz val="11"/>
        <rFont val="Century"/>
        <family val="1"/>
      </rPr>
      <t>17</t>
    </r>
    <r>
      <rPr>
        <sz val="11"/>
        <rFont val="ＭＳ 明朝"/>
        <family val="1"/>
        <charset val="128"/>
      </rPr>
      <t>日</t>
    </r>
    <rPh sb="1" eb="3">
      <t>レイワ</t>
    </rPh>
    <rPh sb="3" eb="5">
      <t>ガンネン</t>
    </rPh>
    <phoneticPr fontId="2"/>
  </si>
  <si>
    <r>
      <t xml:space="preserve"> </t>
    </r>
    <r>
      <rPr>
        <sz val="11"/>
        <rFont val="ＭＳ 明朝"/>
        <family val="1"/>
        <charset val="128"/>
      </rPr>
      <t>～令和元年</t>
    </r>
    <r>
      <rPr>
        <sz val="11"/>
        <rFont val="Century"/>
        <family val="1"/>
      </rPr>
      <t>10</t>
    </r>
    <r>
      <rPr>
        <sz val="11"/>
        <rFont val="ＭＳ 明朝"/>
        <family val="1"/>
        <charset val="128"/>
      </rPr>
      <t>月</t>
    </r>
    <r>
      <rPr>
        <sz val="11"/>
        <rFont val="Century"/>
        <family val="1"/>
      </rPr>
      <t>31</t>
    </r>
    <r>
      <rPr>
        <sz val="11"/>
        <rFont val="ＭＳ 明朝"/>
        <family val="1"/>
        <charset val="128"/>
      </rPr>
      <t>日</t>
    </r>
    <rPh sb="2" eb="4">
      <t>レイワ</t>
    </rPh>
    <rPh sb="4" eb="5">
      <t>ゲン</t>
    </rPh>
    <phoneticPr fontId="2"/>
  </si>
  <si>
    <r>
      <rPr>
        <sz val="11"/>
        <rFont val="ＭＳ 明朝"/>
        <family val="1"/>
        <charset val="128"/>
      </rPr>
      <t>応援店によるテーマ食材の提供及びキャンペーンリーフレットによるＰＲ、スタンプラリーによる利用促進</t>
    </r>
  </si>
  <si>
    <r>
      <t xml:space="preserve"> </t>
    </r>
    <r>
      <rPr>
        <sz val="11"/>
        <rFont val="ＭＳ 明朝"/>
        <family val="1"/>
        <charset val="128"/>
      </rPr>
      <t>～令和元年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rPh sb="4" eb="5">
      <t>ゲン</t>
    </rPh>
    <phoneticPr fontId="2"/>
  </si>
  <si>
    <r>
      <rPr>
        <sz val="11"/>
        <rFont val="ＭＳ 明朝"/>
        <family val="1"/>
        <charset val="128"/>
      </rPr>
      <t>山形県観光物産市</t>
    </r>
    <rPh sb="0" eb="3">
      <t>ヤマガタケン</t>
    </rPh>
    <rPh sb="3" eb="5">
      <t>カンコウ</t>
    </rPh>
    <rPh sb="5" eb="7">
      <t>ブッサン</t>
    </rPh>
    <rPh sb="7" eb="8">
      <t>イチ</t>
    </rPh>
    <phoneticPr fontId="2"/>
  </si>
  <si>
    <r>
      <rPr>
        <sz val="11"/>
        <rFont val="ＭＳ 明朝"/>
        <family val="1"/>
        <charset val="128"/>
      </rPr>
      <t>令和元年</t>
    </r>
    <r>
      <rPr>
        <sz val="11"/>
        <rFont val="Century"/>
        <family val="1"/>
      </rPr>
      <t>8</t>
    </r>
    <r>
      <rPr>
        <sz val="11"/>
        <rFont val="ＭＳ 明朝"/>
        <family val="1"/>
        <charset val="128"/>
      </rPr>
      <t>月</t>
    </r>
    <r>
      <rPr>
        <sz val="11"/>
        <rFont val="Century"/>
        <family val="1"/>
      </rPr>
      <t>3</t>
    </r>
    <r>
      <rPr>
        <sz val="11"/>
        <rFont val="ＭＳ 明朝"/>
        <family val="1"/>
        <charset val="128"/>
      </rPr>
      <t>日</t>
    </r>
    <rPh sb="0" eb="2">
      <t>レイワ</t>
    </rPh>
    <rPh sb="2" eb="4">
      <t>ガンネン</t>
    </rPh>
    <rPh sb="5" eb="6">
      <t>ガツ</t>
    </rPh>
    <rPh sb="7" eb="8">
      <t>ニチ</t>
    </rPh>
    <phoneticPr fontId="2"/>
  </si>
  <si>
    <r>
      <rPr>
        <sz val="11"/>
        <rFont val="ＭＳ 明朝"/>
        <family val="1"/>
        <charset val="128"/>
      </rPr>
      <t>山形市七日町大通り</t>
    </r>
    <rPh sb="0" eb="2">
      <t>ヤマガタ</t>
    </rPh>
    <rPh sb="2" eb="3">
      <t>シ</t>
    </rPh>
    <rPh sb="3" eb="6">
      <t>ナノカマチ</t>
    </rPh>
    <rPh sb="6" eb="8">
      <t>オオドオ</t>
    </rPh>
    <phoneticPr fontId="2"/>
  </si>
  <si>
    <r>
      <rPr>
        <sz val="11"/>
        <rFont val="ＭＳ 明朝"/>
        <family val="1"/>
        <charset val="128"/>
      </rPr>
      <t>山形県農林水産祭</t>
    </r>
    <rPh sb="0" eb="3">
      <t>ヤマガタケン</t>
    </rPh>
    <rPh sb="3" eb="5">
      <t>ノウリン</t>
    </rPh>
    <rPh sb="5" eb="7">
      <t>スイサン</t>
    </rPh>
    <rPh sb="7" eb="8">
      <t>サイ</t>
    </rPh>
    <phoneticPr fontId="2"/>
  </si>
  <si>
    <r>
      <rPr>
        <sz val="11"/>
        <rFont val="ＭＳ 明朝"/>
        <family val="1"/>
        <charset val="128"/>
      </rPr>
      <t>令和元年</t>
    </r>
    <r>
      <rPr>
        <sz val="11"/>
        <rFont val="Century"/>
        <family val="1"/>
      </rPr>
      <t>10</t>
    </r>
    <r>
      <rPr>
        <sz val="11"/>
        <rFont val="ＭＳ 明朝"/>
        <family val="1"/>
        <charset val="128"/>
      </rPr>
      <t>月</t>
    </r>
    <r>
      <rPr>
        <sz val="11"/>
        <rFont val="Century"/>
        <family val="1"/>
      </rPr>
      <t>20</t>
    </r>
    <r>
      <rPr>
        <sz val="11"/>
        <rFont val="ＭＳ 明朝"/>
        <family val="1"/>
        <charset val="128"/>
      </rPr>
      <t>日</t>
    </r>
    <rPh sb="0" eb="2">
      <t>レイワ</t>
    </rPh>
    <rPh sb="2" eb="3">
      <t>ゲン</t>
    </rPh>
    <rPh sb="3" eb="4">
      <t>ネン</t>
    </rPh>
    <rPh sb="6" eb="7">
      <t>ガツ</t>
    </rPh>
    <rPh sb="9" eb="10">
      <t>ニチ</t>
    </rPh>
    <phoneticPr fontId="2"/>
  </si>
  <si>
    <r>
      <rPr>
        <sz val="11"/>
        <rFont val="ＭＳ 明朝"/>
        <family val="1"/>
        <charset val="128"/>
      </rPr>
      <t>天童市総合運動公園</t>
    </r>
    <rPh sb="0" eb="3">
      <t>テンドウシ</t>
    </rPh>
    <rPh sb="3" eb="5">
      <t>ソウゴウ</t>
    </rPh>
    <rPh sb="5" eb="7">
      <t>ウンドウ</t>
    </rPh>
    <rPh sb="7" eb="9">
      <t>コウエン</t>
    </rPh>
    <phoneticPr fontId="2"/>
  </si>
  <si>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</si>
  <si>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</si>
  <si>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</si>
  <si>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</si>
  <si>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</si>
  <si>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</si>
  <si>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</si>
  <si>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phoneticPr fontId="2"/>
  </si>
  <si>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</si>
  <si>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</si>
  <si>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</si>
  <si>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居酒屋</t>
    </r>
  </si>
  <si>
    <r>
      <rPr>
        <sz val="11"/>
        <rFont val="ＭＳ 明朝"/>
        <family val="1"/>
        <charset val="128"/>
      </rPr>
      <t>※和食　寿司屋を含む、※洋食　フレンチ、イタリアンを含む、　※その他　無国籍料理</t>
    </r>
    <rPh sb="35" eb="38">
      <t>ムコクセキ</t>
    </rPh>
    <rPh sb="38" eb="40">
      <t>リョウリ</t>
    </rPh>
    <phoneticPr fontId="2"/>
  </si>
  <si>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</si>
  <si>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</si>
  <si>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</si>
  <si>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</si>
  <si>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</si>
  <si>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</si>
  <si>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</si>
  <si>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調理講習会</t>
    </r>
    <phoneticPr fontId="2"/>
  </si>
  <si>
    <r>
      <rPr>
        <sz val="10"/>
        <rFont val="ＭＳ 明朝"/>
        <family val="1"/>
        <charset val="128"/>
      </rPr>
      <t>令和元年</t>
    </r>
    <r>
      <rPr>
        <sz val="10"/>
        <rFont val="Century"/>
        <family val="1"/>
      </rPr>
      <t>10</t>
    </r>
    <r>
      <rPr>
        <sz val="10"/>
        <rFont val="ＭＳ 明朝"/>
        <family val="1"/>
        <charset val="128"/>
      </rPr>
      <t>月</t>
    </r>
    <r>
      <rPr>
        <sz val="10"/>
        <rFont val="Century"/>
        <family val="1"/>
      </rPr>
      <t>7</t>
    </r>
    <r>
      <rPr>
        <sz val="10"/>
        <rFont val="ＭＳ 明朝"/>
        <family val="1"/>
        <charset val="128"/>
      </rPr>
      <t>日</t>
    </r>
    <rPh sb="0" eb="1">
      <t>レイ</t>
    </rPh>
    <rPh sb="1" eb="2">
      <t>カズ</t>
    </rPh>
    <rPh sb="2" eb="4">
      <t>ガンネン</t>
    </rPh>
    <rPh sb="4" eb="5">
      <t>ヘイネン</t>
    </rPh>
    <rPh sb="6" eb="7">
      <t>ガツ</t>
    </rPh>
    <rPh sb="8" eb="9">
      <t>ニチ</t>
    </rPh>
    <phoneticPr fontId="2"/>
  </si>
  <si>
    <r>
      <rPr>
        <sz val="10"/>
        <rFont val="ＭＳ 明朝"/>
        <family val="1"/>
        <charset val="128"/>
      </rPr>
      <t xml:space="preserve">加茂水族館レストラン沖海月
</t>
    </r>
    <rPh sb="0" eb="2">
      <t>カモ</t>
    </rPh>
    <rPh sb="2" eb="5">
      <t>スイゾクカン</t>
    </rPh>
    <rPh sb="10" eb="11">
      <t>オキ</t>
    </rPh>
    <rPh sb="11" eb="12">
      <t>ウミ</t>
    </rPh>
    <rPh sb="12" eb="13">
      <t>ツキ</t>
    </rPh>
    <phoneticPr fontId="2"/>
  </si>
  <si>
    <r>
      <rPr>
        <sz val="10"/>
        <rFont val="ＭＳ 明朝"/>
        <family val="1"/>
        <charset val="128"/>
      </rPr>
      <t>講義「科学的観点から見た庄内おばこサワラの評価」「庄内おばこサワラの定義とキャンペーンについて」
調理実習「庄内おばこサワラの取扱いと調理方法について」</t>
    </r>
    <rPh sb="0" eb="2">
      <t>コウギ</t>
    </rPh>
    <rPh sb="21" eb="23">
      <t>ヒョウカ</t>
    </rPh>
    <rPh sb="25" eb="27">
      <t>ショウナイ</t>
    </rPh>
    <rPh sb="34" eb="36">
      <t>テイギ</t>
    </rPh>
    <phoneticPr fontId="2"/>
  </si>
  <si>
    <r>
      <rPr>
        <sz val="10"/>
        <rFont val="ＭＳ 明朝"/>
        <family val="1"/>
        <charset val="128"/>
      </rPr>
      <t>「庄内おばこサワラキャンペーン」</t>
    </r>
  </si>
  <si>
    <r>
      <rPr>
        <sz val="10"/>
        <rFont val="ＭＳ 明朝"/>
        <family val="1"/>
        <charset val="128"/>
      </rPr>
      <t>令和元年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1</t>
    </r>
    <r>
      <rPr>
        <sz val="10"/>
        <rFont val="ＭＳ 明朝"/>
        <family val="1"/>
        <charset val="128"/>
      </rPr>
      <t>日</t>
    </r>
    <rPh sb="0" eb="2">
      <t>レイワ</t>
    </rPh>
    <rPh sb="2" eb="3">
      <t>ガン</t>
    </rPh>
    <phoneticPr fontId="2"/>
  </si>
  <si>
    <r>
      <rPr>
        <sz val="10"/>
        <rFont val="ＭＳ 明朝"/>
        <family val="1"/>
        <charset val="128"/>
      </rPr>
      <t>庄内の飲食店</t>
    </r>
    <r>
      <rPr>
        <sz val="10"/>
        <rFont val="Century"/>
        <family val="1"/>
      </rPr>
      <t>17</t>
    </r>
    <r>
      <rPr>
        <sz val="10"/>
        <rFont val="ＭＳ 明朝"/>
        <family val="1"/>
        <charset val="128"/>
      </rPr>
      <t>店舗</t>
    </r>
    <phoneticPr fontId="2"/>
  </si>
  <si>
    <r>
      <rPr>
        <sz val="10"/>
        <rFont val="ＭＳ 明朝"/>
        <family val="1"/>
        <charset val="128"/>
      </rPr>
      <t>総来客数</t>
    </r>
    <r>
      <rPr>
        <sz val="10"/>
        <rFont val="Century"/>
        <family val="1"/>
      </rPr>
      <t>3,933</t>
    </r>
    <r>
      <rPr>
        <sz val="10"/>
        <rFont val="ＭＳ 明朝"/>
        <family val="1"/>
        <charset val="128"/>
      </rPr>
      <t>名</t>
    </r>
    <phoneticPr fontId="2"/>
  </si>
  <si>
    <r>
      <rPr>
        <sz val="11"/>
        <rFont val="ＭＳ 明朝"/>
        <family val="1"/>
        <charset val="128"/>
      </rPr>
      <t>トラフグ部会</t>
    </r>
  </si>
  <si>
    <r>
      <rPr>
        <sz val="10"/>
        <rFont val="ＭＳ 明朝"/>
        <family val="1"/>
        <charset val="128"/>
      </rPr>
      <t>調理技術講習会</t>
    </r>
    <rPh sb="2" eb="4">
      <t>ギジュツ</t>
    </rPh>
    <phoneticPr fontId="2"/>
  </si>
  <si>
    <r>
      <rPr>
        <sz val="10"/>
        <rFont val="ＭＳ 明朝"/>
        <family val="1"/>
        <charset val="128"/>
      </rPr>
      <t>令和元年</t>
    </r>
    <r>
      <rPr>
        <sz val="10"/>
        <rFont val="Century"/>
        <family val="1"/>
      </rPr>
      <t>9</t>
    </r>
    <r>
      <rPr>
        <sz val="10"/>
        <rFont val="ＭＳ 明朝"/>
        <family val="1"/>
        <charset val="128"/>
      </rPr>
      <t>月</t>
    </r>
    <r>
      <rPr>
        <sz val="10"/>
        <rFont val="Century"/>
        <family val="1"/>
      </rPr>
      <t>12</t>
    </r>
    <r>
      <rPr>
        <sz val="10"/>
        <rFont val="ＭＳ 明朝"/>
        <family val="1"/>
        <charset val="128"/>
      </rPr>
      <t>日、翌</t>
    </r>
    <r>
      <rPr>
        <sz val="10"/>
        <rFont val="Century"/>
        <family val="1"/>
      </rPr>
      <t>2</t>
    </r>
    <r>
      <rPr>
        <sz val="10"/>
        <rFont val="ＭＳ 明朝"/>
        <family val="1"/>
        <charset val="128"/>
      </rPr>
      <t>月</t>
    </r>
    <r>
      <rPr>
        <sz val="10"/>
        <rFont val="Century"/>
        <family val="1"/>
      </rPr>
      <t>19</t>
    </r>
    <r>
      <rPr>
        <sz val="10"/>
        <rFont val="ＭＳ 明朝"/>
        <family val="1"/>
        <charset val="128"/>
      </rPr>
      <t>、</t>
    </r>
    <r>
      <rPr>
        <sz val="10"/>
        <rFont val="Century"/>
        <family val="1"/>
      </rPr>
      <t>26</t>
    </r>
    <r>
      <rPr>
        <sz val="10"/>
        <rFont val="ＭＳ 明朝"/>
        <family val="1"/>
        <charset val="128"/>
      </rPr>
      <t>日</t>
    </r>
    <rPh sb="0" eb="1">
      <t>レイ</t>
    </rPh>
    <rPh sb="1" eb="2">
      <t>カズ</t>
    </rPh>
    <rPh sb="2" eb="4">
      <t>ガンネン</t>
    </rPh>
    <rPh sb="4" eb="5">
      <t>ヘイネン</t>
    </rPh>
    <rPh sb="5" eb="6">
      <t>ガツ</t>
    </rPh>
    <rPh sb="8" eb="9">
      <t>ニチ</t>
    </rPh>
    <rPh sb="10" eb="11">
      <t>ヨク</t>
    </rPh>
    <rPh sb="12" eb="13">
      <t>ガツ</t>
    </rPh>
    <rPh sb="18" eb="19">
      <t>ニチ</t>
    </rPh>
    <phoneticPr fontId="2"/>
  </si>
  <si>
    <r>
      <rPr>
        <sz val="10"/>
        <rFont val="ＭＳ 明朝"/>
        <family val="1"/>
        <charset val="128"/>
      </rPr>
      <t xml:space="preserve">加茂水族館レストラン沖海月、うしお荘
</t>
    </r>
    <rPh sb="0" eb="2">
      <t>カモ</t>
    </rPh>
    <rPh sb="2" eb="5">
      <t>スイゾクカン</t>
    </rPh>
    <rPh sb="10" eb="11">
      <t>オキ</t>
    </rPh>
    <rPh sb="11" eb="12">
      <t>ウミ</t>
    </rPh>
    <rPh sb="12" eb="13">
      <t>ツキ</t>
    </rPh>
    <rPh sb="17" eb="18">
      <t>ソウ</t>
    </rPh>
    <phoneticPr fontId="2"/>
  </si>
  <si>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2"/>
  </si>
  <si>
    <r>
      <rPr>
        <sz val="10"/>
        <rFont val="ＭＳ 明朝"/>
        <family val="1"/>
        <charset val="128"/>
      </rPr>
      <t>「食の都庄内天然とらふぐキャンペーン」</t>
    </r>
    <phoneticPr fontId="2"/>
  </si>
  <si>
    <r>
      <rPr>
        <sz val="10"/>
        <rFont val="ＭＳ 明朝"/>
        <family val="1"/>
        <charset val="128"/>
      </rPr>
      <t>令和元年</t>
    </r>
    <r>
      <rPr>
        <sz val="10"/>
        <rFont val="Century"/>
        <family val="1"/>
      </rPr>
      <t>12</t>
    </r>
    <r>
      <rPr>
        <sz val="10"/>
        <rFont val="ＭＳ 明朝"/>
        <family val="1"/>
        <charset val="128"/>
      </rPr>
      <t>月</t>
    </r>
    <r>
      <rPr>
        <sz val="10"/>
        <rFont val="Century"/>
        <family val="1"/>
      </rPr>
      <t>1</t>
    </r>
    <r>
      <rPr>
        <sz val="10"/>
        <rFont val="ＭＳ 明朝"/>
        <family val="1"/>
        <charset val="128"/>
      </rPr>
      <t>日～翌</t>
    </r>
    <r>
      <rPr>
        <sz val="10"/>
        <rFont val="Century"/>
        <family val="1"/>
      </rPr>
      <t>3</t>
    </r>
    <r>
      <rPr>
        <sz val="10"/>
        <rFont val="ＭＳ 明朝"/>
        <family val="1"/>
        <charset val="128"/>
      </rPr>
      <t>月</t>
    </r>
    <r>
      <rPr>
        <sz val="10"/>
        <rFont val="Century"/>
        <family val="1"/>
      </rPr>
      <t>15</t>
    </r>
    <r>
      <rPr>
        <sz val="10"/>
        <rFont val="ＭＳ 明朝"/>
        <family val="1"/>
        <charset val="128"/>
      </rPr>
      <t>日</t>
    </r>
    <rPh sb="0" eb="1">
      <t>レイ</t>
    </rPh>
    <rPh sb="1" eb="2">
      <t>カズ</t>
    </rPh>
    <rPh sb="2" eb="4">
      <t>ガンネン</t>
    </rPh>
    <rPh sb="4" eb="5">
      <t>ヘイネン</t>
    </rPh>
    <rPh sb="6" eb="7">
      <t>ガツ</t>
    </rPh>
    <rPh sb="8" eb="9">
      <t>ニチ</t>
    </rPh>
    <rPh sb="10" eb="11">
      <t>ヨク</t>
    </rPh>
    <rPh sb="12" eb="13">
      <t>ガツ</t>
    </rPh>
    <rPh sb="15" eb="16">
      <t>ニチ</t>
    </rPh>
    <phoneticPr fontId="2"/>
  </si>
  <si>
    <r>
      <rPr>
        <sz val="10"/>
        <rFont val="ＭＳ 明朝"/>
        <family val="1"/>
        <charset val="128"/>
      </rPr>
      <t>総来客数</t>
    </r>
    <r>
      <rPr>
        <sz val="10"/>
        <rFont val="Century"/>
        <family val="1"/>
      </rPr>
      <t>2,353</t>
    </r>
    <r>
      <rPr>
        <sz val="10"/>
        <rFont val="ＭＳ 明朝"/>
        <family val="1"/>
        <charset val="128"/>
      </rPr>
      <t>名</t>
    </r>
    <phoneticPr fontId="2"/>
  </si>
  <si>
    <r>
      <rPr>
        <sz val="10"/>
        <rFont val="ＭＳ 明朝"/>
        <family val="1"/>
        <charset val="128"/>
      </rPr>
      <t>調理レベルアップ講習会</t>
    </r>
    <phoneticPr fontId="2"/>
  </si>
  <si>
    <r>
      <rPr>
        <sz val="10"/>
        <rFont val="ＭＳ 明朝"/>
        <family val="1"/>
        <charset val="128"/>
      </rPr>
      <t>令和元年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2" eb="3">
      <t>ガン</t>
    </rPh>
    <rPh sb="3" eb="4">
      <t>ネン</t>
    </rPh>
    <rPh sb="6" eb="7">
      <t>ガツ</t>
    </rPh>
    <rPh sb="9" eb="10">
      <t>ニチ</t>
    </rPh>
    <phoneticPr fontId="2"/>
  </si>
  <si>
    <r>
      <rPr>
        <sz val="10"/>
        <rFont val="ＭＳ 明朝"/>
        <family val="1"/>
        <charset val="128"/>
      </rPr>
      <t>由良コミュニティセンター</t>
    </r>
    <rPh sb="0" eb="2">
      <t>ユラ</t>
    </rPh>
    <phoneticPr fontId="2"/>
  </si>
  <si>
    <r>
      <rPr>
        <sz val="10"/>
        <rFont val="ＭＳ 明朝"/>
        <family val="1"/>
        <charset val="128"/>
      </rPr>
      <t>「きれいに見えるてっさの盛り付け方」　講師　庄内日本料理技能向上研究会　会長　土田常雄氏、会長代行　須田　剛史氏</t>
    </r>
    <rPh sb="5" eb="6">
      <t>ミ</t>
    </rPh>
    <rPh sb="12" eb="13">
      <t>モ</t>
    </rPh>
    <rPh sb="14" eb="15">
      <t>ツ</t>
    </rPh>
    <rPh sb="16" eb="17">
      <t>カタ</t>
    </rPh>
    <rPh sb="19" eb="21">
      <t>コウシ</t>
    </rPh>
    <rPh sb="22" eb="24">
      <t>ショウナイ</t>
    </rPh>
    <rPh sb="24" eb="26">
      <t>ニホン</t>
    </rPh>
    <rPh sb="26" eb="28">
      <t>リョウリ</t>
    </rPh>
    <rPh sb="28" eb="30">
      <t>ギノウ</t>
    </rPh>
    <rPh sb="30" eb="32">
      <t>コウジョウ</t>
    </rPh>
    <rPh sb="32" eb="35">
      <t>ケンキュウカイ</t>
    </rPh>
    <rPh sb="36" eb="38">
      <t>カイチョウ</t>
    </rPh>
    <rPh sb="39" eb="41">
      <t>ツチダ</t>
    </rPh>
    <rPh sb="41" eb="44">
      <t>ツネオシ</t>
    </rPh>
    <rPh sb="45" eb="47">
      <t>カイチョウ</t>
    </rPh>
    <rPh sb="47" eb="49">
      <t>ダイコウ</t>
    </rPh>
    <rPh sb="50" eb="52">
      <t>スダ</t>
    </rPh>
    <rPh sb="53" eb="55">
      <t>タケシ</t>
    </rPh>
    <rPh sb="55" eb="56">
      <t>シ</t>
    </rPh>
    <phoneticPr fontId="2"/>
  </si>
  <si>
    <r>
      <rPr>
        <sz val="11"/>
        <rFont val="ＭＳ 明朝"/>
        <family val="1"/>
        <charset val="128"/>
      </rPr>
      <t>ズワイガニ
部会</t>
    </r>
    <rPh sb="6" eb="8">
      <t>ブカイ</t>
    </rPh>
    <phoneticPr fontId="2"/>
  </si>
  <si>
    <r>
      <rPr>
        <sz val="10"/>
        <rFont val="ＭＳ 明朝"/>
        <family val="1"/>
        <charset val="128"/>
      </rPr>
      <t>底曳網漁業者へのブランドズワイガニの説明</t>
    </r>
    <rPh sb="0" eb="1">
      <t>ソコ</t>
    </rPh>
    <rPh sb="1" eb="2">
      <t>ヒキ</t>
    </rPh>
    <rPh sb="2" eb="3">
      <t>アミ</t>
    </rPh>
    <rPh sb="3" eb="5">
      <t>ギョギョウ</t>
    </rPh>
    <rPh sb="5" eb="6">
      <t>シャ</t>
    </rPh>
    <rPh sb="18" eb="20">
      <t>セツメイ</t>
    </rPh>
    <phoneticPr fontId="2"/>
  </si>
  <si>
    <r>
      <rPr>
        <sz val="10"/>
        <rFont val="ＭＳ 明朝"/>
        <family val="1"/>
        <charset val="128"/>
      </rPr>
      <t>令和元年</t>
    </r>
    <r>
      <rPr>
        <sz val="10"/>
        <rFont val="Century"/>
        <family val="1"/>
      </rPr>
      <t>7</t>
    </r>
    <r>
      <rPr>
        <sz val="10"/>
        <rFont val="ＭＳ 明朝"/>
        <family val="1"/>
        <charset val="128"/>
      </rPr>
      <t>月</t>
    </r>
    <r>
      <rPr>
        <sz val="10"/>
        <rFont val="Century"/>
        <family val="1"/>
      </rPr>
      <t>22</t>
    </r>
    <r>
      <rPr>
        <sz val="10"/>
        <rFont val="ＭＳ 明朝"/>
        <family val="1"/>
        <charset val="128"/>
      </rPr>
      <t>日</t>
    </r>
    <rPh sb="0" eb="2">
      <t>レイワ</t>
    </rPh>
    <rPh sb="2" eb="3">
      <t>ガン</t>
    </rPh>
    <rPh sb="3" eb="4">
      <t>ネン</t>
    </rPh>
    <rPh sb="5" eb="6">
      <t>ガツ</t>
    </rPh>
    <rPh sb="8" eb="9">
      <t>ニチ</t>
    </rPh>
    <phoneticPr fontId="2"/>
  </si>
  <si>
    <r>
      <rPr>
        <sz val="10"/>
        <rFont val="ＭＳ 明朝"/>
        <family val="1"/>
        <charset val="128"/>
      </rPr>
      <t>由良温泉ホテル八乙女</t>
    </r>
    <rPh sb="0" eb="2">
      <t>ユラ</t>
    </rPh>
    <rPh sb="2" eb="4">
      <t>オンセン</t>
    </rPh>
    <rPh sb="7" eb="10">
      <t>ヤオトメ</t>
    </rPh>
    <phoneticPr fontId="2"/>
  </si>
  <si>
    <r>
      <rPr>
        <sz val="10"/>
        <rFont val="ＭＳ 明朝"/>
        <family val="1"/>
        <charset val="128"/>
      </rPr>
      <t>山形県機船底曳網漁業協議会会員への、ブランドズワイガニの概要、品質向上対策マニュアルの説明</t>
    </r>
    <rPh sb="0" eb="3">
      <t>ヤマガタケン</t>
    </rPh>
    <rPh sb="3" eb="5">
      <t>キセン</t>
    </rPh>
    <rPh sb="5" eb="8">
      <t>ソコビキアミ</t>
    </rPh>
    <rPh sb="8" eb="10">
      <t>ギョギョウ</t>
    </rPh>
    <rPh sb="10" eb="13">
      <t>キョウギカイ</t>
    </rPh>
    <rPh sb="13" eb="15">
      <t>カイイン</t>
    </rPh>
    <rPh sb="28" eb="30">
      <t>ガイヨウ</t>
    </rPh>
    <rPh sb="31" eb="33">
      <t>ヒンシツ</t>
    </rPh>
    <rPh sb="33" eb="35">
      <t>コウジョウ</t>
    </rPh>
    <rPh sb="35" eb="37">
      <t>タイサク</t>
    </rPh>
    <rPh sb="43" eb="45">
      <t>セツメイ</t>
    </rPh>
    <phoneticPr fontId="2"/>
  </si>
  <si>
    <r>
      <rPr>
        <sz val="10"/>
        <rFont val="ＭＳ 明朝"/>
        <family val="1"/>
        <charset val="128"/>
      </rPr>
      <t>「庄内北前カニキャンペーン」</t>
    </r>
    <rPh sb="1" eb="3">
      <t>ショウナイ</t>
    </rPh>
    <rPh sb="3" eb="5">
      <t>キタマエ</t>
    </rPh>
    <phoneticPr fontId="2"/>
  </si>
  <si>
    <r>
      <rPr>
        <sz val="10"/>
        <rFont val="ＭＳ 明朝"/>
        <family val="1"/>
        <charset val="128"/>
      </rPr>
      <t>令和元年</t>
    </r>
    <r>
      <rPr>
        <sz val="10"/>
        <rFont val="Century"/>
        <family val="1"/>
      </rPr>
      <t>10</t>
    </r>
    <r>
      <rPr>
        <sz val="10"/>
        <rFont val="ＭＳ 明朝"/>
        <family val="1"/>
        <charset val="128"/>
      </rPr>
      <t>月</t>
    </r>
    <r>
      <rPr>
        <sz val="10"/>
        <rFont val="Century"/>
        <family val="1"/>
      </rPr>
      <t>3</t>
    </r>
    <r>
      <rPr>
        <sz val="10"/>
        <rFont val="ＭＳ 明朝"/>
        <family val="1"/>
        <charset val="128"/>
      </rPr>
      <t>日～翌</t>
    </r>
    <r>
      <rPr>
        <sz val="10"/>
        <rFont val="Century"/>
        <family val="1"/>
      </rPr>
      <t>1</t>
    </r>
    <r>
      <rPr>
        <sz val="10"/>
        <rFont val="ＭＳ 明朝"/>
        <family val="1"/>
        <charset val="128"/>
      </rPr>
      <t>月</t>
    </r>
    <r>
      <rPr>
        <sz val="10"/>
        <rFont val="Century"/>
        <family val="1"/>
      </rPr>
      <t>31</t>
    </r>
    <r>
      <rPr>
        <sz val="10"/>
        <rFont val="ＭＳ 明朝"/>
        <family val="1"/>
        <charset val="128"/>
      </rPr>
      <t>日</t>
    </r>
    <rPh sb="0" eb="1">
      <t>レイ</t>
    </rPh>
    <rPh sb="1" eb="2">
      <t>カズ</t>
    </rPh>
    <rPh sb="2" eb="4">
      <t>ガンネン</t>
    </rPh>
    <rPh sb="4" eb="5">
      <t>ヘイネン</t>
    </rPh>
    <rPh sb="6" eb="7">
      <t>ガツ</t>
    </rPh>
    <rPh sb="8" eb="9">
      <t>ニチ</t>
    </rPh>
    <rPh sb="10" eb="11">
      <t>ヨク</t>
    </rPh>
    <rPh sb="12" eb="13">
      <t>ガツ</t>
    </rPh>
    <rPh sb="15" eb="16">
      <t>ニチ</t>
    </rPh>
    <phoneticPr fontId="2"/>
  </si>
  <si>
    <r>
      <rPr>
        <sz val="10"/>
        <rFont val="ＭＳ 明朝"/>
        <family val="1"/>
        <charset val="128"/>
      </rPr>
      <t>庄内の飲食店</t>
    </r>
    <r>
      <rPr>
        <sz val="10"/>
        <rFont val="Century"/>
        <family val="1"/>
      </rPr>
      <t>29</t>
    </r>
    <r>
      <rPr>
        <sz val="10"/>
        <rFont val="ＭＳ 明朝"/>
        <family val="1"/>
        <charset val="128"/>
      </rPr>
      <t>店舗</t>
    </r>
    <rPh sb="8" eb="10">
      <t>テンポ</t>
    </rPh>
    <phoneticPr fontId="2"/>
  </si>
  <si>
    <r>
      <rPr>
        <sz val="10"/>
        <rFont val="ＭＳ 明朝"/>
        <family val="1"/>
        <charset val="128"/>
      </rPr>
      <t>総来客数</t>
    </r>
    <r>
      <rPr>
        <sz val="10"/>
        <rFont val="Century"/>
        <family val="1"/>
      </rPr>
      <t>3,841</t>
    </r>
    <r>
      <rPr>
        <sz val="10"/>
        <rFont val="ＭＳ 明朝"/>
        <family val="1"/>
        <charset val="128"/>
      </rPr>
      <t>名</t>
    </r>
    <phoneticPr fontId="2"/>
  </si>
  <si>
    <r>
      <rPr>
        <sz val="10"/>
        <rFont val="ＭＳ 明朝"/>
        <family val="1"/>
        <charset val="128"/>
      </rPr>
      <t>ブランド化先進地視察</t>
    </r>
    <rPh sb="4" eb="5">
      <t>カ</t>
    </rPh>
    <rPh sb="5" eb="7">
      <t>センシン</t>
    </rPh>
    <rPh sb="7" eb="8">
      <t>チ</t>
    </rPh>
    <rPh sb="8" eb="10">
      <t>シサツ</t>
    </rPh>
    <phoneticPr fontId="2"/>
  </si>
  <si>
    <r>
      <rPr>
        <sz val="10"/>
        <rFont val="ＭＳ 明朝"/>
        <family val="1"/>
        <charset val="128"/>
      </rPr>
      <t>令和</t>
    </r>
    <r>
      <rPr>
        <sz val="10"/>
        <rFont val="Century"/>
        <family val="1"/>
      </rPr>
      <t>2</t>
    </r>
    <r>
      <rPr>
        <sz val="10"/>
        <rFont val="ＭＳ 明朝"/>
        <family val="1"/>
        <charset val="128"/>
      </rPr>
      <t>年</t>
    </r>
    <r>
      <rPr>
        <sz val="10"/>
        <rFont val="Century"/>
        <family val="1"/>
      </rPr>
      <t>2</t>
    </r>
    <r>
      <rPr>
        <sz val="10"/>
        <rFont val="ＭＳ 明朝"/>
        <family val="1"/>
        <charset val="128"/>
      </rPr>
      <t>月</t>
    </r>
    <r>
      <rPr>
        <sz val="10"/>
        <rFont val="Century"/>
        <family val="1"/>
      </rPr>
      <t>23</t>
    </r>
    <r>
      <rPr>
        <sz val="10"/>
        <rFont val="ＭＳ 明朝"/>
        <family val="1"/>
        <charset val="128"/>
      </rPr>
      <t>～</t>
    </r>
    <r>
      <rPr>
        <sz val="10"/>
        <rFont val="Century"/>
        <family val="1"/>
      </rPr>
      <t>24</t>
    </r>
    <r>
      <rPr>
        <sz val="10"/>
        <rFont val="ＭＳ 明朝"/>
        <family val="1"/>
        <charset val="128"/>
      </rPr>
      <t>日</t>
    </r>
    <rPh sb="0" eb="2">
      <t>レイワ</t>
    </rPh>
    <rPh sb="3" eb="4">
      <t>ネン</t>
    </rPh>
    <rPh sb="5" eb="6">
      <t>ガツ</t>
    </rPh>
    <rPh sb="11" eb="12">
      <t>ニチ</t>
    </rPh>
    <phoneticPr fontId="2"/>
  </si>
  <si>
    <r>
      <rPr>
        <sz val="10"/>
        <rFont val="ＭＳ 明朝"/>
        <family val="1"/>
        <charset val="128"/>
      </rPr>
      <t>兵庫県浜坂漁業協同組合</t>
    </r>
    <rPh sb="0" eb="2">
      <t>ヒョウゴ</t>
    </rPh>
    <rPh sb="2" eb="3">
      <t>ケン</t>
    </rPh>
    <rPh sb="3" eb="5">
      <t>ハマサカ</t>
    </rPh>
    <rPh sb="5" eb="7">
      <t>ギョギョウ</t>
    </rPh>
    <rPh sb="7" eb="9">
      <t>キョウドウ</t>
    </rPh>
    <rPh sb="9" eb="11">
      <t>クミアイ</t>
    </rPh>
    <phoneticPr fontId="2"/>
  </si>
  <si>
    <r>
      <rPr>
        <sz val="10"/>
        <rFont val="ＭＳ 明朝"/>
        <family val="1"/>
        <charset val="128"/>
      </rPr>
      <t>畜養設備、取り扱い、ブランド化の取組み状況を視察し、ブランド化に向け情報収集</t>
    </r>
    <rPh sb="0" eb="2">
      <t>チクヨウ</t>
    </rPh>
    <rPh sb="2" eb="4">
      <t>セツビ</t>
    </rPh>
    <rPh sb="5" eb="6">
      <t>ト</t>
    </rPh>
    <rPh sb="7" eb="8">
      <t>アツカ</t>
    </rPh>
    <rPh sb="14" eb="15">
      <t>カ</t>
    </rPh>
    <rPh sb="16" eb="18">
      <t>トリク</t>
    </rPh>
    <rPh sb="19" eb="21">
      <t>ジョウキョウ</t>
    </rPh>
    <rPh sb="22" eb="24">
      <t>シサツ</t>
    </rPh>
    <rPh sb="30" eb="31">
      <t>カ</t>
    </rPh>
    <rPh sb="32" eb="33">
      <t>ム</t>
    </rPh>
    <rPh sb="34" eb="36">
      <t>ジョウホウ</t>
    </rPh>
    <rPh sb="36" eb="38">
      <t>シュウシュウ</t>
    </rPh>
    <phoneticPr fontId="2"/>
  </si>
  <si>
    <r>
      <rPr>
        <sz val="10"/>
        <rFont val="ＭＳ 明朝"/>
        <family val="1"/>
        <charset val="128"/>
      </rPr>
      <t>ブランド化
検討部会</t>
    </r>
  </si>
  <si>
    <r>
      <rPr>
        <sz val="9"/>
        <rFont val="ＭＳ 明朝"/>
        <family val="1"/>
        <charset val="128"/>
      </rPr>
      <t>利用加工技術部会研究会、低・未利用資源有効利用研究会、水産利用関係研究開発推進会議</t>
    </r>
    <rPh sb="0" eb="2">
      <t>リヨウ</t>
    </rPh>
    <rPh sb="2" eb="4">
      <t>カコウ</t>
    </rPh>
    <rPh sb="4" eb="6">
      <t>ギジュツ</t>
    </rPh>
    <rPh sb="6" eb="8">
      <t>ブカイ</t>
    </rPh>
    <rPh sb="8" eb="10">
      <t>ケンキュウ</t>
    </rPh>
    <rPh sb="10" eb="11">
      <t>カイ</t>
    </rPh>
    <rPh sb="12" eb="13">
      <t>テイ</t>
    </rPh>
    <rPh sb="14" eb="17">
      <t>ミリヨウ</t>
    </rPh>
    <rPh sb="17" eb="19">
      <t>シゲン</t>
    </rPh>
    <rPh sb="19" eb="21">
      <t>ユウコウ</t>
    </rPh>
    <rPh sb="21" eb="23">
      <t>リヨウ</t>
    </rPh>
    <rPh sb="23" eb="26">
      <t>ケンキュウカイ</t>
    </rPh>
    <rPh sb="27" eb="29">
      <t>スイサン</t>
    </rPh>
    <rPh sb="29" eb="31">
      <t>リヨウ</t>
    </rPh>
    <rPh sb="31" eb="33">
      <t>カンケイ</t>
    </rPh>
    <rPh sb="33" eb="35">
      <t>ケンキュウ</t>
    </rPh>
    <rPh sb="35" eb="37">
      <t>カイハツ</t>
    </rPh>
    <rPh sb="37" eb="39">
      <t>スイシン</t>
    </rPh>
    <rPh sb="39" eb="41">
      <t>カイギ</t>
    </rPh>
    <phoneticPr fontId="2"/>
  </si>
  <si>
    <r>
      <rPr>
        <sz val="10"/>
        <rFont val="ＭＳ 明朝"/>
        <family val="1"/>
        <charset val="128"/>
      </rPr>
      <t>令和元年</t>
    </r>
    <r>
      <rPr>
        <sz val="10"/>
        <rFont val="Century"/>
        <family val="1"/>
      </rPr>
      <t>11</t>
    </r>
    <r>
      <rPr>
        <sz val="10"/>
        <rFont val="ＭＳ 明朝"/>
        <family val="1"/>
        <charset val="128"/>
      </rPr>
      <t>月</t>
    </r>
    <r>
      <rPr>
        <sz val="10"/>
        <rFont val="Century"/>
        <family val="1"/>
      </rPr>
      <t>12</t>
    </r>
    <r>
      <rPr>
        <sz val="10"/>
        <rFont val="ＭＳ 明朝"/>
        <family val="1"/>
        <charset val="128"/>
      </rPr>
      <t>～</t>
    </r>
    <r>
      <rPr>
        <sz val="10"/>
        <rFont val="Century"/>
        <family val="1"/>
      </rPr>
      <t>14</t>
    </r>
    <r>
      <rPr>
        <sz val="10"/>
        <rFont val="ＭＳ 明朝"/>
        <family val="1"/>
        <charset val="128"/>
      </rPr>
      <t>日</t>
    </r>
    <rPh sb="0" eb="2">
      <t>レイワ</t>
    </rPh>
    <rPh sb="2" eb="4">
      <t>ガンネン</t>
    </rPh>
    <rPh sb="6" eb="7">
      <t>ガツ</t>
    </rPh>
    <rPh sb="12" eb="13">
      <t>ニチ</t>
    </rPh>
    <phoneticPr fontId="2"/>
  </si>
  <si>
    <r>
      <rPr>
        <sz val="9"/>
        <rFont val="ＭＳ 明朝"/>
        <family val="1"/>
        <charset val="128"/>
      </rPr>
      <t>国立研究開発機関水産研究・教育機構中央水産研究所</t>
    </r>
    <rPh sb="0" eb="2">
      <t>コクリツ</t>
    </rPh>
    <rPh sb="2" eb="4">
      <t>ケンキュウ</t>
    </rPh>
    <rPh sb="4" eb="6">
      <t>カイハツ</t>
    </rPh>
    <rPh sb="6" eb="8">
      <t>キカン</t>
    </rPh>
    <rPh sb="8" eb="10">
      <t>スイサン</t>
    </rPh>
    <rPh sb="10" eb="12">
      <t>ケンキュウ</t>
    </rPh>
    <rPh sb="13" eb="15">
      <t>キョウイク</t>
    </rPh>
    <rPh sb="15" eb="17">
      <t>キコウ</t>
    </rPh>
    <rPh sb="17" eb="19">
      <t>チュウオウ</t>
    </rPh>
    <rPh sb="19" eb="21">
      <t>スイサン</t>
    </rPh>
    <rPh sb="21" eb="24">
      <t>ケンキュウショ</t>
    </rPh>
    <phoneticPr fontId="2"/>
  </si>
  <si>
    <r>
      <rPr>
        <sz val="9"/>
        <rFont val="ＭＳ 明朝"/>
        <family val="1"/>
        <charset val="128"/>
      </rPr>
      <t>水産資源の品質安全、資源利用についての研究発表、水産物輸出のための鮮度保持事例、都道府県研究機関の課題・研究ニーズにかかる情報収集</t>
    </r>
    <rPh sb="0" eb="2">
      <t>スイサン</t>
    </rPh>
    <rPh sb="2" eb="4">
      <t>シゲン</t>
    </rPh>
    <rPh sb="5" eb="7">
      <t>ヒンシツ</t>
    </rPh>
    <rPh sb="7" eb="9">
      <t>アンゼン</t>
    </rPh>
    <rPh sb="10" eb="12">
      <t>シゲン</t>
    </rPh>
    <rPh sb="12" eb="14">
      <t>リヨウ</t>
    </rPh>
    <rPh sb="19" eb="21">
      <t>ケンキュウ</t>
    </rPh>
    <rPh sb="21" eb="23">
      <t>ハッピョウ</t>
    </rPh>
    <rPh sb="24" eb="27">
      <t>スイサンブツ</t>
    </rPh>
    <rPh sb="27" eb="29">
      <t>ユシュツ</t>
    </rPh>
    <rPh sb="33" eb="35">
      <t>センド</t>
    </rPh>
    <rPh sb="35" eb="37">
      <t>ホジ</t>
    </rPh>
    <rPh sb="37" eb="39">
      <t>ジレイ</t>
    </rPh>
    <rPh sb="40" eb="42">
      <t>トドウ</t>
    </rPh>
    <rPh sb="42" eb="44">
      <t>フケン</t>
    </rPh>
    <rPh sb="44" eb="46">
      <t>ケンキュウ</t>
    </rPh>
    <rPh sb="46" eb="48">
      <t>キカン</t>
    </rPh>
    <rPh sb="49" eb="51">
      <t>カダイ</t>
    </rPh>
    <rPh sb="52" eb="54">
      <t>ケンキュウ</t>
    </rPh>
    <rPh sb="61" eb="63">
      <t>ジョウホウ</t>
    </rPh>
    <rPh sb="63" eb="65">
      <t>シュウシュウ</t>
    </rPh>
    <phoneticPr fontId="2"/>
  </si>
  <si>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</si>
  <si>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0"/>
  </si>
  <si>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</si>
  <si>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</si>
  <si>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</si>
  <si>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</si>
  <si>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</si>
  <si>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</si>
  <si>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</si>
  <si>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</si>
  <si>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</si>
  <si>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</si>
  <si>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</si>
  <si>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</si>
  <si>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</si>
  <si>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</si>
  <si>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</si>
  <si>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</si>
  <si>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</si>
  <si>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0"/>
  </si>
  <si>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</si>
  <si>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</si>
  <si>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</si>
  <si>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15</t>
    </r>
    <r>
      <rPr>
        <sz val="9"/>
        <rFont val="ＭＳ 明朝"/>
        <family val="1"/>
        <charset val="128"/>
      </rPr>
      <t>名</t>
    </r>
    <phoneticPr fontId="10"/>
  </si>
  <si>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</si>
  <si>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</si>
  <si>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</si>
  <si>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0"/>
  </si>
  <si>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</si>
  <si>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0"/>
  </si>
  <si>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</si>
  <si>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</si>
  <si>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</si>
  <si>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0"/>
  </si>
  <si>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</si>
  <si>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</si>
  <si>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0"/>
  </si>
  <si>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</si>
  <si>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0"/>
  </si>
  <si>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</si>
  <si>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</si>
  <si>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0"/>
  </si>
  <si>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</si>
  <si>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</si>
  <si>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0"/>
  </si>
  <si>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</si>
  <si>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</si>
  <si>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0"/>
  </si>
  <si>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</si>
  <si>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</si>
  <si>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0"/>
  </si>
  <si>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</si>
  <si>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</si>
  <si>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0"/>
  </si>
  <si>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</si>
  <si>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</si>
  <si>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0"/>
  </si>
  <si>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</si>
  <si>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</si>
  <si>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color theme="1"/>
        <rFont val="ＭＳ 明朝"/>
        <family val="1"/>
        <charset val="128"/>
      </rPr>
      <t>令和</t>
    </r>
    <r>
      <rPr>
        <sz val="11"/>
        <color theme="1"/>
        <rFont val="Century"/>
        <family val="1"/>
      </rPr>
      <t>2</t>
    </r>
    <r>
      <rPr>
        <sz val="11"/>
        <color theme="1"/>
        <rFont val="ＭＳ 明朝"/>
        <family val="1"/>
        <charset val="128"/>
      </rPr>
      <t>年</t>
    </r>
    <r>
      <rPr>
        <sz val="11"/>
        <color theme="1"/>
        <rFont val="Century"/>
        <family val="1"/>
      </rPr>
      <t>3</t>
    </r>
    <r>
      <rPr>
        <sz val="11"/>
        <color theme="1"/>
        <rFont val="ＭＳ 明朝"/>
        <family val="1"/>
        <charset val="128"/>
      </rPr>
      <t>月</t>
    </r>
    <r>
      <rPr>
        <sz val="11"/>
        <color theme="1"/>
        <rFont val="Century"/>
        <family val="1"/>
      </rPr>
      <t>31</t>
    </r>
    <r>
      <rPr>
        <sz val="11"/>
        <color theme="1"/>
        <rFont val="ＭＳ 明朝"/>
        <family val="1"/>
        <charset val="128"/>
      </rPr>
      <t>日現在</t>
    </r>
    <rPh sb="0" eb="2">
      <t>レイワ</t>
    </rPh>
    <phoneticPr fontId="10"/>
  </si>
  <si>
    <r>
      <rPr>
        <sz val="11"/>
        <rFont val="ＭＳ 明朝"/>
        <family val="1"/>
        <charset val="128"/>
      </rPr>
      <t>事務所所在地及び代表者氏名</t>
    </r>
  </si>
  <si>
    <r>
      <rPr>
        <sz val="11"/>
        <color theme="1"/>
        <rFont val="ＭＳ 明朝"/>
        <family val="1"/>
        <charset val="128"/>
      </rPr>
      <t>払込済出資金</t>
    </r>
    <phoneticPr fontId="10"/>
  </si>
  <si>
    <r>
      <rPr>
        <sz val="11"/>
        <color theme="1"/>
        <rFont val="ＭＳ 明朝"/>
        <family val="1"/>
        <charset val="128"/>
      </rPr>
      <t>放　　　　流　　　　数　　　　量</t>
    </r>
  </si>
  <si>
    <r>
      <rPr>
        <sz val="11"/>
        <color theme="1"/>
        <rFont val="ＭＳ 明朝"/>
        <family val="1"/>
        <charset val="128"/>
      </rPr>
      <t>正</t>
    </r>
  </si>
  <si>
    <r>
      <rPr>
        <sz val="11"/>
        <color theme="1"/>
        <rFont val="ＭＳ 明朝"/>
        <family val="1"/>
        <charset val="128"/>
      </rPr>
      <t>准</t>
    </r>
  </si>
  <si>
    <r>
      <rPr>
        <sz val="11"/>
        <color theme="1"/>
        <rFont val="ＭＳ 明朝"/>
        <family val="1"/>
        <charset val="128"/>
      </rPr>
      <t>理事</t>
    </r>
  </si>
  <si>
    <r>
      <rPr>
        <sz val="11"/>
        <color theme="1"/>
        <rFont val="ＭＳ 明朝"/>
        <family val="1"/>
        <charset val="128"/>
      </rPr>
      <t>監事</t>
    </r>
  </si>
  <si>
    <r>
      <rPr>
        <sz val="11"/>
        <color theme="1"/>
        <rFont val="ＭＳ 明朝"/>
        <family val="1"/>
        <charset val="128"/>
      </rPr>
      <t>職員</t>
    </r>
  </si>
  <si>
    <r>
      <rPr>
        <sz val="11"/>
        <color theme="1"/>
        <rFont val="ＭＳ 明朝"/>
        <family val="1"/>
        <charset val="128"/>
      </rPr>
      <t>にじます</t>
    </r>
  </si>
  <si>
    <r>
      <rPr>
        <sz val="11"/>
        <color theme="1"/>
        <rFont val="ＭＳ 明朝"/>
        <family val="1"/>
        <charset val="128"/>
      </rPr>
      <t>やまめ</t>
    </r>
  </si>
  <si>
    <r>
      <rPr>
        <sz val="11"/>
        <color theme="1"/>
        <rFont val="ＭＳ 明朝"/>
        <family val="1"/>
        <charset val="128"/>
      </rPr>
      <t>ひめます</t>
    </r>
  </si>
  <si>
    <r>
      <rPr>
        <sz val="11"/>
        <color theme="1"/>
        <rFont val="ＭＳ 明朝"/>
        <family val="1"/>
        <charset val="128"/>
      </rPr>
      <t>作谷沢</t>
    </r>
  </si>
  <si>
    <r>
      <rPr>
        <sz val="11"/>
        <color theme="1"/>
        <rFont val="ＭＳ 明朝"/>
        <family val="1"/>
        <charset val="128"/>
      </rPr>
      <t>東村山郡山辺町大字畑谷</t>
    </r>
    <r>
      <rPr>
        <sz val="11"/>
        <color theme="1"/>
        <rFont val="Century"/>
        <family val="1"/>
      </rPr>
      <t xml:space="preserve">1992-3
</t>
    </r>
    <r>
      <rPr>
        <sz val="11"/>
        <color theme="1"/>
        <rFont val="ＭＳ 明朝"/>
        <family val="1"/>
        <charset val="128"/>
      </rPr>
      <t>　　吉　田　好三郎</t>
    </r>
    <rPh sb="24" eb="27">
      <t>コウサブロウ</t>
    </rPh>
    <phoneticPr fontId="10"/>
  </si>
  <si>
    <r>
      <rPr>
        <sz val="11"/>
        <color theme="1"/>
        <rFont val="ＭＳ 明朝"/>
        <family val="1"/>
        <charset val="128"/>
      </rPr>
      <t>山辺町</t>
    </r>
  </si>
  <si>
    <t>―</t>
    <phoneticPr fontId="10"/>
  </si>
  <si>
    <r>
      <rPr>
        <sz val="11"/>
        <color theme="1"/>
        <rFont val="ＭＳ 明朝"/>
        <family val="1"/>
        <charset val="128"/>
      </rPr>
      <t>丹生川</t>
    </r>
  </si>
  <si>
    <r>
      <rPr>
        <sz val="11"/>
        <color theme="1"/>
        <rFont val="ＭＳ 明朝"/>
        <family val="1"/>
        <charset val="128"/>
      </rPr>
      <t>尾花沢市北町一丁目</t>
    </r>
    <r>
      <rPr>
        <sz val="11"/>
        <color theme="1"/>
        <rFont val="Century"/>
        <family val="1"/>
      </rPr>
      <t xml:space="preserve">10-5
</t>
    </r>
    <r>
      <rPr>
        <sz val="11"/>
        <color theme="1"/>
        <rFont val="ＭＳ 明朝"/>
        <family val="1"/>
        <charset val="128"/>
      </rPr>
      <t>　　草　刈　　　忍</t>
    </r>
    <rPh sb="16" eb="17">
      <t>クサ</t>
    </rPh>
    <rPh sb="18" eb="19">
      <t>カリ</t>
    </rPh>
    <rPh sb="22" eb="23">
      <t>シノブ</t>
    </rPh>
    <phoneticPr fontId="10"/>
  </si>
  <si>
    <r>
      <rPr>
        <sz val="11"/>
        <color theme="1"/>
        <rFont val="ＭＳ 明朝"/>
        <family val="1"/>
        <charset val="128"/>
      </rPr>
      <t>尾花沢市・大石田町</t>
    </r>
  </si>
  <si>
    <r>
      <rPr>
        <sz val="11"/>
        <color theme="1"/>
        <rFont val="ＭＳ 明朝"/>
        <family val="1"/>
        <charset val="128"/>
      </rPr>
      <t>最上川第一</t>
    </r>
  </si>
  <si>
    <r>
      <rPr>
        <sz val="11"/>
        <color theme="1"/>
        <rFont val="ＭＳ 明朝"/>
        <family val="1"/>
        <charset val="128"/>
      </rPr>
      <t>大江町の全部
朝日町・寒河江市の一部</t>
    </r>
  </si>
  <si>
    <r>
      <rPr>
        <sz val="11"/>
        <color theme="1"/>
        <rFont val="ＭＳ 明朝"/>
        <family val="1"/>
        <charset val="128"/>
      </rPr>
      <t>最上川第二</t>
    </r>
  </si>
  <si>
    <r>
      <rPr>
        <sz val="11"/>
        <color theme="1"/>
        <rFont val="ＭＳ 明朝"/>
        <family val="1"/>
        <charset val="128"/>
      </rPr>
      <t>西村山郡河北町谷地字山王</t>
    </r>
    <r>
      <rPr>
        <sz val="11"/>
        <color theme="1"/>
        <rFont val="Century"/>
        <family val="1"/>
      </rPr>
      <t xml:space="preserve">23-1
</t>
    </r>
    <r>
      <rPr>
        <sz val="11"/>
        <color theme="1"/>
        <rFont val="ＭＳ 明朝"/>
        <family val="1"/>
        <charset val="128"/>
      </rPr>
      <t>　　高　橋　省　吾</t>
    </r>
  </si>
  <si>
    <r>
      <rPr>
        <sz val="11"/>
        <color theme="1"/>
        <rFont val="ＭＳ 明朝"/>
        <family val="1"/>
        <charset val="128"/>
      </rPr>
      <t>河北町・西川町・天童市・東根市
中山町の全部・寒河江市・村山市の一部</t>
    </r>
    <phoneticPr fontId="10"/>
  </si>
  <si>
    <r>
      <rPr>
        <sz val="11"/>
        <color theme="1"/>
        <rFont val="ＭＳ 明朝"/>
        <family val="1"/>
        <charset val="128"/>
      </rPr>
      <t>最上</t>
    </r>
  </si>
  <si>
    <r>
      <rPr>
        <sz val="11"/>
        <color theme="1"/>
        <rFont val="ＭＳ 明朝"/>
        <family val="1"/>
        <charset val="128"/>
      </rPr>
      <t>真室川町・金山町・鮭川村の全部
戸沢村の一部</t>
    </r>
  </si>
  <si>
    <r>
      <rPr>
        <sz val="11"/>
        <color theme="1"/>
        <rFont val="ＭＳ 明朝"/>
        <family val="1"/>
        <charset val="128"/>
      </rPr>
      <t>最北中部</t>
    </r>
  </si>
  <si>
    <r>
      <rPr>
        <sz val="11"/>
        <color theme="1"/>
        <rFont val="ＭＳ 明朝"/>
        <family val="1"/>
        <charset val="128"/>
      </rPr>
      <t>新庄市大手町</t>
    </r>
    <r>
      <rPr>
        <sz val="11"/>
        <color theme="1"/>
        <rFont val="Century"/>
        <family val="1"/>
      </rPr>
      <t xml:space="preserve">2-66
</t>
    </r>
    <r>
      <rPr>
        <sz val="11"/>
        <color theme="1"/>
        <rFont val="ＭＳ 明朝"/>
        <family val="1"/>
        <charset val="128"/>
      </rPr>
      <t>　　工　藤　昭　雄</t>
    </r>
    <rPh sb="3" eb="6">
      <t>オオテマチ</t>
    </rPh>
    <rPh sb="13" eb="14">
      <t>コウ</t>
    </rPh>
    <rPh sb="15" eb="16">
      <t>フジ</t>
    </rPh>
    <rPh sb="17" eb="18">
      <t>アキラ</t>
    </rPh>
    <rPh sb="19" eb="20">
      <t>ユウ</t>
    </rPh>
    <phoneticPr fontId="10"/>
  </si>
  <si>
    <r>
      <rPr>
        <sz val="11"/>
        <color theme="1"/>
        <rFont val="ＭＳ 明朝"/>
        <family val="1"/>
        <charset val="128"/>
      </rPr>
      <t>新庄市・大蔵村の全部
戸沢村の一部</t>
    </r>
  </si>
  <si>
    <r>
      <rPr>
        <sz val="11"/>
        <color theme="1"/>
        <rFont val="ＭＳ 明朝"/>
        <family val="1"/>
        <charset val="128"/>
      </rPr>
      <t>小国川</t>
    </r>
  </si>
  <si>
    <r>
      <rPr>
        <sz val="11"/>
        <color theme="1"/>
        <rFont val="ＭＳ 明朝"/>
        <family val="1"/>
        <charset val="128"/>
      </rPr>
      <t>最上郡舟形町舟形</t>
    </r>
    <r>
      <rPr>
        <sz val="11"/>
        <color theme="1"/>
        <rFont val="Century"/>
        <family val="1"/>
      </rPr>
      <t xml:space="preserve">4723
</t>
    </r>
    <r>
      <rPr>
        <sz val="11"/>
        <color theme="1"/>
        <rFont val="ＭＳ 明朝"/>
        <family val="1"/>
        <charset val="128"/>
      </rPr>
      <t>　　髙　橋　光　明</t>
    </r>
    <rPh sb="17" eb="18">
      <t>ハシ</t>
    </rPh>
    <rPh sb="19" eb="20">
      <t>ヒカリ</t>
    </rPh>
    <rPh sb="21" eb="22">
      <t>メイ</t>
    </rPh>
    <phoneticPr fontId="10"/>
  </si>
  <si>
    <r>
      <rPr>
        <sz val="11"/>
        <color theme="1"/>
        <rFont val="ＭＳ 明朝"/>
        <family val="1"/>
        <charset val="128"/>
      </rPr>
      <t>最上町・舟形町</t>
    </r>
  </si>
  <si>
    <r>
      <rPr>
        <sz val="11"/>
        <color theme="1"/>
        <rFont val="ＭＳ 明朝"/>
        <family val="1"/>
        <charset val="128"/>
      </rPr>
      <t>西置賜</t>
    </r>
  </si>
  <si>
    <r>
      <rPr>
        <sz val="11"/>
        <color theme="1"/>
        <rFont val="ＭＳ 明朝"/>
        <family val="1"/>
        <charset val="128"/>
      </rPr>
      <t>長井市・白鷹町・飯豊町の全部</t>
    </r>
  </si>
  <si>
    <r>
      <rPr>
        <sz val="11"/>
        <color theme="1"/>
        <rFont val="ＭＳ 明朝"/>
        <family val="1"/>
        <charset val="128"/>
      </rPr>
      <t>小国町</t>
    </r>
  </si>
  <si>
    <r>
      <rPr>
        <sz val="11"/>
        <color theme="1"/>
        <rFont val="ＭＳ 明朝"/>
        <family val="1"/>
        <charset val="128"/>
      </rPr>
      <t>西置賜郡小国町岩井沢</t>
    </r>
    <r>
      <rPr>
        <sz val="11"/>
        <color theme="1"/>
        <rFont val="Century"/>
        <family val="1"/>
      </rPr>
      <t xml:space="preserve">836
</t>
    </r>
    <r>
      <rPr>
        <sz val="11"/>
        <color theme="1"/>
        <rFont val="ＭＳ 明朝"/>
        <family val="1"/>
        <charset val="128"/>
      </rPr>
      <t>　　遠　藤　和　彦</t>
    </r>
    <rPh sb="7" eb="9">
      <t>イワイ</t>
    </rPh>
    <rPh sb="9" eb="10">
      <t>サワ</t>
    </rPh>
    <rPh sb="16" eb="17">
      <t>オン</t>
    </rPh>
    <rPh sb="18" eb="19">
      <t>フジ</t>
    </rPh>
    <rPh sb="20" eb="21">
      <t>ワ</t>
    </rPh>
    <rPh sb="22" eb="23">
      <t>ヒコ</t>
    </rPh>
    <phoneticPr fontId="10"/>
  </si>
  <si>
    <r>
      <rPr>
        <sz val="11"/>
        <color theme="1"/>
        <rFont val="ＭＳ 明朝"/>
        <family val="1"/>
        <charset val="128"/>
      </rPr>
      <t>県南</t>
    </r>
  </si>
  <si>
    <r>
      <rPr>
        <sz val="11"/>
        <color theme="1"/>
        <rFont val="ＭＳ 明朝"/>
        <family val="1"/>
        <charset val="128"/>
      </rPr>
      <t>米沢市舘山二丁目</t>
    </r>
    <r>
      <rPr>
        <sz val="11"/>
        <color theme="1"/>
        <rFont val="Century"/>
        <family val="1"/>
      </rPr>
      <t xml:space="preserve">2-21
</t>
    </r>
    <r>
      <rPr>
        <sz val="11"/>
        <color theme="1"/>
        <rFont val="ＭＳ 明朝"/>
        <family val="1"/>
        <charset val="128"/>
      </rPr>
      <t>　　島　軒　治　夫</t>
    </r>
    <rPh sb="3" eb="5">
      <t>タテヤマ</t>
    </rPh>
    <rPh sb="5" eb="8">
      <t>２チョウメ</t>
    </rPh>
    <phoneticPr fontId="10"/>
  </si>
  <si>
    <r>
      <rPr>
        <sz val="11"/>
        <color theme="1"/>
        <rFont val="ＭＳ 明朝"/>
        <family val="1"/>
        <charset val="128"/>
      </rPr>
      <t>米沢市・南陽市・高畠町・川西町</t>
    </r>
  </si>
  <si>
    <r>
      <rPr>
        <sz val="11"/>
        <color theme="1"/>
        <rFont val="ＭＳ 明朝"/>
        <family val="1"/>
        <charset val="128"/>
      </rPr>
      <t>赤川</t>
    </r>
  </si>
  <si>
    <r>
      <rPr>
        <sz val="11"/>
        <color theme="1"/>
        <rFont val="ＭＳ 明朝"/>
        <family val="1"/>
        <charset val="128"/>
      </rPr>
      <t>鶴岡市本町三丁目</t>
    </r>
    <r>
      <rPr>
        <sz val="11"/>
        <color theme="1"/>
        <rFont val="Century"/>
        <family val="1"/>
      </rPr>
      <t xml:space="preserve">3-20
</t>
    </r>
    <r>
      <rPr>
        <sz val="11"/>
        <color theme="1"/>
        <rFont val="ＭＳ 明朝"/>
        <family val="1"/>
        <charset val="128"/>
      </rPr>
      <t>　　黒　井　　　晃</t>
    </r>
  </si>
  <si>
    <r>
      <rPr>
        <sz val="11"/>
        <color theme="1"/>
        <rFont val="ＭＳ 明朝"/>
        <family val="1"/>
        <charset val="128"/>
      </rPr>
      <t>鶴岡市・酒田市・三川町・庄内町の一部</t>
    </r>
    <phoneticPr fontId="10"/>
  </si>
  <si>
    <r>
      <rPr>
        <sz val="11"/>
        <color theme="1"/>
        <rFont val="ＭＳ 明朝"/>
        <family val="1"/>
        <charset val="128"/>
      </rPr>
      <t>山戸</t>
    </r>
  </si>
  <si>
    <r>
      <rPr>
        <sz val="11"/>
        <color theme="1"/>
        <rFont val="ＭＳ 明朝"/>
        <family val="1"/>
        <charset val="128"/>
      </rPr>
      <t>鶴岡市山五十川甲</t>
    </r>
    <r>
      <rPr>
        <sz val="11"/>
        <color theme="1"/>
        <rFont val="Century"/>
        <family val="1"/>
      </rPr>
      <t xml:space="preserve">406
</t>
    </r>
    <r>
      <rPr>
        <sz val="11"/>
        <color theme="1"/>
        <rFont val="ＭＳ 明朝"/>
        <family val="1"/>
        <charset val="128"/>
      </rPr>
      <t>　　本　間　勇　一</t>
    </r>
    <rPh sb="18" eb="19">
      <t>ユウ</t>
    </rPh>
    <rPh sb="20" eb="21">
      <t>イッ</t>
    </rPh>
    <phoneticPr fontId="10"/>
  </si>
  <si>
    <r>
      <rPr>
        <sz val="11"/>
        <color theme="1"/>
        <rFont val="ＭＳ 明朝"/>
        <family val="1"/>
        <charset val="128"/>
      </rPr>
      <t>鶴岡市の一部</t>
    </r>
  </si>
  <si>
    <r>
      <rPr>
        <sz val="11"/>
        <color theme="1"/>
        <rFont val="ＭＳ 明朝"/>
        <family val="1"/>
        <charset val="128"/>
      </rPr>
      <t>両羽</t>
    </r>
  </si>
  <si>
    <r>
      <rPr>
        <sz val="11"/>
        <color theme="1"/>
        <rFont val="ＭＳ 明朝"/>
        <family val="1"/>
        <charset val="128"/>
      </rPr>
      <t>酒田市落野目字川前</t>
    </r>
    <r>
      <rPr>
        <sz val="11"/>
        <color theme="1"/>
        <rFont val="Century"/>
        <family val="1"/>
      </rPr>
      <t xml:space="preserve">63-3
</t>
    </r>
    <r>
      <rPr>
        <sz val="11"/>
        <color theme="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10"/>
  </si>
  <si>
    <r>
      <rPr>
        <sz val="11"/>
        <color theme="1"/>
        <rFont val="ＭＳ 明朝"/>
        <family val="1"/>
        <charset val="128"/>
      </rPr>
      <t>酒田市の一部</t>
    </r>
  </si>
  <si>
    <r>
      <rPr>
        <sz val="11"/>
        <color theme="1"/>
        <rFont val="ＭＳ 明朝"/>
        <family val="1"/>
        <charset val="128"/>
      </rPr>
      <t>日向荒瀬</t>
    </r>
  </si>
  <si>
    <r>
      <rPr>
        <sz val="11"/>
        <color theme="1"/>
        <rFont val="ＭＳ 明朝"/>
        <family val="1"/>
        <charset val="128"/>
      </rPr>
      <t>遊佐町・酒田市の一部</t>
    </r>
  </si>
  <si>
    <r>
      <rPr>
        <sz val="11"/>
        <color theme="1"/>
        <rFont val="ＭＳ 明朝"/>
        <family val="1"/>
        <charset val="128"/>
      </rPr>
      <t>最上川第八</t>
    </r>
  </si>
  <si>
    <r>
      <rPr>
        <sz val="11"/>
        <color theme="1"/>
        <rFont val="ＭＳ 明朝"/>
        <family val="1"/>
        <charset val="128"/>
      </rPr>
      <t>東田川郡庄内町肝煎字蟹沢</t>
    </r>
    <r>
      <rPr>
        <sz val="11"/>
        <color theme="1"/>
        <rFont val="Century"/>
        <family val="1"/>
      </rPr>
      <t xml:space="preserve">52
</t>
    </r>
    <r>
      <rPr>
        <sz val="11"/>
        <color theme="1"/>
        <rFont val="ＭＳ 明朝"/>
        <family val="1"/>
        <charset val="128"/>
      </rPr>
      <t>　　鈴　木　春　男</t>
    </r>
  </si>
  <si>
    <r>
      <rPr>
        <sz val="11"/>
        <color theme="1"/>
        <rFont val="ＭＳ 明朝"/>
        <family val="1"/>
        <charset val="128"/>
      </rPr>
      <t>酒田市・庄内町の一部</t>
    </r>
  </si>
  <si>
    <r>
      <rPr>
        <sz val="11"/>
        <color theme="1"/>
        <rFont val="ＭＳ 明朝"/>
        <family val="1"/>
        <charset val="128"/>
      </rPr>
      <t>月光川養</t>
    </r>
  </si>
  <si>
    <r>
      <rPr>
        <sz val="11"/>
        <color theme="1"/>
        <rFont val="ＭＳ 明朝"/>
        <family val="1"/>
        <charset val="128"/>
      </rPr>
      <t>飽海郡遊佐町遊佐字沖</t>
    </r>
    <r>
      <rPr>
        <sz val="11"/>
        <color theme="1"/>
        <rFont val="Century"/>
        <family val="1"/>
      </rPr>
      <t xml:space="preserve">2-27
</t>
    </r>
    <r>
      <rPr>
        <sz val="11"/>
        <color theme="1"/>
        <rFont val="ＭＳ 明朝"/>
        <family val="1"/>
        <charset val="128"/>
      </rPr>
      <t>　　伊　藤　忠　夫</t>
    </r>
    <rPh sb="17" eb="18">
      <t>イ</t>
    </rPh>
    <rPh sb="19" eb="20">
      <t>フジ</t>
    </rPh>
    <rPh sb="21" eb="22">
      <t>タダシ</t>
    </rPh>
    <rPh sb="23" eb="24">
      <t>オット</t>
    </rPh>
    <phoneticPr fontId="10"/>
  </si>
  <si>
    <r>
      <rPr>
        <sz val="11"/>
        <color theme="1"/>
        <rFont val="ＭＳ 明朝"/>
        <family val="1"/>
        <charset val="128"/>
      </rPr>
      <t>遊佐町</t>
    </r>
  </si>
  <si>
    <r>
      <rPr>
        <sz val="11"/>
        <color theme="1"/>
        <rFont val="ＭＳ 明朝"/>
        <family val="1"/>
        <charset val="128"/>
      </rPr>
      <t>温海町内水面</t>
    </r>
  </si>
  <si>
    <r>
      <rPr>
        <sz val="11"/>
        <color theme="1"/>
        <rFont val="ＭＳ 明朝"/>
        <family val="1"/>
        <charset val="128"/>
      </rPr>
      <t>鶴岡市小名部字千田</t>
    </r>
    <r>
      <rPr>
        <sz val="11"/>
        <color theme="1"/>
        <rFont val="Century"/>
        <family val="1"/>
      </rPr>
      <t xml:space="preserve">98-1
</t>
    </r>
    <r>
      <rPr>
        <sz val="11"/>
        <color theme="1"/>
        <rFont val="ＭＳ 明朝"/>
        <family val="1"/>
        <charset val="128"/>
      </rPr>
      <t>　　佐々木　篤　夫</t>
    </r>
    <rPh sb="16" eb="19">
      <t>ササキ</t>
    </rPh>
    <rPh sb="20" eb="21">
      <t>アツシ</t>
    </rPh>
    <rPh sb="22" eb="23">
      <t>オット</t>
    </rPh>
    <phoneticPr fontId="10"/>
  </si>
  <si>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0"/>
  </si>
  <si>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</si>
  <si>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</si>
  <si>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0"/>
  </si>
  <si>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</si>
  <si>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</si>
  <si>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</si>
  <si>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0"/>
  </si>
  <si>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</si>
  <si>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</si>
  <si>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</si>
  <si>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</si>
  <si>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0"/>
  </si>
  <si>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</si>
  <si>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0"/>
  </si>
  <si>
    <r>
      <rPr>
        <sz val="11"/>
        <rFont val="ＭＳ 明朝"/>
        <family val="1"/>
        <charset val="128"/>
      </rPr>
      <t>枡川鮭</t>
    </r>
    <rPh sb="0" eb="2">
      <t>マスカワ</t>
    </rPh>
    <phoneticPr fontId="10"/>
  </si>
  <si>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</si>
  <si>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</si>
  <si>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0"/>
  </si>
  <si>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</si>
  <si>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0"/>
  </si>
  <si>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</si>
  <si>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</si>
  <si>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</si>
  <si>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0"/>
  </si>
  <si>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0"/>
  </si>
  <si>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</si>
  <si>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</si>
  <si>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</si>
  <si>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</si>
  <si>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</si>
  <si>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</si>
  <si>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</si>
  <si>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</si>
  <si>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設立年月日</t>
    </r>
    <phoneticPr fontId="10"/>
  </si>
  <si>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0"/>
  </si>
  <si>
    <r>
      <rPr>
        <sz val="11"/>
        <rFont val="ＭＳ 明朝"/>
        <family val="1"/>
        <charset val="128"/>
      </rPr>
      <t>会長</t>
    </r>
    <rPh sb="0" eb="2">
      <t>カイチョウ</t>
    </rPh>
    <phoneticPr fontId="10"/>
  </si>
  <si>
    <r>
      <rPr>
        <sz val="11"/>
        <rFont val="ＭＳ 明朝"/>
        <family val="1"/>
        <charset val="128"/>
      </rPr>
      <t>三宅　哲夫</t>
    </r>
    <rPh sb="0" eb="2">
      <t>ミヤケ</t>
    </rPh>
    <rPh sb="3" eb="5">
      <t>テツオ</t>
    </rPh>
    <phoneticPr fontId="10"/>
  </si>
  <si>
    <r>
      <rPr>
        <sz val="11"/>
        <rFont val="ＭＳ 明朝"/>
        <family val="1"/>
        <charset val="128"/>
      </rPr>
      <t>事業実績</t>
    </r>
  </si>
  <si>
    <r>
      <rPr>
        <sz val="11"/>
        <rFont val="ＭＳ 明朝"/>
        <family val="1"/>
        <charset val="128"/>
      </rPr>
      <t>区　　　分</t>
    </r>
    <phoneticPr fontId="10"/>
  </si>
  <si>
    <r>
      <rPr>
        <sz val="11"/>
        <rFont val="ＭＳ 明朝"/>
        <family val="1"/>
        <charset val="128"/>
      </rPr>
      <t>保　険　加　入　実　績</t>
    </r>
  </si>
  <si>
    <r>
      <rPr>
        <sz val="11"/>
        <rFont val="ＭＳ 明朝"/>
        <family val="1"/>
        <charset val="128"/>
      </rPr>
      <t>保　険　金　支　払　実　績</t>
    </r>
    <phoneticPr fontId="10"/>
  </si>
  <si>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</si>
  <si>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</si>
  <si>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</si>
  <si>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</si>
  <si>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</si>
  <si>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</si>
  <si>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</si>
  <si>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</si>
  <si>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</si>
  <si>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</si>
  <si>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0"/>
  </si>
  <si>
    <r>
      <rPr>
        <sz val="11"/>
        <rFont val="ＭＳ 明朝"/>
        <family val="1"/>
        <charset val="128"/>
      </rPr>
      <t>普通損害保険</t>
    </r>
    <rPh sb="2" eb="4">
      <t>ソンガイ</t>
    </rPh>
    <rPh sb="4" eb="6">
      <t>ホケン</t>
    </rPh>
    <phoneticPr fontId="10"/>
  </si>
  <si>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</si>
  <si>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</si>
  <si>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0"/>
  </si>
  <si>
    <t xml:space="preserve"> </t>
    <phoneticPr fontId="10"/>
  </si>
  <si>
    <r>
      <rPr>
        <sz val="11"/>
        <rFont val="ＭＳ 明朝"/>
        <family val="1"/>
        <charset val="128"/>
      </rPr>
      <t>船主責任</t>
    </r>
  </si>
  <si>
    <r>
      <rPr>
        <sz val="11"/>
        <rFont val="ＭＳ 明朝"/>
        <family val="1"/>
        <charset val="128"/>
      </rPr>
      <t>基本損害</t>
    </r>
    <rPh sb="0" eb="2">
      <t>キホン</t>
    </rPh>
    <rPh sb="2" eb="4">
      <t>ソンガイ</t>
    </rPh>
    <phoneticPr fontId="10"/>
  </si>
  <si>
    <r>
      <rPr>
        <sz val="11"/>
        <rFont val="ＭＳ 明朝"/>
        <family val="1"/>
        <charset val="128"/>
      </rPr>
      <t>人名損害</t>
    </r>
    <rPh sb="0" eb="2">
      <t>ジンメイ</t>
    </rPh>
    <rPh sb="2" eb="4">
      <t>ソンガイ</t>
    </rPh>
    <phoneticPr fontId="10"/>
  </si>
  <si>
    <r>
      <rPr>
        <sz val="11"/>
        <rFont val="ＭＳ 明朝"/>
        <family val="1"/>
        <charset val="128"/>
      </rPr>
      <t>乗客損害</t>
    </r>
  </si>
  <si>
    <r>
      <rPr>
        <sz val="11"/>
        <rFont val="ＭＳ 明朝"/>
        <family val="1"/>
        <charset val="128"/>
      </rPr>
      <t>漁船乗組船主保険</t>
    </r>
    <rPh sb="0" eb="2">
      <t>ギョセン</t>
    </rPh>
    <rPh sb="6" eb="8">
      <t>ホケン</t>
    </rPh>
    <phoneticPr fontId="10"/>
  </si>
  <si>
    <r>
      <rPr>
        <sz val="11"/>
        <rFont val="ＭＳ 明朝"/>
        <family val="1"/>
        <charset val="128"/>
      </rPr>
      <t>任意保険</t>
    </r>
    <rPh sb="0" eb="2">
      <t>ニンイ</t>
    </rPh>
    <rPh sb="2" eb="4">
      <t>ホケン</t>
    </rPh>
    <phoneticPr fontId="10"/>
  </si>
  <si>
    <r>
      <rPr>
        <sz val="11"/>
        <rFont val="ＭＳ 明朝"/>
        <family val="1"/>
        <charset val="128"/>
      </rPr>
      <t>漁船積荷保険</t>
    </r>
    <rPh sb="0" eb="2">
      <t>ギョセン</t>
    </rPh>
    <rPh sb="2" eb="4">
      <t>ツミニ</t>
    </rPh>
    <rPh sb="4" eb="6">
      <t>ホケン</t>
    </rPh>
    <phoneticPr fontId="10"/>
  </si>
  <si>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0"/>
  </si>
  <si>
    <r>
      <rPr>
        <sz val="11"/>
        <rFont val="ＭＳ 明朝"/>
        <family val="1"/>
        <charset val="128"/>
      </rPr>
      <t>設立年月日</t>
    </r>
  </si>
  <si>
    <r>
      <rPr>
        <sz val="11"/>
        <rFont val="ＭＳ 明朝"/>
        <family val="1"/>
        <charset val="128"/>
      </rPr>
      <t>担当理事</t>
    </r>
    <rPh sb="0" eb="2">
      <t>タントウ</t>
    </rPh>
    <rPh sb="2" eb="4">
      <t>リジ</t>
    </rPh>
    <phoneticPr fontId="10"/>
  </si>
  <si>
    <r>
      <rPr>
        <sz val="11"/>
        <rFont val="ＭＳ 明朝"/>
        <family val="1"/>
        <charset val="128"/>
      </rPr>
      <t>阿部信彦</t>
    </r>
    <rPh sb="0" eb="2">
      <t>アベ</t>
    </rPh>
    <rPh sb="2" eb="4">
      <t>ノブヒコ</t>
    </rPh>
    <phoneticPr fontId="10"/>
  </si>
  <si>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</si>
  <si>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</si>
  <si>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</si>
  <si>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</si>
  <si>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</si>
  <si>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</si>
  <si>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</si>
  <si>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</si>
  <si>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</si>
  <si>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</si>
  <si>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</si>
  <si>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</si>
  <si>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</si>
  <si>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</si>
  <si>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0"/>
  </si>
  <si>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</si>
  <si>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</si>
  <si>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</si>
  <si>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</si>
  <si>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</si>
  <si>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水産振興公益法人</t>
    </r>
    <rPh sb="0" eb="2">
      <t>スイサン</t>
    </rPh>
    <rPh sb="2" eb="4">
      <t>シンコウ</t>
    </rPh>
    <rPh sb="4" eb="6">
      <t>コウエキ</t>
    </rPh>
    <rPh sb="6" eb="8">
      <t>ホウジン</t>
    </rPh>
    <phoneticPr fontId="10"/>
  </si>
  <si>
    <r>
      <rPr>
        <sz val="11"/>
        <rFont val="ＭＳ 明朝"/>
        <family val="1"/>
        <charset val="128"/>
      </rPr>
      <t>その他一般資金</t>
    </r>
  </si>
  <si>
    <r>
      <rPr>
        <sz val="11"/>
        <rFont val="ＭＳ 明朝"/>
        <family val="1"/>
        <charset val="128"/>
      </rPr>
      <t>任意団体</t>
    </r>
  </si>
  <si>
    <r>
      <rPr>
        <sz val="11"/>
        <rFont val="ＭＳ 明朝"/>
        <family val="1"/>
        <charset val="128"/>
      </rPr>
      <t>金融機関</t>
    </r>
  </si>
  <si>
    <r>
      <rPr>
        <sz val="11"/>
        <rFont val="ＭＳ 明朝"/>
        <family val="1"/>
        <charset val="128"/>
      </rPr>
      <t>山形県事務所</t>
    </r>
  </si>
  <si>
    <r>
      <rPr>
        <sz val="11"/>
        <rFont val="ＭＳ 明朝"/>
        <family val="1"/>
        <charset val="128"/>
      </rPr>
      <t>所長　佐藤　公一</t>
    </r>
    <rPh sb="3" eb="5">
      <t>サトウ</t>
    </rPh>
    <rPh sb="6" eb="8">
      <t>コウイチ</t>
    </rPh>
    <phoneticPr fontId="10"/>
  </si>
  <si>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</si>
  <si>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0"/>
  </si>
  <si>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</si>
  <si>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</si>
  <si>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</si>
  <si>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</si>
  <si>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</si>
  <si>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</si>
  <si>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</si>
  <si>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</si>
  <si>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</si>
  <si>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</si>
  <si>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</si>
  <si>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</si>
  <si>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</si>
  <si>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</si>
  <si>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</si>
  <si>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</si>
  <si>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</si>
  <si>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</si>
  <si>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</si>
  <si>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漁業施設</t>
    </r>
  </si>
  <si>
    <t>-</t>
  </si>
  <si>
    <r>
      <rPr>
        <sz val="11"/>
        <rFont val="ＭＳ 明朝"/>
        <family val="1"/>
        <charset val="128"/>
      </rPr>
      <t>休漁補償</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</si>
  <si>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0"/>
  </si>
  <si>
    <r>
      <rPr>
        <sz val="11"/>
        <rFont val="ＭＳ 明朝"/>
        <family val="1"/>
        <charset val="128"/>
      </rPr>
      <t>団　　　体　　　名</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</si>
  <si>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</si>
  <si>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0"/>
  </si>
  <si>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10"/>
  </si>
  <si>
    <t>・</t>
    <phoneticPr fontId="10"/>
  </si>
  <si>
    <t>さけ人工ふ化の調査研究</t>
    <phoneticPr fontId="10"/>
  </si>
  <si>
    <t>・</t>
  </si>
  <si>
    <t>技術の改善、施設・設備拡充指導</t>
    <phoneticPr fontId="10"/>
  </si>
  <si>
    <t>組合の運営指導等</t>
    <phoneticPr fontId="10"/>
  </si>
  <si>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0"/>
  </si>
  <si>
    <r>
      <rPr>
        <sz val="11"/>
        <rFont val="ＭＳ 明朝"/>
        <family val="1"/>
        <charset val="128"/>
      </rPr>
      <t>出捐金</t>
    </r>
    <r>
      <rPr>
        <sz val="11"/>
        <rFont val="Century"/>
        <family val="1"/>
      </rPr>
      <t>139,000</t>
    </r>
    <phoneticPr fontId="10"/>
  </si>
  <si>
    <t>水産動植物の種苗の生産、供給、放流及び放流効果の調査</t>
    <phoneticPr fontId="10"/>
  </si>
  <si>
    <t>水産動植物の種苗量産及び増養殖に関する技術の開発</t>
    <phoneticPr fontId="10"/>
  </si>
  <si>
    <t>栽培漁業、内水面漁業に関する調査、指導及び啓蒙普及</t>
    <phoneticPr fontId="10"/>
  </si>
  <si>
    <t>その他目的達成に必要な事業</t>
    <phoneticPr fontId="10"/>
  </si>
  <si>
    <r>
      <rPr>
        <sz val="12"/>
        <rFont val="ＭＳ 明朝"/>
        <family val="1"/>
        <charset val="128"/>
      </rPr>
      <t>１８　水　産　金　融</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</si>
  <si>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10"/>
  </si>
  <si>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</si>
  <si>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</si>
  <si>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</si>
  <si>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</si>
  <si>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</si>
  <si>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</si>
  <si>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</si>
  <si>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</si>
  <si>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</si>
  <si>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</si>
  <si>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</si>
  <si>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</si>
  <si>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</si>
  <si>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</si>
  <si>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</si>
  <si>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</si>
  <si>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</si>
  <si>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</si>
  <si>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日本公庫資金</t>
    </r>
    <rPh sb="0" eb="6">
      <t>ニホンコウコシキン</t>
    </rPh>
    <phoneticPr fontId="10"/>
  </si>
  <si>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</si>
  <si>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</si>
  <si>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</si>
  <si>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　漁協総貸出　</t>
    </r>
    <r>
      <rPr>
        <sz val="11"/>
        <rFont val="Century"/>
        <family val="1"/>
      </rPr>
      <t>571</t>
    </r>
    <r>
      <rPr>
        <sz val="11"/>
        <rFont val="ＭＳ 明朝"/>
        <family val="1"/>
        <charset val="128"/>
      </rPr>
      <t>百万円　差額</t>
    </r>
    <r>
      <rPr>
        <sz val="11"/>
        <rFont val="Century"/>
        <family val="1"/>
      </rPr>
      <t>22</t>
    </r>
    <r>
      <rPr>
        <sz val="11"/>
        <rFont val="ＭＳ 明朝"/>
        <family val="1"/>
        <charset val="128"/>
      </rPr>
      <t>百万円は、貯担貸付及び当貸貸付です。</t>
    </r>
    <phoneticPr fontId="10"/>
  </si>
  <si>
    <r>
      <rPr>
        <sz val="12"/>
        <rFont val="ＭＳ 明朝"/>
        <family val="1"/>
        <charset val="128"/>
      </rPr>
      <t>ア　海　　面</t>
    </r>
    <phoneticPr fontId="10"/>
  </si>
  <si>
    <r>
      <rPr>
        <sz val="11"/>
        <rFont val="ＭＳ 明朝"/>
        <family val="1"/>
        <charset val="128"/>
      </rPr>
      <t>単位：千円</t>
    </r>
  </si>
  <si>
    <r>
      <t xml:space="preserve"> </t>
    </r>
    <r>
      <rPr>
        <sz val="11"/>
        <rFont val="ＭＳ 明朝"/>
        <family val="1"/>
        <charset val="128"/>
      </rPr>
      <t>　　区分</t>
    </r>
    <phoneticPr fontId="10"/>
  </si>
  <si>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</si>
  <si>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</si>
  <si>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</si>
  <si>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0"/>
  </si>
  <si>
    <r>
      <rPr>
        <sz val="11"/>
        <rFont val="ＭＳ 明朝"/>
        <family val="1"/>
        <charset val="128"/>
      </rPr>
      <t>漁具等</t>
    </r>
  </si>
  <si>
    <r>
      <rPr>
        <sz val="11"/>
        <rFont val="ＭＳ 明朝"/>
        <family val="1"/>
        <charset val="128"/>
      </rPr>
      <t>水産動植物</t>
    </r>
    <r>
      <rPr>
        <sz val="11"/>
        <rFont val="Century"/>
        <family val="1"/>
      </rPr>
      <t xml:space="preserve">            </t>
    </r>
    <r>
      <rPr>
        <sz val="11"/>
        <rFont val="ＭＳ 明朝"/>
        <family val="1"/>
        <charset val="128"/>
      </rPr>
      <t>の種苗等</t>
    </r>
    <phoneticPr fontId="10"/>
  </si>
  <si>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</si>
  <si>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10"/>
  </si>
  <si>
    <r>
      <t>20</t>
    </r>
    <r>
      <rPr>
        <sz val="11"/>
        <rFont val="ＭＳ 明朝"/>
        <family val="1"/>
        <charset val="128"/>
      </rPr>
      <t>トン以上</t>
    </r>
    <phoneticPr fontId="10"/>
  </si>
  <si>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</si>
  <si>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0"/>
  </si>
  <si>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</si>
  <si>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施設資金</t>
    </r>
    <phoneticPr fontId="10"/>
  </si>
  <si>
    <t>種苗購入等育成必要資金</t>
    <phoneticPr fontId="10"/>
  </si>
  <si>
    <t>養殖水産物収穫用器具資金</t>
    <phoneticPr fontId="10"/>
  </si>
  <si>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</si>
  <si>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</si>
  <si>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</si>
  <si>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</si>
  <si>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0"/>
  </si>
  <si>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</si>
  <si>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</si>
  <si>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</si>
  <si>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</si>
  <si>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</si>
  <si>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</si>
  <si>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</si>
  <si>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</si>
  <si>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</si>
  <si>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</si>
  <si>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</si>
  <si>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</si>
  <si>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</si>
  <si>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</si>
  <si>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</si>
  <si>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</si>
  <si>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</si>
  <si>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</si>
  <si>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t>m</t>
  </si>
  <si>
    <r>
      <rPr>
        <sz val="11"/>
        <rFont val="ＭＳ 明朝"/>
        <family val="1"/>
        <charset val="128"/>
      </rPr>
      <t>㎡</t>
    </r>
  </si>
  <si>
    <r>
      <rPr>
        <sz val="11"/>
        <rFont val="ＭＳ 明朝"/>
        <family val="1"/>
        <charset val="128"/>
      </rPr>
      <t>酒田市勝浦</t>
    </r>
  </si>
  <si>
    <t xml:space="preserve">   (499.4) 
    224.4</t>
  </si>
  <si>
    <r>
      <rPr>
        <sz val="11"/>
        <rFont val="ＭＳ 明朝"/>
        <family val="1"/>
        <charset val="128"/>
      </rPr>
      <t>酒田市中村</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</si>
  <si>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</si>
  <si>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</si>
  <si>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</si>
  <si>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</si>
  <si>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</si>
  <si>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</si>
  <si>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</si>
  <si>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</si>
  <si>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</si>
  <si>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t xml:space="preserve">   (781.9) 
    427.3</t>
  </si>
  <si>
    <r>
      <rPr>
        <sz val="11"/>
        <rFont val="ＭＳ 明朝"/>
        <family val="1"/>
        <charset val="128"/>
      </rPr>
      <t>女鹿</t>
    </r>
  </si>
  <si>
    <r>
      <rPr>
        <sz val="11"/>
        <rFont val="ＭＳ 明朝"/>
        <family val="1"/>
        <charset val="128"/>
      </rPr>
      <t>飽海郡遊佐町
吹浦字女鹿</t>
    </r>
  </si>
  <si>
    <t xml:space="preserve">   (187.0) 
     17.0</t>
  </si>
  <si>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</si>
  <si>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</si>
  <si>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</si>
  <si>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</si>
  <si>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t xml:space="preserve">   (183.5) 
     44.1</t>
  </si>
  <si>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</si>
  <si>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</si>
  <si>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</si>
  <si>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</si>
  <si>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</si>
  <si>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</si>
  <si>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</si>
  <si>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</si>
  <si>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</si>
  <si>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</si>
  <si>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</si>
  <si>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</si>
  <si>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</si>
  <si>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</si>
  <si>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</si>
  <si>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</si>
  <si>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</si>
  <si>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</si>
  <si>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</si>
  <si>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</si>
  <si>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</si>
  <si>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</si>
  <si>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</si>
  <si>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t xml:space="preserve"> (1,591.0)
  1,363.0</t>
  </si>
  <si>
    <r>
      <rPr>
        <sz val="11"/>
        <rFont val="ＭＳ 明朝"/>
        <family val="1"/>
        <charset val="128"/>
      </rPr>
      <t>鼠ヶ関</t>
    </r>
  </si>
  <si>
    <r>
      <rPr>
        <sz val="11"/>
        <rFont val="ＭＳ 明朝"/>
        <family val="1"/>
        <charset val="128"/>
      </rPr>
      <t>　〃　鼠ヶ関</t>
    </r>
  </si>
  <si>
    <t xml:space="preserve"> (2,804.0) 
  1,386.0</t>
  </si>
  <si>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2"/>
  </si>
  <si>
    <r>
      <rPr>
        <sz val="11"/>
        <color theme="1"/>
        <rFont val="ＭＳ 明朝"/>
        <family val="1"/>
        <charset val="128"/>
      </rPr>
      <t>ア　県管理漁港</t>
    </r>
    <phoneticPr fontId="2"/>
  </si>
  <si>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2"/>
  </si>
  <si>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2"/>
  </si>
  <si>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</si>
  <si>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</si>
  <si>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</si>
  <si>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</si>
  <si>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</si>
  <si>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</si>
  <si>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</si>
  <si>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</si>
  <si>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</si>
  <si>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</si>
  <si>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</si>
  <si>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</si>
  <si>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</si>
  <si>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</si>
  <si>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</si>
  <si>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</si>
  <si>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</si>
  <si>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</si>
  <si>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</si>
  <si>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</si>
  <si>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</si>
  <si>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　漁港の管理</t>
    </r>
    <phoneticPr fontId="2"/>
  </si>
  <si>
    <r>
      <rPr>
        <sz val="11"/>
        <color theme="1"/>
        <rFont val="ＭＳ 明朝"/>
        <family val="1"/>
        <charset val="128"/>
      </rPr>
      <t>実施件数</t>
    </r>
  </si>
  <si>
    <r>
      <rPr>
        <sz val="11"/>
        <color theme="1"/>
        <rFont val="ＭＳ 明朝"/>
        <family val="1"/>
        <charset val="128"/>
      </rPr>
      <t>技術技能員</t>
    </r>
  </si>
  <si>
    <r>
      <rPr>
        <sz val="11"/>
        <rFont val="ＭＳ 明朝"/>
        <family val="1"/>
        <charset val="128"/>
      </rPr>
      <t>漁港監視実施回数</t>
    </r>
    <phoneticPr fontId="2"/>
  </si>
  <si>
    <r>
      <t>2</t>
    </r>
    <r>
      <rPr>
        <sz val="11"/>
        <rFont val="ＭＳ 明朝"/>
        <family val="1"/>
        <charset val="128"/>
      </rPr>
      <t>名</t>
    </r>
  </si>
  <si>
    <r>
      <t>94</t>
    </r>
    <r>
      <rPr>
        <sz val="11"/>
        <rFont val="ＭＳ 明朝"/>
        <family val="1"/>
        <charset val="128"/>
      </rPr>
      <t>件</t>
    </r>
    <phoneticPr fontId="2"/>
  </si>
  <si>
    <r>
      <rPr>
        <sz val="11"/>
        <color theme="1"/>
        <rFont val="ＭＳ 明朝"/>
        <family val="1"/>
        <charset val="128"/>
      </rPr>
      <t>ウ　漁船以外の船舶の利用</t>
    </r>
    <phoneticPr fontId="2"/>
  </si>
  <si>
    <r>
      <rPr>
        <sz val="11"/>
        <color theme="1"/>
        <rFont val="ＭＳ 明朝"/>
        <family val="1"/>
        <charset val="128"/>
      </rPr>
      <t>　漁港は漁業の本拠地として整備されているため、漁船以外の船舶が利用する場合には、</t>
    </r>
    <phoneticPr fontId="2"/>
  </si>
  <si>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</si>
  <si>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</si>
  <si>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</si>
  <si>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r>
      <rPr>
        <sz val="11"/>
        <rFont val="ＭＳ 明朝"/>
        <family val="1"/>
        <charset val="128"/>
      </rPr>
      <t>令和元年度</t>
    </r>
    <rPh sb="0" eb="2">
      <t>レイワ</t>
    </rPh>
    <rPh sb="2" eb="4">
      <t>ガンネン</t>
    </rPh>
    <rPh sb="4" eb="5">
      <t>ド</t>
    </rPh>
    <phoneticPr fontId="2"/>
  </si>
  <si>
    <r>
      <rPr>
        <sz val="11"/>
        <color theme="1"/>
        <rFont val="ＭＳ 明朝"/>
        <family val="1"/>
        <charset val="128"/>
      </rPr>
      <t>岸壁利用届受理件数</t>
    </r>
  </si>
  <si>
    <r>
      <rPr>
        <sz val="11"/>
        <color theme="1"/>
        <rFont val="ＭＳ 明朝"/>
        <family val="1"/>
        <charset val="128"/>
      </rPr>
      <t>　漁港管理者は漁港施設を占用等する場合には漁港管理条例、漁港区域内の公共空地を占用等する場合には漁港漁場整備法、</t>
    </r>
    <phoneticPr fontId="2"/>
  </si>
  <si>
    <r>
      <rPr>
        <sz val="11"/>
        <color theme="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</si>
  <si>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</si>
  <si>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</si>
  <si>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2"/>
  </si>
  <si>
    <r>
      <rPr>
        <sz val="11"/>
        <color theme="1"/>
        <rFont val="ＭＳ 明朝"/>
        <family val="1"/>
        <charset val="128"/>
      </rPr>
      <t>件　　　数</t>
    </r>
  </si>
  <si>
    <t>H28</t>
  </si>
  <si>
    <t>H29</t>
  </si>
  <si>
    <t>H30</t>
  </si>
  <si>
    <t>R1</t>
    <phoneticPr fontId="2"/>
  </si>
  <si>
    <r>
      <rPr>
        <sz val="11"/>
        <color theme="1"/>
        <rFont val="ＭＳ 明朝"/>
        <family val="1"/>
        <charset val="128"/>
      </rPr>
      <t>飛島漁港</t>
    </r>
  </si>
  <si>
    <r>
      <rPr>
        <sz val="11"/>
        <color theme="1"/>
        <rFont val="ＭＳ 明朝"/>
        <family val="1"/>
        <charset val="128"/>
      </rPr>
      <t>オ　指定施設使用許可</t>
    </r>
    <phoneticPr fontId="2"/>
  </si>
  <si>
    <r>
      <rPr>
        <sz val="11"/>
        <rFont val="ＭＳ 明朝"/>
        <family val="1"/>
        <charset val="128"/>
      </rPr>
      <t>　漁港施設内にある指定施設を使用する場合は漁港管理条例に基づく指定施設の使用許可が必要となる。</t>
    </r>
    <phoneticPr fontId="2"/>
  </si>
  <si>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2"/>
  </si>
  <si>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2"/>
  </si>
  <si>
    <r>
      <rPr>
        <sz val="11"/>
        <color theme="1"/>
        <rFont val="ＭＳ 明朝"/>
        <family val="1"/>
        <charset val="128"/>
      </rPr>
      <t>使用許可件数</t>
    </r>
  </si>
  <si>
    <r>
      <rPr>
        <sz val="11"/>
        <color theme="1"/>
        <rFont val="ＭＳ 明朝"/>
        <family val="1"/>
        <charset val="128"/>
      </rPr>
      <t>吹浦漁港</t>
    </r>
    <rPh sb="0" eb="1">
      <t>スイ</t>
    </rPh>
    <rPh sb="1" eb="2">
      <t>ウラ</t>
    </rPh>
    <phoneticPr fontId="2"/>
  </si>
  <si>
    <r>
      <rPr>
        <sz val="11"/>
        <color theme="1"/>
        <rFont val="ＭＳ 明朝"/>
        <family val="1"/>
        <charset val="128"/>
      </rPr>
      <t>－</t>
    </r>
    <phoneticPr fontId="2"/>
  </si>
  <si>
    <t>(1)　山形県酒田漁業無線局</t>
  </si>
  <si>
    <t>周波数(kHz)</t>
  </si>
  <si>
    <t>　主送信機(J3E 50W)1台</t>
  </si>
  <si>
    <t>　送受信機(J3E 50W)  1台</t>
  </si>
  <si>
    <t>　セルコール受信機(個別番号0030) 1台</t>
  </si>
  <si>
    <t>漁業指導監督通信</t>
    <phoneticPr fontId="2"/>
  </si>
  <si>
    <r>
      <t xml:space="preserve">9 </t>
    </r>
    <r>
      <rPr>
        <sz val="10"/>
        <color theme="1"/>
        <rFont val="ＭＳ 明朝"/>
        <family val="1"/>
        <charset val="128"/>
      </rPr>
      <t>生産高</t>
    </r>
    <phoneticPr fontId="2"/>
  </si>
  <si>
    <r>
      <t xml:space="preserve">10 </t>
    </r>
    <r>
      <rPr>
        <sz val="10"/>
        <color theme="1"/>
        <rFont val="ＭＳ 明朝"/>
        <family val="1"/>
        <charset val="128"/>
      </rPr>
      <t>免許･許可漁業</t>
    </r>
    <phoneticPr fontId="2"/>
  </si>
  <si>
    <r>
      <t xml:space="preserve">12 </t>
    </r>
    <r>
      <rPr>
        <sz val="10"/>
        <color theme="1"/>
        <rFont val="ＭＳ 明朝"/>
        <family val="1"/>
        <charset val="128"/>
      </rPr>
      <t>漁業無線</t>
    </r>
    <phoneticPr fontId="2"/>
  </si>
  <si>
    <r>
      <t xml:space="preserve">13 </t>
    </r>
    <r>
      <rPr>
        <sz val="10"/>
        <color theme="1"/>
        <rFont val="ＭＳ 明朝"/>
        <family val="1"/>
        <charset val="128"/>
      </rPr>
      <t>水産基盤整備事業</t>
    </r>
    <phoneticPr fontId="2"/>
  </si>
  <si>
    <r>
      <t xml:space="preserve">14 </t>
    </r>
    <r>
      <rPr>
        <sz val="10"/>
        <color theme="1"/>
        <rFont val="ＭＳ 明朝"/>
        <family val="1"/>
        <charset val="128"/>
      </rPr>
      <t>増養殖事業</t>
    </r>
    <phoneticPr fontId="2"/>
  </si>
  <si>
    <r>
      <t xml:space="preserve">15 </t>
    </r>
    <r>
      <rPr>
        <sz val="10"/>
        <color theme="1"/>
        <rFont val="ＭＳ 明朝"/>
        <family val="1"/>
        <charset val="128"/>
      </rPr>
      <t>漁業後継者育成</t>
    </r>
    <phoneticPr fontId="2"/>
  </si>
  <si>
    <r>
      <t xml:space="preserve">16 </t>
    </r>
    <r>
      <rPr>
        <sz val="10"/>
        <color theme="1"/>
        <rFont val="ＭＳ 明朝"/>
        <family val="1"/>
        <charset val="128"/>
      </rPr>
      <t>魚食普及･流通対策</t>
    </r>
    <phoneticPr fontId="2"/>
  </si>
  <si>
    <r>
      <t xml:space="preserve">17 </t>
    </r>
    <r>
      <rPr>
        <sz val="10"/>
        <color theme="1"/>
        <rFont val="ＭＳ 明朝"/>
        <family val="1"/>
        <charset val="128"/>
      </rPr>
      <t>水産業団体</t>
    </r>
    <phoneticPr fontId="2"/>
  </si>
  <si>
    <r>
      <t xml:space="preserve">18 </t>
    </r>
    <r>
      <rPr>
        <sz val="10"/>
        <color theme="1"/>
        <rFont val="ＭＳ 明朝"/>
        <family val="1"/>
        <charset val="128"/>
      </rPr>
      <t>水産金融</t>
    </r>
    <phoneticPr fontId="2"/>
  </si>
  <si>
    <r>
      <t xml:space="preserve">19 </t>
    </r>
    <r>
      <rPr>
        <sz val="10"/>
        <color theme="1"/>
        <rFont val="ＭＳ 明朝"/>
        <family val="1"/>
        <charset val="128"/>
      </rPr>
      <t>漁港､港湾</t>
    </r>
    <phoneticPr fontId="2"/>
  </si>
  <si>
    <t xml:space="preserve">  さけ人工ふ化場位置略図･････････････････････････</t>
    <phoneticPr fontId="2"/>
  </si>
  <si>
    <r>
      <rPr>
        <sz val="11"/>
        <rFont val="ＭＳ 明朝"/>
        <family val="1"/>
        <charset val="128"/>
      </rPr>
      <t>　ディープ</t>
    </r>
    <r>
      <rPr>
        <sz val="11"/>
        <rFont val="Century"/>
        <family val="1"/>
      </rPr>
      <t>V</t>
    </r>
    <r>
      <rPr>
        <sz val="11"/>
        <rFont val="ＭＳ 明朝"/>
        <family val="1"/>
        <charset val="128"/>
      </rPr>
      <t>型性</t>
    </r>
    <phoneticPr fontId="10"/>
  </si>
  <si>
    <t>　(5)漁業協同組合連合会･･････････････････････････</t>
  </si>
  <si>
    <t>　(6)日本漁船保険組合山形県支所･･････････････</t>
    <rPh sb="4" eb="6">
      <t>ニホン</t>
    </rPh>
    <phoneticPr fontId="2"/>
  </si>
  <si>
    <t>　(1)山形県酒田漁業無線局････････････････････････</t>
  </si>
  <si>
    <t>　(7)全国漁業信用基金協会山形支所･･････････････････････</t>
    <rPh sb="4" eb="6">
      <t>ゼンコク</t>
    </rPh>
    <rPh sb="14" eb="18">
      <t>ヤマガタシショ</t>
    </rPh>
    <phoneticPr fontId="2"/>
  </si>
  <si>
    <t>4 水産関係歳出決算の概要(一般会計)･････････････</t>
  </si>
  <si>
    <t>　(2)山形県漁業協同組合漁業無線局････････････････</t>
  </si>
  <si>
    <t>　(8)全国合同漁業共済組合山形県事務所･････････････････</t>
  </si>
  <si>
    <t xml:space="preserve">    (9)その他の団体･････････････････････････････････････</t>
  </si>
  <si>
    <t>　(1)漁港及び漁港海岸整備事業････････････････････</t>
  </si>
  <si>
    <t>　(1)金融制度別貸出残高･･･････････････････････････････</t>
  </si>
  <si>
    <t>　(1)さけ人工ふ化放流事業････････････････････････</t>
  </si>
  <si>
    <t>　(2)漁業近代化資金令和元年度融資実績････････････････</t>
    <rPh sb="11" eb="13">
      <t>レイワ</t>
    </rPh>
    <rPh sb="13" eb="14">
      <t>モト</t>
    </rPh>
    <phoneticPr fontId="2"/>
  </si>
  <si>
    <t>　(3)沿岸漁業改善資金令和元年度融資実績･･････････････</t>
    <rPh sb="12" eb="14">
      <t>レイワ</t>
    </rPh>
    <rPh sb="14" eb="15">
      <t>モト</t>
    </rPh>
    <phoneticPr fontId="2"/>
  </si>
  <si>
    <t>(1)海面生産高</t>
  </si>
  <si>
    <t>　(2)さけ海中飼育放流事業････････････････････････</t>
  </si>
  <si>
    <t>　(3)あわび放流事業･･････････････････････････････</t>
  </si>
  <si>
    <t>　(1)漁港･港湾施設一覧表･･････････････････････････････</t>
  </si>
  <si>
    <t>　(4)ひらめ放流事業･･････････････････････････････</t>
  </si>
  <si>
    <t>　(2)漁港管理･････････････････････････････････････････</t>
  </si>
  <si>
    <t>　(5)とらふぐ放流事業･･････････････････････････････</t>
    <rPh sb="11" eb="12">
      <t>ギョウ</t>
    </rPh>
    <phoneticPr fontId="2"/>
  </si>
  <si>
    <t>　(1)新規就業者数････････････････････････････････</t>
  </si>
  <si>
    <t>　(2)短期研修････････････････････････････････････</t>
  </si>
  <si>
    <t>(2)内水面生産高</t>
  </si>
  <si>
    <t>　(3)長期研修(技術研修) ･･････････････････････････</t>
  </si>
  <si>
    <t>　(4)新規漁業就業者準備研修･･････････････････････</t>
  </si>
  <si>
    <t>　(1)庄内浜文化伝道師講座････････････････････････</t>
  </si>
  <si>
    <t>　(1)漁業権免許件数･･････････････････････････････</t>
  </si>
  <si>
    <t>　(2)庄内浜の魚消費拡大事業･･････････････････････</t>
  </si>
  <si>
    <t>　(2)漁業種類別､地区別､知事許可隻数･･････････････</t>
  </si>
  <si>
    <t>　(3)庄内浜ブランド推進協議会･････････････････････</t>
    <rPh sb="4" eb="6">
      <t>ショウナイ</t>
    </rPh>
    <rPh sb="6" eb="7">
      <t>ハマ</t>
    </rPh>
    <rPh sb="11" eb="13">
      <t>スイシン</t>
    </rPh>
    <rPh sb="13" eb="16">
      <t>キョウギカイ</t>
    </rPh>
    <phoneticPr fontId="2"/>
  </si>
  <si>
    <t>　(3)入会許可漁業････････････････････････････････</t>
  </si>
  <si>
    <t>　(4)小型いかつり漁業､許可隻数(道県別)････････････</t>
  </si>
  <si>
    <t>　(1)山形県漁業協同組合･･････････････････････････</t>
  </si>
  <si>
    <t>　(5)大臣許可漁業････････････････････････････････</t>
  </si>
  <si>
    <t>　(2)内水面漁業協同組合･･････････････････････････</t>
  </si>
  <si>
    <t>　(6)沿岸くろまぐろ漁業承認件数･･････････････････</t>
  </si>
  <si>
    <t>　(3)業種別漁業協同組合･･････････････････････････</t>
  </si>
  <si>
    <t>　(7)遊漁船業登録件数････････････････････････････</t>
  </si>
  <si>
    <t>　(4)漁業生産組合････････････････････････････････</t>
  </si>
  <si>
    <t>(団体検査) 2428</t>
    <rPh sb="1" eb="3">
      <t>ダンタイ</t>
    </rPh>
    <rPh sb="3" eb="5">
      <t>ケンサ</t>
    </rPh>
    <phoneticPr fontId="10"/>
  </si>
  <si>
    <t>(農業経営・担い手支援課) 3088</t>
    <rPh sb="1" eb="3">
      <t>ノウギョウ</t>
    </rPh>
    <rPh sb="3" eb="5">
      <t>ケイエイ</t>
    </rPh>
    <rPh sb="6" eb="7">
      <t>ニナ</t>
    </rPh>
    <rPh sb="8" eb="9">
      <t>テ</t>
    </rPh>
    <rPh sb="9" eb="11">
      <t>シエン</t>
    </rPh>
    <rPh sb="11" eb="12">
      <t>カ</t>
    </rPh>
    <phoneticPr fontId="10"/>
  </si>
  <si>
    <t>(水産振興課) 2477･2478</t>
    <rPh sb="1" eb="3">
      <t>スイサン</t>
    </rPh>
    <rPh sb="3" eb="5">
      <t>シンコウ</t>
    </rPh>
    <rPh sb="5" eb="6">
      <t>カ</t>
    </rPh>
    <phoneticPr fontId="10"/>
  </si>
  <si>
    <t>(農政企画課)</t>
  </si>
  <si>
    <t>(農業経営・担い手支援課)</t>
    <rPh sb="1" eb="3">
      <t>ノウギョウ</t>
    </rPh>
    <rPh sb="3" eb="5">
      <t>ケイエイ</t>
    </rPh>
    <rPh sb="6" eb="7">
      <t>ニナ</t>
    </rPh>
    <rPh sb="8" eb="9">
      <t>テ</t>
    </rPh>
    <rPh sb="9" eb="11">
      <t>シエン</t>
    </rPh>
    <rPh sb="11" eb="12">
      <t>カ</t>
    </rPh>
    <phoneticPr fontId="10"/>
  </si>
  <si>
    <t>(水産振興課)</t>
    <rPh sb="1" eb="3">
      <t>スイサン</t>
    </rPh>
    <rPh sb="3" eb="5">
      <t>シンコウ</t>
    </rPh>
    <phoneticPr fontId="10"/>
  </si>
  <si>
    <t>総務担当(総務係)</t>
  </si>
  <si>
    <t>(代表) 0234-24-6161</t>
  </si>
  <si>
    <t>(総務担当)6161･6040・6041</t>
  </si>
  <si>
    <t>(振興普及) 6045</t>
  </si>
  <si>
    <t>(漁港整備) 6044</t>
  </si>
  <si>
    <t>[29名(うち併任1名)]</t>
  </si>
  <si>
    <t>水産基盤(漁港､漁場)整備･海岸施設整備</t>
  </si>
  <si>
    <t>(漁業調整) 6046</t>
  </si>
  <si>
    <t>漁業監視調査船月峯(52ﾄﾝ､馬力1,854kW×2)</t>
  </si>
  <si>
    <t>(代表) 0235-33-3150</t>
  </si>
  <si>
    <t>(海洋資源調査部・資源利用部)</t>
    <rPh sb="1" eb="3">
      <t>カイヨウ</t>
    </rPh>
    <rPh sb="3" eb="5">
      <t>シゲン</t>
    </rPh>
    <rPh sb="5" eb="8">
      <t>チョウサブ</t>
    </rPh>
    <phoneticPr fontId="10"/>
  </si>
  <si>
    <t>水産研究所(24名)</t>
    <rPh sb="2" eb="5">
      <t>ケンキュウショ</t>
    </rPh>
    <phoneticPr fontId="10"/>
  </si>
  <si>
    <t>漁海況予報､漁場調査､資源評価･管理研究､漁業試験調査船 最上丸(198ﾄﾝ､1,323kW)</t>
  </si>
  <si>
    <t>(浅海増殖部)4383</t>
    <rPh sb="1" eb="3">
      <t>センカイ</t>
    </rPh>
    <rPh sb="3" eb="5">
      <t>ゾウショク</t>
    </rPh>
    <rPh sb="5" eb="6">
      <t>ブ</t>
    </rPh>
    <phoneticPr fontId="10"/>
  </si>
  <si>
    <t>内水面水産研究所(8名)   所長</t>
    <rPh sb="5" eb="8">
      <t>ケンキュウショ</t>
    </rPh>
    <rPh sb="15" eb="16">
      <t>ショ</t>
    </rPh>
    <phoneticPr fontId="10"/>
  </si>
  <si>
    <t>山形海区漁業調整委員会(4名)</t>
  </si>
  <si>
    <t>(うち併任3名)</t>
  </si>
  <si>
    <t>山形県内水面漁場管理委員会(5名)</t>
  </si>
  <si>
    <t>(うち併任5名)</t>
  </si>
  <si>
    <t>主な漁場(水深m)</t>
  </si>
  <si>
    <t>一本釣り(火光利用)</t>
  </si>
  <si>
    <t>最上川(河口部)</t>
  </si>
  <si>
    <t>一本釣り(ひらめ)</t>
  </si>
  <si>
    <t>飛島西側500以浅(許可漁場)</t>
  </si>
  <si>
    <t>※総経営体数は284経営体で､前回調査(H25)前年より75経営体減少した｡ 　</t>
  </si>
  <si>
    <t>(漁協統計)</t>
  </si>
  <si>
    <t xml:space="preserve">   (漁協統計)</t>
  </si>
  <si>
    <t xml:space="preserve"> (2)内水面生産高</t>
  </si>
  <si>
    <t>(1)  漁業権免許件数</t>
  </si>
  <si>
    <t>(3) 入会許可漁業</t>
  </si>
  <si>
    <t>新潟海区との委員会協定(甲区域)</t>
  </si>
  <si>
    <t>新潟海区との委員会協定(乙区域)</t>
  </si>
  <si>
    <t>(</t>
  </si>
  <si>
    <t>( )内は協定の有効期間</t>
  </si>
  <si>
    <t>(4) 小型いかつり漁業､許可隻数(道県別)</t>
  </si>
  <si>
    <t>1(1)</t>
  </si>
  <si>
    <t>8(8)</t>
  </si>
  <si>
    <t>6(6)</t>
  </si>
  <si>
    <t>15(15)</t>
  </si>
  <si>
    <t>77(1)</t>
  </si>
  <si>
    <t>50(8)</t>
  </si>
  <si>
    <t>142(6)</t>
  </si>
  <si>
    <t>270(15)</t>
  </si>
  <si>
    <t>うち( )内は本県の陸揚げなし</t>
  </si>
  <si>
    <t xml:space="preserve">(5) 大臣許可漁業      </t>
  </si>
  <si>
    <t>(7) 遊漁船業登録件数</t>
  </si>
  <si>
    <t>　長さ(全長) 25.90メートル</t>
  </si>
  <si>
    <t>　無線電話 (SSB 10W、DSB 1W、</t>
  </si>
  <si>
    <t xml:space="preserve"> 　〃 (登録)   25.45メートル</t>
  </si>
  <si>
    <t>(2)　山形県漁業協同組合漁業無線局</t>
  </si>
  <si>
    <t>周波数(KHz)</t>
  </si>
  <si>
    <t>(1)漁港及び漁港海岸整備事業等</t>
    <rPh sb="15" eb="16">
      <t>トウ</t>
    </rPh>
    <phoneticPr fontId="10"/>
  </si>
  <si>
    <t>国庫補助金(補助率)</t>
  </si>
  <si>
    <t>(8/10)</t>
  </si>
  <si>
    <t>(2/10)</t>
  </si>
  <si>
    <t>耐震補強 　防波堤(2)  改良</t>
    <rPh sb="6" eb="9">
      <t>ボウハテイ</t>
    </rPh>
    <rPh sb="14" eb="16">
      <t>カイリョウ</t>
    </rPh>
    <phoneticPr fontId="10"/>
  </si>
  <si>
    <t>(5/10)</t>
  </si>
  <si>
    <t>西防波堤(B)改良</t>
    <rPh sb="7" eb="9">
      <t>カイリョウ</t>
    </rPh>
    <phoneticPr fontId="10"/>
  </si>
  <si>
    <t>(1/2)</t>
  </si>
  <si>
    <t>(1)さけ人工ふ化放流事業</t>
  </si>
  <si>
    <t>　 沿岸漁獲数は45,208尾(前年比68％)、河川捕獲数は87,001尾(前年比108％)であった。沿岸漁獲の前期群は平年の149％、後期群は平年の55％、一方、河川捕獲は前期群は平年の119％、後期群は</t>
    <rPh sb="51" eb="53">
      <t>エンガン</t>
    </rPh>
    <rPh sb="53" eb="55">
      <t>ギョカク</t>
    </rPh>
    <rPh sb="56" eb="58">
      <t>ゼンキ</t>
    </rPh>
    <rPh sb="58" eb="59">
      <t>グン</t>
    </rPh>
    <rPh sb="60" eb="62">
      <t>ヘイネン</t>
    </rPh>
    <rPh sb="68" eb="70">
      <t>コウキ</t>
    </rPh>
    <rPh sb="70" eb="71">
      <t>グン</t>
    </rPh>
    <rPh sb="72" eb="74">
      <t>ヘイネン</t>
    </rPh>
    <rPh sb="79" eb="81">
      <t>イッポウ</t>
    </rPh>
    <rPh sb="82" eb="84">
      <t>カセン</t>
    </rPh>
    <rPh sb="84" eb="86">
      <t>ホカク</t>
    </rPh>
    <rPh sb="87" eb="89">
      <t>ゼンキ</t>
    </rPh>
    <rPh sb="89" eb="90">
      <t>グン</t>
    </rPh>
    <rPh sb="91" eb="93">
      <t>ヘイネン</t>
    </rPh>
    <rPh sb="99" eb="101">
      <t>コウキ</t>
    </rPh>
    <rPh sb="101" eb="102">
      <t>グン</t>
    </rPh>
    <phoneticPr fontId="10"/>
  </si>
  <si>
    <t xml:space="preserve"> 採卵数   (千粒)</t>
  </si>
  <si>
    <t>(３)  あわび放流事業</t>
  </si>
  <si>
    <t>漁協・市・町放流　　　(殻長25㎜以上)</t>
    <rPh sb="5" eb="6">
      <t>マチ</t>
    </rPh>
    <rPh sb="12" eb="14">
      <t>カクチョウ</t>
    </rPh>
    <rPh sb="17" eb="19">
      <t>イジョウ</t>
    </rPh>
    <phoneticPr fontId="10"/>
  </si>
  <si>
    <t>(４)  ひらめ放流事業</t>
  </si>
  <si>
    <t xml:space="preserve"> 鶴岡市 (旧温海町)</t>
  </si>
  <si>
    <t>(５)  とらふぐ放流事業</t>
  </si>
  <si>
    <t>(１)新規就業者数</t>
  </si>
  <si>
    <t>(２)短期研修</t>
  </si>
  <si>
    <t>(125店舗)</t>
  </si>
  <si>
    <t>(8企業　延15店舗)</t>
  </si>
  <si>
    <t>(124店舗)</t>
  </si>
  <si>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</si>
  <si>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</si>
  <si>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</si>
  <si>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</si>
  <si>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</si>
  <si>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</si>
  <si>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</si>
  <si>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(注)本所には､全漁連(出向職員1名)製氷工場(4名)水産加工場(7名)を含む｡</t>
  </si>
  <si>
    <t>　(2)　内水面漁業協同組合</t>
  </si>
  <si>
    <t>組　合　名
(設立年月日)</t>
  </si>
  <si>
    <t>組合人数(人)</t>
  </si>
  <si>
    <t>役職員数(人)</t>
  </si>
  <si>
    <t>あゆ
(kg)</t>
  </si>
  <si>
    <t>こい
(kg)</t>
  </si>
  <si>
    <t>ふな
(kg)</t>
  </si>
  <si>
    <t>うなぎ
(kg)</t>
  </si>
  <si>
    <t>いわな
(kg,尾)</t>
  </si>
  <si>
    <t>もくず
が　に
(尾)</t>
  </si>
  <si>
    <t>その他
(kg)</t>
  </si>
  <si>
    <t>(千円)</t>
  </si>
  <si>
    <t>(サクラマス)</t>
  </si>
  <si>
    <t>(kg,尾)</t>
  </si>
  <si>
    <t>(尾)</t>
  </si>
  <si>
    <t>(昭25． 2． 7)</t>
  </si>
  <si>
    <t>(成魚)
10kg</t>
    <rPh sb="1" eb="3">
      <t>セイギョ</t>
    </rPh>
    <phoneticPr fontId="10"/>
  </si>
  <si>
    <t>(稚魚)
4,000尾</t>
    <rPh sb="1" eb="3">
      <t>チギョ</t>
    </rPh>
    <rPh sb="10" eb="11">
      <t>ビ</t>
    </rPh>
    <phoneticPr fontId="10"/>
  </si>
  <si>
    <t>(昭25．11． 4)</t>
  </si>
  <si>
    <t>西村山郡朝日町大字宮宿1103-1
　　村　山　友　雄(朝日町商工会館内)</t>
    <rPh sb="20" eb="21">
      <t>ムラ</t>
    </rPh>
    <rPh sb="22" eb="23">
      <t>ヤマ</t>
    </rPh>
    <rPh sb="24" eb="25">
      <t>トモ</t>
    </rPh>
    <rPh sb="26" eb="27">
      <t>ユウ</t>
    </rPh>
    <phoneticPr fontId="10"/>
  </si>
  <si>
    <t>(稚魚)
1,500尾</t>
    <rPh sb="1" eb="3">
      <t>チギョ</t>
    </rPh>
    <rPh sb="10" eb="11">
      <t>ビ</t>
    </rPh>
    <phoneticPr fontId="10"/>
  </si>
  <si>
    <t>(稚魚)
29,000尾</t>
    <rPh sb="1" eb="3">
      <t>チギョ</t>
    </rPh>
    <rPh sb="11" eb="12">
      <t>ビ</t>
    </rPh>
    <phoneticPr fontId="10"/>
  </si>
  <si>
    <t>(昭26． 6． 4)</t>
  </si>
  <si>
    <t>(稚魚)
9,000尾</t>
    <rPh sb="1" eb="3">
      <t>チギョ</t>
    </rPh>
    <rPh sb="10" eb="11">
      <t>ビ</t>
    </rPh>
    <phoneticPr fontId="10"/>
  </si>
  <si>
    <t>(成魚)
145kg</t>
    <rPh sb="1" eb="3">
      <t>セイギョ</t>
    </rPh>
    <phoneticPr fontId="10"/>
  </si>
  <si>
    <t>(昭27． 5．23)</t>
  </si>
  <si>
    <t>(成魚)
420kg</t>
  </si>
  <si>
    <t>最上郡真室川町大字新町字天神460
    杉　原　義　美(真室川防災センター内)</t>
    <rPh sb="22" eb="23">
      <t>スギ</t>
    </rPh>
    <rPh sb="24" eb="25">
      <t>ハラ</t>
    </rPh>
    <rPh sb="26" eb="27">
      <t>ギ</t>
    </rPh>
    <rPh sb="28" eb="29">
      <t>ビ</t>
    </rPh>
    <phoneticPr fontId="10"/>
  </si>
  <si>
    <t>(稚魚)
20,000尾</t>
    <rPh sb="1" eb="3">
      <t>チギョ</t>
    </rPh>
    <rPh sb="11" eb="12">
      <t>ビ</t>
    </rPh>
    <phoneticPr fontId="10"/>
  </si>
  <si>
    <t>(昭24． 9． 1)</t>
  </si>
  <si>
    <t>(稚魚)
3,000尾</t>
    <rPh sb="1" eb="3">
      <t>チギョ</t>
    </rPh>
    <rPh sb="10" eb="11">
      <t>ビ</t>
    </rPh>
    <phoneticPr fontId="10"/>
  </si>
  <si>
    <t>(稚魚)
25,000尾</t>
    <rPh sb="1" eb="3">
      <t>チギョ</t>
    </rPh>
    <rPh sb="11" eb="12">
      <t>ビ</t>
    </rPh>
    <phoneticPr fontId="10"/>
  </si>
  <si>
    <t>(昭25． 9．13)</t>
  </si>
  <si>
    <t>(稚魚)
500尾</t>
    <rPh sb="1" eb="3">
      <t>チギョ</t>
    </rPh>
    <rPh sb="8" eb="9">
      <t>ビ</t>
    </rPh>
    <phoneticPr fontId="10"/>
  </si>
  <si>
    <t>(昭29．12． 6)</t>
  </si>
  <si>
    <t>西置賜郡白鷹町大字荒砥乙555-１
    伊　藤　一　義(白鷹町産業センター内)</t>
    <rPh sb="22" eb="23">
      <t>イ</t>
    </rPh>
    <rPh sb="24" eb="25">
      <t>フジ</t>
    </rPh>
    <rPh sb="26" eb="27">
      <t>イチ</t>
    </rPh>
    <rPh sb="28" eb="29">
      <t>ヨシ</t>
    </rPh>
    <phoneticPr fontId="10"/>
  </si>
  <si>
    <t>(稚魚)
1,000尾</t>
    <rPh sb="1" eb="3">
      <t>チギョ</t>
    </rPh>
    <rPh sb="10" eb="11">
      <t>ビ</t>
    </rPh>
    <phoneticPr fontId="10"/>
  </si>
  <si>
    <t>(稚魚)
18,000尾</t>
    <rPh sb="1" eb="3">
      <t>チギョ</t>
    </rPh>
    <rPh sb="11" eb="12">
      <t>ビ</t>
    </rPh>
    <phoneticPr fontId="10"/>
  </si>
  <si>
    <t>(昭25． 1． 7)</t>
  </si>
  <si>
    <t>(成魚)
120kg</t>
    <rPh sb="1" eb="3">
      <t>セイギョ</t>
    </rPh>
    <phoneticPr fontId="10"/>
  </si>
  <si>
    <t>(稚魚)
142,000尾</t>
    <rPh sb="1" eb="3">
      <t>チギョ</t>
    </rPh>
    <rPh sb="12" eb="13">
      <t>ビ</t>
    </rPh>
    <phoneticPr fontId="10"/>
  </si>
  <si>
    <t>(昭28． 3．25)</t>
  </si>
  <si>
    <t>(成魚)
300kg</t>
    <rPh sb="1" eb="3">
      <t>セイギョ</t>
    </rPh>
    <phoneticPr fontId="10"/>
  </si>
  <si>
    <t>(稚魚)
11,000尾</t>
    <rPh sb="1" eb="3">
      <t>チギョ</t>
    </rPh>
    <rPh sb="11" eb="12">
      <t>ビ</t>
    </rPh>
    <phoneticPr fontId="10"/>
  </si>
  <si>
    <t>(昭32．11． 1)</t>
  </si>
  <si>
    <t>(成魚)
385kg</t>
    <rPh sb="1" eb="3">
      <t>セイギョ</t>
    </rPh>
    <phoneticPr fontId="10"/>
  </si>
  <si>
    <t>(成魚)
3,010kg</t>
    <rPh sb="1" eb="3">
      <t>セイギョ</t>
    </rPh>
    <phoneticPr fontId="10"/>
  </si>
  <si>
    <t>(稚魚)
15,000尾</t>
    <rPh sb="1" eb="3">
      <t>チギョ</t>
    </rPh>
    <rPh sb="11" eb="12">
      <t>ビ</t>
    </rPh>
    <phoneticPr fontId="10"/>
  </si>
  <si>
    <t>(昭24．10．24)</t>
  </si>
  <si>
    <t>(昭24．11．10)</t>
  </si>
  <si>
    <t>(昭24．11．21)</t>
  </si>
  <si>
    <t>酒田市市条字八森308
　　後　藤　孝之助(八森荘内)</t>
    <rPh sb="14" eb="15">
      <t>ゴ</t>
    </rPh>
    <rPh sb="16" eb="17">
      <t>フジ</t>
    </rPh>
    <rPh sb="18" eb="21">
      <t>コウノスケ</t>
    </rPh>
    <phoneticPr fontId="10"/>
  </si>
  <si>
    <t>(稚魚)
5,000尾</t>
    <rPh sb="1" eb="3">
      <t>チギョ</t>
    </rPh>
    <rPh sb="10" eb="11">
      <t>ビ</t>
    </rPh>
    <phoneticPr fontId="10"/>
  </si>
  <si>
    <t>(昭24．12．17)</t>
  </si>
  <si>
    <t>(稚魚)
10,000尾</t>
    <rPh sb="1" eb="3">
      <t>チギョ</t>
    </rPh>
    <rPh sb="11" eb="12">
      <t>ビ</t>
    </rPh>
    <phoneticPr fontId="10"/>
  </si>
  <si>
    <t>(昭25． 1．11)</t>
  </si>
  <si>
    <t>(昭46． 3． 1)</t>
  </si>
  <si>
    <t>(稚魚)
7,000尾</t>
  </si>
  <si>
    <t>(昭47．10． 2)</t>
  </si>
  <si>
    <t>(3)　業種別漁業協同組合</t>
  </si>
  <si>
    <t>(4)　漁業生産組合</t>
  </si>
  <si>
    <t>(5)　漁業協同組合連合会</t>
  </si>
  <si>
    <t>(6)　日本漁船保険組合　山形県支所　</t>
    <rPh sb="4" eb="6">
      <t>ニホン</t>
    </rPh>
    <phoneticPr fontId="10"/>
  </si>
  <si>
    <t xml:space="preserve"> (7)　全国漁業信用基金協会山形支所</t>
    <rPh sb="5" eb="7">
      <t>ゼンコク</t>
    </rPh>
    <rPh sb="7" eb="9">
      <t>ギョギョウ</t>
    </rPh>
    <rPh sb="15" eb="17">
      <t>ヤマガタ</t>
    </rPh>
    <rPh sb="17" eb="19">
      <t>シショ</t>
    </rPh>
    <phoneticPr fontId="10"/>
  </si>
  <si>
    <t>(9)　その他の団体</t>
  </si>
  <si>
    <t xml:space="preserve"> (1)　金融制度別貸出残高</t>
  </si>
  <si>
    <t xml:space="preserve"> (2)　漁業近代化資金令和元年度融資実績</t>
    <rPh sb="12" eb="14">
      <t>レイワ</t>
    </rPh>
    <rPh sb="14" eb="15">
      <t>モト</t>
    </rPh>
    <phoneticPr fontId="10"/>
  </si>
  <si>
    <t xml:space="preserve"> (3)　沿岸漁業改善資金令和元年度融資実績</t>
    <rPh sb="13" eb="15">
      <t>レイワ</t>
    </rPh>
    <rPh sb="15" eb="16">
      <t>モト</t>
    </rPh>
    <phoneticPr fontId="10"/>
  </si>
  <si>
    <t xml:space="preserve">   (132.5)      　－</t>
  </si>
  <si>
    <t xml:space="preserve"> (1,829.6) 
    611.9</t>
  </si>
  <si>
    <t xml:space="preserve">   (279.8) 
    59.8  </t>
  </si>
  <si>
    <t xml:space="preserve">   (313.5)      　－</t>
  </si>
  <si>
    <t>(441.3)
425.3</t>
  </si>
  <si>
    <t>　漁港施設に破損がないか、漁港区域に危険な漂着物がないか等を監視するため、飛島漁港はほぼ毎日(土日祝日を除く)、</t>
  </si>
  <si>
    <t>他の5港は週に1回以上漁港監視員あるいは嘱託職員による巡視を行っている。(令和元年度実績)</t>
    <rPh sb="37" eb="39">
      <t>レイワ</t>
    </rPh>
    <rPh sb="39" eb="40">
      <t>モト</t>
    </rPh>
    <rPh sb="40" eb="42">
      <t>ネンド</t>
    </rPh>
    <phoneticPr fontId="2"/>
  </si>
  <si>
    <t>(飛島漁港を除く)</t>
  </si>
  <si>
    <t>(令和2年4月1日)</t>
    <rPh sb="1" eb="3">
      <t>レイワ</t>
    </rPh>
    <rPh sb="4" eb="5">
      <t>ネン</t>
    </rPh>
    <rPh sb="6" eb="7">
      <t>ガツ</t>
    </rPh>
    <rPh sb="8" eb="9">
      <t>ニチ</t>
    </rPh>
    <phoneticPr fontId="10"/>
  </si>
  <si>
    <t>(農林水産統計)</t>
    <rPh sb="1" eb="3">
      <t>ノウリン</t>
    </rPh>
    <rPh sb="3" eb="5">
      <t>スイサン</t>
    </rPh>
    <rPh sb="5" eb="7">
      <t>トウケイ</t>
    </rPh>
    <phoneticPr fontId="10"/>
  </si>
  <si>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0"/>
  </si>
  <si>
    <t>(１)　海面生産高(属地)</t>
    <rPh sb="4" eb="6">
      <t>カイメン</t>
    </rPh>
    <rPh sb="6" eb="9">
      <t>セイサンダカ</t>
    </rPh>
    <rPh sb="10" eb="12">
      <t>ゾクチ</t>
    </rPh>
    <phoneticPr fontId="10"/>
  </si>
  <si>
    <t>　これを魚種別に見ていくと、１位するめいか(１，３１６トン、２９．６％)、２位たら(４３７トン、９．８％)、</t>
    <rPh sb="4" eb="5">
      <t>ギョ</t>
    </rPh>
    <rPh sb="5" eb="7">
      <t>シュベツ</t>
    </rPh>
    <rPh sb="8" eb="9">
      <t>ミ</t>
    </rPh>
    <rPh sb="15" eb="16">
      <t>イ</t>
    </rPh>
    <rPh sb="38" eb="39">
      <t>イ</t>
    </rPh>
    <phoneticPr fontId="10"/>
  </si>
  <si>
    <t>　３位べにずわい(４２８トン、９．６％)、４位たい類(３５８トン、８．０％)、５位はたはた(２９４トン、６．６％)であった。</t>
  </si>
  <si>
    <t>　これを魚種別に多い物から見ていくと、１位するめいか(１，０７４百万円、４１．６％)、２位たい類(２２８百万円、８．８％)、</t>
  </si>
  <si>
    <t>　３位ほっこくあかえび(１２７百万円、４．９％)、４位たら(１２５百万円、４．９％)５位はたはた(１０７百万円、４．２％)であった。</t>
    <rPh sb="2" eb="3">
      <t>イ</t>
    </rPh>
    <rPh sb="15" eb="16">
      <t>ヒャク</t>
    </rPh>
    <rPh sb="16" eb="18">
      <t>マンエン</t>
    </rPh>
    <rPh sb="43" eb="44">
      <t>イ</t>
    </rPh>
    <rPh sb="52" eb="53">
      <t>ヒャク</t>
    </rPh>
    <rPh sb="53" eb="55">
      <t>マンエン</t>
    </rPh>
    <phoneticPr fontId="10"/>
  </si>
  <si>
    <t>　　漁獲量について、漁業種別に多いものから見ていくと、１位底びき網漁業(１，７３９トン、３９．１％)、２位いか一本釣漁業</t>
    <rPh sb="2" eb="5">
      <t>ギョカクリョウ</t>
    </rPh>
    <rPh sb="10" eb="12">
      <t>ギョギョウ</t>
    </rPh>
    <rPh sb="12" eb="14">
      <t>シュベツ</t>
    </rPh>
    <rPh sb="15" eb="16">
      <t>オオ</t>
    </rPh>
    <rPh sb="21" eb="22">
      <t>ミ</t>
    </rPh>
    <rPh sb="28" eb="29">
      <t>イ</t>
    </rPh>
    <rPh sb="29" eb="30">
      <t>ソコ</t>
    </rPh>
    <rPh sb="32" eb="33">
      <t>アミ</t>
    </rPh>
    <rPh sb="33" eb="35">
      <t>ギョギョウ</t>
    </rPh>
    <phoneticPr fontId="6"/>
  </si>
  <si>
    <t>　(１，２１７トン、２７．４％)、３位かご漁業(４９４トン、１１．１％)、４位さけます定置網漁業(３６６トン、８．２％)であった。</t>
  </si>
  <si>
    <t>　　生産額について、漁業種別に多いものから見ていくと、１位いか一本釣漁業(１，０３５百万円、４０．１％)、２位底びき網漁業(７９０百万円、３０．６％)、</t>
    <rPh sb="2" eb="5">
      <t>セイサンガク</t>
    </rPh>
    <rPh sb="10" eb="12">
      <t>ギョギョウ</t>
    </rPh>
    <rPh sb="12" eb="14">
      <t>シュベツ</t>
    </rPh>
    <rPh sb="15" eb="16">
      <t>オオ</t>
    </rPh>
    <rPh sb="21" eb="22">
      <t>ミ</t>
    </rPh>
    <rPh sb="28" eb="29">
      <t>イ</t>
    </rPh>
    <rPh sb="31" eb="32">
      <t>イチ</t>
    </rPh>
    <rPh sb="32" eb="33">
      <t>ホン</t>
    </rPh>
    <rPh sb="33" eb="34">
      <t>ツリ</t>
    </rPh>
    <rPh sb="34" eb="36">
      <t>ギョギョウ</t>
    </rPh>
    <rPh sb="42" eb="43">
      <t>ヒャク</t>
    </rPh>
    <rPh sb="43" eb="45">
      <t>マンエン</t>
    </rPh>
    <phoneticPr fontId="6"/>
  </si>
  <si>
    <t>　３位その他のはえなわ漁業(１５５百万円、６．０％)、４位さけます定置網漁業(１５３百万円、５．９％)であった。</t>
  </si>
  <si>
    <t>　　　　　(漁協統計)</t>
  </si>
  <si>
    <t xml:space="preserve">(2) 漁業種類別､地区別､知事許可隻数                                                                     　　       </t>
  </si>
  <si>
    <t>)</t>
  </si>
  <si>
    <t xml:space="preserve">(6) 沿岸くろまぐろ漁業承認件数(日本海・九州西広域漁業調整委員会承認)　　　 </t>
  </si>
  <si>
    <t>　海面では、漁業監視調査船「月峯」(52ﾄﾝ、D・1,854kW×2)等による海上取締違反が8件(県内漁船2件、遊漁6件)であり、</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0"/>
  </si>
  <si>
    <t>(＋1件)</t>
  </si>
  <si>
    <t>(＋1件)</t>
    <rPh sb="3" eb="4">
      <t>ケン</t>
    </rPh>
    <phoneticPr fontId="10"/>
  </si>
  <si>
    <t>(±0件)</t>
  </si>
  <si>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0"/>
  </si>
  <si>
    <t xml:space="preserve"> ｱﾏﾁｭｱ無線受信機)</t>
  </si>
  <si>
    <t>　レーダー(ARPA付)</t>
  </si>
  <si>
    <t xml:space="preserve"> 　山形県が事業主体となり、漁港内の静穏度と安全な航路を確保するため、飛島漁港、由良漁港を整備するとともに、飛島漁港、吹浦漁港、由良漁港、米子漁港において施設の長寿命化を図る。
　また堅苔沢漁港海岸(深浦地区)においては、高潮対策を実施する。さらに、山形県沿岸において漁場整備を行う。</t>
    <rPh sb="40" eb="42">
      <t>ユラ</t>
    </rPh>
    <rPh sb="42" eb="44">
      <t>ギョコウ</t>
    </rPh>
    <rPh sb="54" eb="56">
      <t>トビシマ</t>
    </rPh>
    <rPh sb="56" eb="58">
      <t>ギョコウ</t>
    </rPh>
    <rPh sb="59" eb="63">
      <t>フクラギョコウ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10"/>
  </si>
  <si>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</si>
  <si>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</si>
  <si>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</si>
  <si>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</si>
  <si>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10"/>
  </si>
  <si>
    <t>(４)新規漁業就業者準備研修</t>
    <rPh sb="3" eb="5">
      <t>シンキ</t>
    </rPh>
    <rPh sb="5" eb="7">
      <t>ギョギョウ</t>
    </rPh>
    <rPh sb="7" eb="10">
      <t>シュウギョウシャ</t>
    </rPh>
    <rPh sb="10" eb="12">
      <t>ジュンビ</t>
    </rPh>
    <rPh sb="12" eb="14">
      <t>ケンシュウ</t>
    </rPh>
    <phoneticPr fontId="10"/>
  </si>
  <si>
    <t>(１)庄内浜文化伝道師講座、出張お魚教室　(全30回、総参加者数 1,382名)</t>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10"/>
  </si>
  <si>
    <t>みなみマーノ保育園(横浜市)</t>
    <rPh sb="6" eb="9">
      <t>ホイクエン</t>
    </rPh>
    <rPh sb="10" eb="13">
      <t>ヨコハマシ</t>
    </rPh>
    <phoneticPr fontId="27"/>
  </si>
  <si>
    <t>つみれ汁(鯛つみれ作り)</t>
    <rPh sb="3" eb="4">
      <t>ジル</t>
    </rPh>
    <rPh sb="5" eb="6">
      <t>タイ</t>
    </rPh>
    <rPh sb="9" eb="10">
      <t>ツク</t>
    </rPh>
    <phoneticPr fontId="10"/>
  </si>
  <si>
    <t>一般参加者　(親子)</t>
    <rPh sb="0" eb="2">
      <t>イッパン</t>
    </rPh>
    <rPh sb="2" eb="5">
      <t>サンカシャ</t>
    </rPh>
    <rPh sb="7" eb="9">
      <t>オヤコ</t>
    </rPh>
    <phoneticPr fontId="10"/>
  </si>
  <si>
    <t>サワラのカルパッチョ(醤油の実ドレッシング)、鯛のかぶら蒸し(きのこあんかけ)、サケの吉野煮、三平汁</t>
    <rPh sb="11" eb="13">
      <t>ショウユ</t>
    </rPh>
    <rPh sb="14" eb="15">
      <t>ミ</t>
    </rPh>
    <rPh sb="23" eb="24">
      <t>タイ</t>
    </rPh>
    <rPh sb="28" eb="29">
      <t>ム</t>
    </rPh>
    <rPh sb="43" eb="45">
      <t>ヨシノ</t>
    </rPh>
    <rPh sb="45" eb="46">
      <t>ニ</t>
    </rPh>
    <rPh sb="47" eb="49">
      <t>サンペイ</t>
    </rPh>
    <rPh sb="49" eb="50">
      <t>ジル</t>
    </rPh>
    <phoneticPr fontId="10"/>
  </si>
  <si>
    <t>一般参加者(父子)</t>
    <rPh sb="6" eb="7">
      <t>チチ</t>
    </rPh>
    <rPh sb="7" eb="8">
      <t>コ</t>
    </rPh>
    <phoneticPr fontId="10"/>
  </si>
  <si>
    <t>一般参加者(親子)</t>
    <rPh sb="6" eb="8">
      <t>オヤコ</t>
    </rPh>
    <phoneticPr fontId="10"/>
  </si>
  <si>
    <t>海洋少年団(親子)</t>
    <rPh sb="0" eb="2">
      <t>カイヨウ</t>
    </rPh>
    <rPh sb="2" eb="5">
      <t>ショウネンダン</t>
    </rPh>
    <rPh sb="6" eb="8">
      <t>オヤコ</t>
    </rPh>
    <phoneticPr fontId="10"/>
  </si>
  <si>
    <t>(２)庄内の魚消費拡大事業</t>
  </si>
  <si>
    <t>霞城セントラル(山形市)</t>
  </si>
  <si>
    <t>庄内北前ガニデビュー記念「ズワイガニ汁」販売のほか、特大プールによるサクラマス(幼魚)釣り堀やタッチプール等体験できるイベントを実施</t>
    <rPh sb="0" eb="2">
      <t>ショウナイ</t>
    </rPh>
    <rPh sb="2" eb="4">
      <t>キタマエ</t>
    </rPh>
    <rPh sb="10" eb="12">
      <t>キネン</t>
    </rPh>
    <rPh sb="18" eb="19">
      <t>シル</t>
    </rPh>
    <rPh sb="20" eb="22">
      <t>ハンバイ</t>
    </rPh>
    <rPh sb="26" eb="28">
      <t>トクダイ</t>
    </rPh>
    <rPh sb="40" eb="42">
      <t>ヨウギョ</t>
    </rPh>
    <rPh sb="43" eb="46">
      <t>ツリボリ</t>
    </rPh>
    <rPh sb="53" eb="54">
      <t>ナド</t>
    </rPh>
    <rPh sb="54" eb="56">
      <t>タイケン</t>
    </rPh>
    <rPh sb="64" eb="66">
      <t>ジッシウチハマ</t>
    </rPh>
    <phoneticPr fontId="2"/>
  </si>
  <si>
    <t>寒鱈汁の販売(1000食)、鮮魚、加工品、揚物等の販売による庄内浜産水産物PR</t>
    <rPh sb="0" eb="1">
      <t>カン</t>
    </rPh>
    <rPh sb="1" eb="2">
      <t>ダラ</t>
    </rPh>
    <rPh sb="2" eb="3">
      <t>シル</t>
    </rPh>
    <rPh sb="4" eb="6">
      <t>ハンバイ</t>
    </rPh>
    <rPh sb="11" eb="12">
      <t>ショク</t>
    </rPh>
    <rPh sb="14" eb="16">
      <t>センギョ</t>
    </rPh>
    <rPh sb="17" eb="20">
      <t>カコウヒン</t>
    </rPh>
    <rPh sb="21" eb="23">
      <t>アゲモノ</t>
    </rPh>
    <rPh sb="23" eb="24">
      <t>ナド</t>
    </rPh>
    <rPh sb="25" eb="27">
      <t>ハンバイ</t>
    </rPh>
    <rPh sb="30" eb="32">
      <t>ショウナイ</t>
    </rPh>
    <rPh sb="32" eb="33">
      <t>ハマ</t>
    </rPh>
    <rPh sb="33" eb="34">
      <t>サン</t>
    </rPh>
    <rPh sb="34" eb="37">
      <t>スイサンブツ</t>
    </rPh>
    <phoneticPr fontId="2"/>
  </si>
  <si>
    <t>(8企業　延20店舗)</t>
  </si>
  <si>
    <t>浜焼き(スルメイカ、イワガキ、サザエ等)販売によるPR</t>
    <rPh sb="0" eb="2">
      <t>ハマヤ</t>
    </rPh>
    <rPh sb="18" eb="19">
      <t>ナド</t>
    </rPh>
    <rPh sb="20" eb="22">
      <t>ハンバイ</t>
    </rPh>
    <phoneticPr fontId="2"/>
  </si>
  <si>
    <t>紅エビ汁、浜焼き(スルメイカ、アカラ、サザエ等)販売によるPR</t>
    <rPh sb="0" eb="1">
      <t>ベニ</t>
    </rPh>
    <rPh sb="3" eb="4">
      <t>ジル</t>
    </rPh>
    <rPh sb="5" eb="7">
      <t>ハマヤ</t>
    </rPh>
    <rPh sb="22" eb="23">
      <t>ナド</t>
    </rPh>
    <rPh sb="24" eb="26">
      <t>ハンバイ</t>
    </rPh>
    <phoneticPr fontId="2"/>
  </si>
  <si>
    <t>(令和2年3月末現在)</t>
    <rPh sb="1" eb="3">
      <t>レイワ</t>
    </rPh>
    <rPh sb="4" eb="5">
      <t>ネン</t>
    </rPh>
    <phoneticPr fontId="2"/>
  </si>
  <si>
    <t>(３)庄内浜ブランド推進協議会</t>
  </si>
  <si>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傘下にサワラ、トラフグ、ブランド化検討、ズワイガニ(H30～)の各部会を設置。　事務局は庄内総合支庁水産振興課。</t>
    <rPh sb="118" eb="119">
      <t>カク</t>
    </rPh>
    <rPh sb="119" eb="121">
      <t>ブカイ</t>
    </rPh>
    <phoneticPr fontId="2"/>
  </si>
  <si>
    <t>庄内の飲食店25店舗(うち1店舗は途中閉店)</t>
    <rPh sb="14" eb="16">
      <t>テンポ</t>
    </rPh>
    <rPh sb="17" eb="19">
      <t>トチュウ</t>
    </rPh>
    <rPh sb="19" eb="21">
      <t>ヘイテン</t>
    </rPh>
    <phoneticPr fontId="2"/>
  </si>
  <si>
    <t>(昭51.3.31)</t>
  </si>
  <si>
    <t>(昭24．10．14)</t>
  </si>
  <si>
    <t>(昭25． 3． 3)</t>
  </si>
  <si>
    <t>(昭26． 8．24)</t>
  </si>
  <si>
    <t>(昭51． 9． 2)</t>
  </si>
  <si>
    <t>(昭53． 9．11)</t>
  </si>
  <si>
    <t>会員数(人)</t>
  </si>
  <si>
    <t>(設立年月日)</t>
  </si>
  <si>
    <t>(昭25. 9.22)</t>
  </si>
  <si>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</si>
  <si>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</si>
  <si>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</si>
  <si>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</si>
  <si>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</si>
  <si>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</si>
  <si>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</si>
  <si>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</si>
  <si>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</si>
  <si>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0"/>
  </si>
  <si>
    <t>(県漁協、漁業信用基金協会)</t>
  </si>
  <si>
    <t>(1)漁港、港湾施設一覧表</t>
  </si>
  <si>
    <t>　(注)酒田港は漁港区を記載　　　(　)内、海岸施設長含む。</t>
  </si>
  <si>
    <t>(港湾事務所、鶴岡市、遊佐町、水産振興課)</t>
    <rPh sb="17" eb="19">
      <t>シンコウ</t>
    </rPh>
    <phoneticPr fontId="10"/>
  </si>
  <si>
    <t>(2)漁港管理</t>
  </si>
  <si>
    <t>　県管理漁港(6港)における漁港施設の管理、漁船以外の船舶が利用する場合の届出の受理、漁港施設、</t>
  </si>
  <si>
    <t>漁港区域内公共空地等の占用、工作物の設置等に係る許可(協議)を行う。</t>
  </si>
  <si>
    <t>　由良漁港(白山島)及び堅苔沢漁港に係る漁船以外の船舶保管施設(以下「指定施設」)については、</t>
  </si>
  <si>
    <t>飛島漁港(勝浦・中村・法木)</t>
  </si>
  <si>
    <t>岸壁(物揚場、船揚場)利用届の提出を受けている。</t>
  </si>
  <si>
    <t>エ　占用等許可(協議)</t>
  </si>
  <si>
    <t>漁港区域内にある海岸保全区域の公共空地を占用等する場合には海岸法による許可(協議)を行っている。</t>
  </si>
  <si>
    <t>由良漁港(白山島)</t>
  </si>
  <si>
    <r>
      <rPr>
        <sz val="12"/>
        <rFont val="ＭＳ 明朝"/>
        <family val="1"/>
        <charset val="128"/>
      </rPr>
      <t>３　委員会･附属機関等</t>
    </r>
    <r>
      <rPr>
        <sz val="11"/>
        <color theme="1"/>
        <rFont val="Century"/>
        <family val="1"/>
      </rPr>
      <t/>
    </r>
    <phoneticPr fontId="2"/>
  </si>
  <si>
    <r>
      <rPr>
        <sz val="11"/>
        <rFont val="ＭＳ 明朝"/>
        <family val="1"/>
        <charset val="128"/>
      </rPr>
      <t>名　　　　称</t>
    </r>
    <phoneticPr fontId="2"/>
  </si>
  <si>
    <r>
      <rPr>
        <sz val="11"/>
        <rFont val="ＭＳ 明朝"/>
        <family val="1"/>
        <charset val="128"/>
      </rPr>
      <t>山形海区漁業調整委員会</t>
    </r>
  </si>
  <si>
    <r>
      <rPr>
        <sz val="11"/>
        <rFont val="ＭＳ 明朝"/>
        <family val="1"/>
        <charset val="128"/>
      </rPr>
      <t>山形県内水面漁場管理委員会</t>
    </r>
  </si>
  <si>
    <r>
      <t>(4</t>
    </r>
    <r>
      <rPr>
        <sz val="11"/>
        <color theme="1"/>
        <rFont val="ＭＳ 明朝"/>
        <family val="1"/>
        <charset val="128"/>
      </rPr>
      <t>年</t>
    </r>
    <r>
      <rPr>
        <sz val="11"/>
        <color theme="1"/>
        <rFont val="Century"/>
        <family val="1"/>
      </rPr>
      <t>)</t>
    </r>
  </si>
  <si>
    <r>
      <rPr>
        <sz val="11"/>
        <rFont val="ＭＳ 明朝"/>
        <family val="1"/>
        <charset val="128"/>
      </rPr>
      <t>山形県海面利用協議会</t>
    </r>
    <phoneticPr fontId="2"/>
  </si>
  <si>
    <r>
      <t>(2</t>
    </r>
    <r>
      <rPr>
        <sz val="11"/>
        <rFont val="ＭＳ 明朝"/>
        <family val="1"/>
        <charset val="128"/>
      </rPr>
      <t>年</t>
    </r>
    <r>
      <rPr>
        <sz val="11"/>
        <rFont val="Century"/>
        <family val="1"/>
      </rPr>
      <t>)</t>
    </r>
    <phoneticPr fontId="2"/>
  </si>
  <si>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</si>
  <si>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color theme="1"/>
        <rFont val="ＭＳ 明朝"/>
        <family val="1"/>
        <charset val="128"/>
      </rPr>
      <t>令和元年度</t>
    </r>
    <r>
      <rPr>
        <sz val="12"/>
        <color theme="1"/>
        <rFont val="Century"/>
        <family val="1"/>
      </rPr>
      <t>(</t>
    </r>
    <r>
      <rPr>
        <sz val="12"/>
        <color theme="1"/>
        <rFont val="ＭＳ 明朝"/>
        <family val="1"/>
        <charset val="128"/>
      </rPr>
      <t>単位：千円）</t>
    </r>
    <rPh sb="0" eb="2">
      <t>レイワ</t>
    </rPh>
    <rPh sb="2" eb="3">
      <t>モト</t>
    </rPh>
    <phoneticPr fontId="2"/>
  </si>
  <si>
    <r>
      <rPr>
        <sz val="11"/>
        <rFont val="ＭＳ 明朝"/>
        <family val="1"/>
        <charset val="128"/>
      </rPr>
      <t>性　質　別</t>
    </r>
    <phoneticPr fontId="2"/>
  </si>
  <si>
    <r>
      <rPr>
        <sz val="11"/>
        <rFont val="ＭＳ 明朝"/>
        <family val="1"/>
        <charset val="128"/>
      </rPr>
      <t>人　件　費</t>
    </r>
    <phoneticPr fontId="2"/>
  </si>
  <si>
    <r>
      <rPr>
        <sz val="11"/>
        <rFont val="ＭＳ 明朝"/>
        <family val="1"/>
        <charset val="128"/>
      </rPr>
      <t>給　与　等</t>
    </r>
    <phoneticPr fontId="2"/>
  </si>
  <si>
    <r>
      <rPr>
        <sz val="11"/>
        <color theme="1"/>
        <rFont val="ＭＳ 明朝"/>
        <family val="1"/>
        <charset val="128"/>
      </rPr>
      <t>一　般　行　政　費</t>
    </r>
    <rPh sb="0" eb="1">
      <t>イチ</t>
    </rPh>
    <rPh sb="2" eb="3">
      <t>ハン</t>
    </rPh>
    <rPh sb="4" eb="5">
      <t>ギョウ</t>
    </rPh>
    <rPh sb="6" eb="7">
      <t>セイ</t>
    </rPh>
    <rPh sb="8" eb="9">
      <t>ヒ</t>
    </rPh>
    <phoneticPr fontId="2"/>
  </si>
  <si>
    <r>
      <rPr>
        <sz val="11"/>
        <rFont val="ＭＳ 明朝"/>
        <family val="1"/>
        <charset val="128"/>
      </rPr>
      <t>補助費等</t>
    </r>
  </si>
  <si>
    <r>
      <rPr>
        <sz val="11"/>
        <rFont val="ＭＳ 明朝"/>
        <family val="1"/>
        <charset val="128"/>
      </rPr>
      <t>維持補修費</t>
    </r>
  </si>
  <si>
    <r>
      <rPr>
        <sz val="11"/>
        <rFont val="ＭＳ 明朝"/>
        <family val="1"/>
        <charset val="128"/>
      </rPr>
      <t>物　件　費</t>
    </r>
    <phoneticPr fontId="2"/>
  </si>
  <si>
    <r>
      <rPr>
        <sz val="12"/>
        <color theme="1"/>
        <rFont val="ＭＳ 明朝"/>
        <family val="1"/>
        <charset val="128"/>
      </rPr>
      <t>令和元年度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rPh sb="0" eb="2">
      <t>レイワ</t>
    </rPh>
    <rPh sb="2" eb="3">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</si>
</sst>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
    <numFmt numFmtId="177" formatCode="#,##0.00\ "/>
    <numFmt numFmtId="178" formatCode="#,##0_ "/>
    <numFmt numFmtId="179" formatCode="0_ "/>
    <numFmt numFmtId="180" formatCode="#,##0\ ;[Red]\(#,##0\)"/>
    <numFmt numFmtId="181" formatCode="#,###;\-#,###;&quot;&quot;;@"/>
    <numFmt numFmtId="182" formatCode="0_);[Red]\(0\)"/>
    <numFmt numFmtId="183" formatCode="0.0_);[Red]\(0.0\)"/>
    <numFmt numFmtId="184" formatCode="0.0_ "/>
    <numFmt numFmtId="185" formatCode="[$-411]ggge&quot;年&quot;m&quot;月&quot;d&quot;日&quot;;@"/>
    <numFmt numFmtId="186" formatCode="0\ "/>
    <numFmt numFmtId="187" formatCode="#,##0.00_ ;[Red]\-#,##0.00\ "/>
    <numFmt numFmtId="188" formatCode="#,##0_ ;[Red]\-#,##0\ "/>
    <numFmt numFmtId="189" formatCode="#,##0_);[Red]\(#,##0\)"/>
    <numFmt numFmtId="190" formatCode="[$-411]ge\.m\.d;@"/>
    <numFmt numFmtId="191" formatCode="#,##0.0\ ;[Red]\(#,##0.0\)"/>
    <numFmt numFmtId="192" formatCode="#,##0.0\ "/>
  </numFmts>
  <fonts count="60">
    <font>
      <sz val="11"/>
      <color theme="1"/>
      <name val="Yu Gothic"/>
      <family val="2"/>
      <scheme val="minor"/>
    </font>
    <font>
      <sz val="12"/>
      <color theme="1"/>
      <name val="ＭＳ Ｐゴシック"/>
      <family val="2"/>
      <charset val="128"/>
    </font>
    <font>
      <sz val="6"/>
      <name val="Yu Gothic"/>
      <family val="3"/>
      <charset val="128"/>
      <scheme val="minor"/>
    </font>
    <font>
      <sz val="10"/>
      <color theme="1"/>
      <name val="ＭＳ 明朝"/>
      <family val="1"/>
      <charset val="128"/>
    </font>
    <font>
      <sz val="11"/>
      <name val="ＭＳ Ｐゴシック"/>
      <family val="3"/>
      <charset val="128"/>
    </font>
    <font>
      <sz val="12"/>
      <name val="Century"/>
      <family val="1"/>
    </font>
    <font>
      <sz val="12"/>
      <name val="ＭＳ 明朝"/>
      <family val="1"/>
      <charset val="128"/>
    </font>
    <font>
      <sz val="11"/>
      <name val="Century"/>
      <family val="1"/>
    </font>
    <font>
      <sz val="11"/>
      <color indexed="8"/>
      <name val="Century"/>
      <family val="1"/>
    </font>
    <font>
      <sz val="11"/>
      <name val="ＭＳ 明朝"/>
      <family val="1"/>
      <charset val="128"/>
    </font>
    <font>
      <sz val="6"/>
      <name val="ＭＳ Ｐゴシック"/>
      <family val="3"/>
      <charset val="128"/>
    </font>
    <font>
      <sz val="14"/>
      <color theme="1"/>
      <name val="Century"/>
      <family val="1"/>
    </font>
    <font>
      <sz val="10"/>
      <color theme="1"/>
      <name val="Century"/>
      <family val="1"/>
    </font>
    <font>
      <sz val="10"/>
      <name val="ＭＳ 明朝"/>
      <family val="1"/>
      <charset val="128"/>
    </font>
    <font>
      <sz val="10"/>
      <name val="Century"/>
      <family val="1"/>
    </font>
    <font>
      <sz val="11"/>
      <color theme="1"/>
      <name val="ＭＳ 明朝"/>
      <family val="1"/>
      <charset val="128"/>
    </font>
    <font>
      <sz val="11"/>
      <color theme="1"/>
      <name val="Century"/>
      <family val="1"/>
    </font>
    <font>
      <sz val="12"/>
      <color theme="1"/>
      <name val="Century"/>
      <family val="1"/>
    </font>
    <font>
      <sz val="12"/>
      <color theme="1"/>
      <name val="ＭＳ 明朝"/>
      <family val="1"/>
      <charset val="128"/>
    </font>
    <font>
      <sz val="12"/>
      <color theme="1"/>
      <name val="ＭＳ Ｐ明朝"/>
      <family val="1"/>
      <charset val="128"/>
    </font>
    <font>
      <sz val="12"/>
      <color indexed="8"/>
      <name val="Century"/>
      <family val="1"/>
    </font>
    <font>
      <sz val="6"/>
      <name val="Century"/>
      <family val="1"/>
    </font>
    <font>
      <sz val="6"/>
      <name val="ＭＳ 明朝"/>
      <family val="1"/>
      <charset val="128"/>
    </font>
    <font>
      <sz val="28"/>
      <color theme="1"/>
      <name val="Century"/>
      <family val="1"/>
    </font>
    <font>
      <sz val="28"/>
      <color theme="1"/>
      <name val="ＭＳ 明朝"/>
      <family val="1"/>
      <charset val="128"/>
    </font>
    <font>
      <b/>
      <sz val="48"/>
      <color theme="1"/>
      <name val="ＭＳ 明朝"/>
      <family val="1"/>
      <charset val="128"/>
    </font>
    <font>
      <b/>
      <sz val="48"/>
      <color theme="1"/>
      <name val="Century"/>
      <family val="1"/>
    </font>
    <font>
      <sz val="11"/>
      <color indexed="8"/>
      <name val="ＭＳ 明朝"/>
      <family val="1"/>
      <charset val="128"/>
    </font>
    <font>
      <sz val="8"/>
      <name val="Century"/>
      <family val="1"/>
    </font>
    <font>
      <sz val="12"/>
      <color indexed="8"/>
      <name val="ＭＳ 明朝"/>
      <family val="1"/>
      <charset val="128"/>
    </font>
    <font>
      <b/>
      <sz val="9"/>
      <color indexed="8"/>
      <name val="ＭＳ Ｐゴシック"/>
      <family val="3"/>
      <charset val="128"/>
    </font>
    <font>
      <sz val="16"/>
      <color theme="1"/>
      <name val="Century"/>
      <family val="1"/>
    </font>
    <font>
      <sz val="16"/>
      <color theme="1"/>
      <name val="ＭＳ 明朝"/>
      <family val="1"/>
      <charset val="128"/>
    </font>
    <font>
      <sz val="11"/>
      <color indexed="8"/>
      <name val="Century"/>
      <family val="1"/>
      <charset val="128"/>
    </font>
    <font>
      <sz val="10"/>
      <color theme="1"/>
      <name val="Century"/>
      <family val="1"/>
      <charset val="128"/>
    </font>
    <font>
      <sz val="11"/>
      <color rgb="FF000000"/>
      <name val="ＭＳ 明朝"/>
      <family val="1"/>
      <charset val="128"/>
    </font>
    <font>
      <sz val="11"/>
      <name val="Century"/>
      <family val="1"/>
      <charset val="128"/>
    </font>
    <font>
      <sz val="11"/>
      <name val="ＭＳ Ｐ明朝"/>
      <family val="1"/>
      <charset val="128"/>
    </font>
    <font>
      <sz val="14"/>
      <name val="Century"/>
      <family val="1"/>
    </font>
    <font>
      <sz val="14"/>
      <name val="ＭＳ 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FF0000"/>
      <name val="Century"/>
      <family val="1"/>
    </font>
    <font>
      <sz val="9"/>
      <color indexed="81"/>
      <name val="ＭＳ Ｐゴシック"/>
      <family val="3"/>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Century"/>
      <family val="1"/>
    </font>
    <font>
      <sz val="10.5"/>
      <color theme="1"/>
      <name val="Century"/>
      <family val="1"/>
    </font>
    <font>
      <sz val="16"/>
      <name val="Century"/>
      <family val="1"/>
    </font>
    <font>
      <sz val="9"/>
      <name val="Century"/>
      <family val="1"/>
    </font>
    <font>
      <sz val="9"/>
      <name val="ＭＳ 明朝"/>
      <family val="1"/>
      <charset val="128"/>
    </font>
    <font>
      <b/>
      <sz val="9"/>
      <color indexed="81"/>
      <name val="ＭＳ Ｐゴシック"/>
      <family val="3"/>
      <charset val="128"/>
    </font>
    <font>
      <sz val="9"/>
      <color theme="1"/>
      <name val="Century"/>
      <family val="1"/>
    </font>
    <font>
      <sz val="9"/>
      <color theme="1"/>
      <name val="ＭＳ 明朝"/>
      <family val="1"/>
      <charset val="128"/>
    </font>
    <font>
      <sz val="8"/>
      <color theme="1"/>
      <name val="Century"/>
      <family val="1"/>
    </font>
    <font>
      <sz val="11"/>
      <color theme="1"/>
      <name val="Century"/>
      <family val="1"/>
      <charset val="128"/>
    </font>
  </fonts>
  <fills count="3">
    <fill>
      <patternFill patternType="none"/>
    </fill>
    <fill>
      <patternFill patternType="gray125"/>
    </fill>
    <fill>
      <patternFill patternType="solid">
        <fgColor indexed="9"/>
        <bgColor indexed="26"/>
      </patternFill>
    </fill>
  </fills>
  <borders count="233">
    <border>
      <left/>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8"/>
      </right>
      <top/>
      <bottom/>
      <diagonal/>
    </border>
    <border>
      <left/>
      <right style="thin">
        <color indexed="64"/>
      </right>
      <top style="hair">
        <color indexed="8"/>
      </top>
      <bottom/>
      <diagonal/>
    </border>
    <border>
      <left style="hair">
        <color indexed="8"/>
      </left>
      <right style="hair">
        <color indexed="8"/>
      </right>
      <top style="hair">
        <color indexed="8"/>
      </top>
      <bottom/>
      <diagonal/>
    </border>
    <border>
      <left/>
      <right style="hair">
        <color indexed="8"/>
      </right>
      <top style="hair">
        <color indexed="8"/>
      </top>
      <bottom/>
      <diagonal/>
    </border>
    <border>
      <left/>
      <right style="thin">
        <color indexed="64"/>
      </right>
      <top/>
      <bottom style="hair">
        <color indexed="8"/>
      </bottom>
      <diagonal/>
    </border>
    <border>
      <left style="hair">
        <color indexed="8"/>
      </left>
      <right/>
      <top/>
      <bottom style="hair">
        <color indexed="8"/>
      </bottom>
      <diagonal/>
    </border>
    <border>
      <left style="hair">
        <color indexed="8"/>
      </left>
      <right/>
      <top/>
      <bottom/>
      <diagonal/>
    </border>
    <border>
      <left style="hair">
        <color indexed="8"/>
      </left>
      <right/>
      <top style="hair">
        <color indexed="8"/>
      </top>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64"/>
      </left>
      <right style="hair">
        <color indexed="8"/>
      </right>
      <top style="thin">
        <color indexed="8"/>
      </top>
      <bottom style="hair">
        <color indexed="8"/>
      </bottom>
      <diagonal/>
    </border>
    <border>
      <left style="hair">
        <color indexed="8"/>
      </left>
      <right/>
      <top style="thin">
        <color indexed="64"/>
      </top>
      <bottom/>
      <diagonal/>
    </border>
    <border>
      <left style="thin">
        <color indexed="64"/>
      </left>
      <right style="hair">
        <color indexed="8"/>
      </right>
      <top style="thin">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diagonal/>
    </border>
    <border>
      <left style="hair">
        <color indexed="8"/>
      </left>
      <right style="hair">
        <color indexed="8"/>
      </right>
      <top style="thin">
        <color indexed="8"/>
      </top>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style="hair">
        <color indexed="8"/>
      </top>
      <bottom style="thin">
        <color indexed="64"/>
      </bottom>
      <diagonal/>
    </border>
    <border>
      <left style="hair">
        <color indexed="8"/>
      </left>
      <right style="hair">
        <color indexed="8"/>
      </right>
      <top/>
      <bottom/>
      <diagonal/>
    </border>
    <border>
      <left style="thin">
        <color indexed="8"/>
      </left>
      <right style="hair">
        <color indexed="8"/>
      </right>
      <top style="hair">
        <color indexed="8"/>
      </top>
      <bottom style="thin">
        <color indexed="64"/>
      </bottom>
      <diagonal/>
    </border>
    <border>
      <left/>
      <right/>
      <top/>
      <bottom style="medium">
        <color indexed="8"/>
      </bottom>
      <diagonal/>
    </border>
    <border>
      <left style="hair">
        <color indexed="8"/>
      </left>
      <right style="hair">
        <color indexed="64"/>
      </right>
      <top style="hair">
        <color indexed="8"/>
      </top>
      <bottom style="hair">
        <color indexed="8"/>
      </bottom>
      <diagonal/>
    </border>
    <border>
      <left/>
      <right style="thin">
        <color indexed="8"/>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diagonalDown="1">
      <left style="thin">
        <color indexed="8"/>
      </left>
      <right style="hair">
        <color indexed="8"/>
      </right>
      <top style="thin">
        <color indexed="8"/>
      </top>
      <bottom style="hair">
        <color indexed="8"/>
      </bottom>
      <diagonal style="hair">
        <color indexed="8"/>
      </diagonal>
    </border>
    <border>
      <left/>
      <right/>
      <top/>
      <bottom style="thin">
        <color indexed="8"/>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diagonalDown="1">
      <left style="thin">
        <color indexed="8"/>
      </left>
      <right style="hair">
        <color indexed="8"/>
      </right>
      <top style="thin">
        <color indexed="8"/>
      </top>
      <bottom style="thin">
        <color indexed="64"/>
      </bottom>
      <diagonal style="hair">
        <color indexed="8"/>
      </diagonal>
    </border>
    <border>
      <left/>
      <right/>
      <top style="thin">
        <color indexed="8"/>
      </top>
      <bottom style="thin">
        <color indexed="64"/>
      </bottom>
      <diagonal/>
    </border>
    <border>
      <left style="thin">
        <color indexed="8"/>
      </left>
      <right/>
      <top style="thin">
        <color indexed="8"/>
      </top>
      <bottom style="thin">
        <color indexed="64"/>
      </bottom>
      <diagonal/>
    </border>
    <border>
      <left/>
      <right/>
      <top/>
      <bottom style="hair">
        <color indexed="8"/>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diagonal/>
    </border>
    <border>
      <left style="thin">
        <color indexed="8"/>
      </left>
      <right/>
      <top style="hair">
        <color indexed="8"/>
      </top>
      <bottom/>
      <diagonal/>
    </border>
    <border>
      <left/>
      <right/>
      <top style="thin">
        <color indexed="8"/>
      </top>
      <bottom style="thin">
        <color indexed="8"/>
      </bottom>
      <diagonal/>
    </border>
    <border>
      <left/>
      <right/>
      <top style="hair">
        <color indexed="8"/>
      </top>
      <bottom style="thin">
        <color indexed="8"/>
      </bottom>
      <diagonal/>
    </border>
    <border>
      <left/>
      <right style="hair">
        <color indexed="8"/>
      </right>
      <top style="thin">
        <color indexed="8"/>
      </top>
      <bottom style="thin">
        <color indexed="64"/>
      </bottom>
      <diagonal/>
    </border>
    <border>
      <left/>
      <right style="hair">
        <color indexed="8"/>
      </right>
      <top style="thin">
        <color indexed="64"/>
      </top>
      <bottom style="hair">
        <color indexed="8"/>
      </bottom>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thin">
        <color indexed="8"/>
      </left>
      <right/>
      <top style="thin">
        <color indexed="64"/>
      </top>
      <bottom style="hair">
        <color indexed="8"/>
      </bottom>
      <diagonal/>
    </border>
    <border>
      <left style="hair">
        <color indexed="8"/>
      </left>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hair">
        <color indexed="8"/>
      </right>
      <top style="thin">
        <color indexed="64"/>
      </top>
      <bottom style="hair">
        <color indexed="8"/>
      </bottom>
      <diagonal/>
    </border>
    <border>
      <left/>
      <right style="hair">
        <color indexed="8"/>
      </right>
      <top style="thin">
        <color indexed="64"/>
      </top>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style="thin">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style="hair">
        <color indexed="8"/>
      </left>
      <right style="thin">
        <color indexed="8"/>
      </right>
      <top/>
      <bottom style="thin">
        <color indexed="64"/>
      </bottom>
      <diagonal/>
    </border>
    <border>
      <left style="hair">
        <color indexed="8"/>
      </left>
      <right style="thin">
        <color indexed="64"/>
      </right>
      <top/>
      <bottom style="thin">
        <color indexed="64"/>
      </bottom>
      <diagonal/>
    </border>
    <border diagonalDown="1">
      <left style="thin">
        <color indexed="64"/>
      </left>
      <right/>
      <top style="thin">
        <color indexed="64"/>
      </top>
      <bottom/>
      <diagonal style="hair">
        <color indexed="8"/>
      </diagonal>
    </border>
    <border diagonalDown="1">
      <left/>
      <right style="hair">
        <color indexed="8"/>
      </right>
      <top/>
      <bottom style="hair">
        <color indexed="8"/>
      </bottom>
      <diagonal style="hair">
        <color indexed="8"/>
      </diagonal>
    </border>
    <border>
      <left style="thin">
        <color indexed="64"/>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diagonalDown="1">
      <left style="thin">
        <color indexed="64"/>
      </left>
      <right/>
      <top style="thin">
        <color indexed="64"/>
      </top>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top/>
      <bottom style="thin">
        <color indexed="64"/>
      </bottom>
      <diagonal style="hair">
        <color indexed="8"/>
      </diagonal>
    </border>
    <border>
      <left style="thin">
        <color indexed="64"/>
      </left>
      <right/>
      <top style="hair">
        <color indexed="8"/>
      </top>
      <bottom style="thin">
        <color indexed="64"/>
      </bottom>
      <diagonal/>
    </border>
    <border>
      <left/>
      <right style="hair">
        <color indexed="8"/>
      </right>
      <top style="hair">
        <color indexed="8"/>
      </top>
      <bottom style="thin">
        <color indexed="64"/>
      </bottom>
      <diagonal/>
    </border>
    <border>
      <left style="thin">
        <color indexed="8"/>
      </left>
      <right style="hair">
        <color indexed="8"/>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8"/>
      </left>
      <right style="thin">
        <color indexed="8"/>
      </right>
      <top style="thin">
        <color indexed="8"/>
      </top>
      <bottom/>
      <diagonal/>
    </border>
    <border>
      <left/>
      <right style="thin">
        <color indexed="8"/>
      </right>
      <top style="hair">
        <color indexed="8"/>
      </top>
      <bottom/>
      <diagonal/>
    </border>
    <border>
      <left/>
      <right style="thin">
        <color indexed="8"/>
      </right>
      <top/>
      <bottom/>
      <diagonal/>
    </border>
    <border>
      <left style="hair">
        <color indexed="8"/>
      </left>
      <right/>
      <top/>
      <bottom style="thin">
        <color indexed="8"/>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hair">
        <color indexed="8"/>
      </bottom>
      <diagonal/>
    </border>
    <border>
      <left/>
      <right style="thin">
        <color indexed="8"/>
      </right>
      <top style="thin">
        <color indexed="64"/>
      </top>
      <bottom/>
      <diagonal/>
    </border>
    <border>
      <left/>
      <right style="thin">
        <color indexed="8"/>
      </right>
      <top/>
      <bottom style="hair">
        <color indexed="8"/>
      </bottom>
      <diagonal/>
    </border>
    <border>
      <left style="thin">
        <color indexed="8"/>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right style="hair">
        <color indexed="8"/>
      </right>
      <top/>
      <bottom style="thin">
        <color indexed="8"/>
      </bottom>
      <diagonal/>
    </border>
    <border>
      <left/>
      <right style="hair">
        <color indexed="64"/>
      </right>
      <top/>
      <bottom style="hair">
        <color indexed="8"/>
      </bottom>
      <diagonal/>
    </border>
    <border>
      <left/>
      <right style="thin">
        <color indexed="64"/>
      </right>
      <top style="thin">
        <color indexed="64"/>
      </top>
      <bottom style="hair">
        <color indexed="8"/>
      </bottom>
      <diagonal/>
    </border>
    <border>
      <left style="hair">
        <color indexed="8"/>
      </left>
      <right style="thin">
        <color indexed="64"/>
      </right>
      <top style="hair">
        <color indexed="8"/>
      </top>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thin">
        <color indexed="8"/>
      </right>
      <top style="thin">
        <color indexed="64"/>
      </top>
      <bottom style="thin">
        <color indexed="8"/>
      </bottom>
      <diagonal/>
    </border>
    <border>
      <left style="hair">
        <color indexed="8"/>
      </left>
      <right style="hair">
        <color indexed="8"/>
      </right>
      <top style="thin">
        <color indexed="64"/>
      </top>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s>
  <cellStyleXfs count="5">
    <xf numFmtId="0" fontId="0" fillId="0" borderId="0"/>
    <xf numFmtId="0" fontId="1" fillId="0" borderId="0">
      <alignment vertical="center"/>
    </xf>
    <xf numFmtId="0" fontId="4" fillId="0" borderId="0">
      <alignment vertical="center"/>
    </xf>
    <xf numFmtId="38" fontId="4" fillId="0" borderId="0" applyFill="0" applyBorder="0" applyProtection="0">
      <alignment vertical="center"/>
    </xf>
    <xf numFmtId="38" fontId="4" fillId="0" borderId="0" applyFont="0" applyFill="0" applyBorder="0" applyAlignment="0" applyProtection="0">
      <alignment vertical="center"/>
    </xf>
  </cellStyleXfs>
  <cellXfs count="1307">
    <xf numFmtId="0" fontId="0" fillId="0" borderId="0" xfId="0"/>
    <xf numFmtId="0" fontId="5" fillId="0" borderId="0" xfId="2" applyFont="1">
      <alignment vertical="center"/>
    </xf>
    <xf numFmtId="0" fontId="7" fillId="0" borderId="0" xfId="2" applyFont="1">
      <alignment vertical="center"/>
    </xf>
    <xf numFmtId="0" fontId="8" fillId="0" borderId="0" xfId="2" applyFont="1">
      <alignment vertical="center"/>
    </xf>
    <xf numFmtId="0" fontId="7" fillId="0" borderId="7" xfId="2" applyFont="1" applyBorder="1" applyAlignment="1">
      <alignment horizontal="center" vertical="distributed" wrapText="1"/>
    </xf>
    <xf numFmtId="0" fontId="7" fillId="0" borderId="7" xfId="2" applyFont="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2" xfId="2"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7" fillId="0" borderId="0" xfId="2" applyFont="1" applyAlignment="1">
      <alignment horizontal="center" vertical="center"/>
    </xf>
    <xf numFmtId="0" fontId="20" fillId="0" borderId="0" xfId="2" applyFont="1">
      <alignment vertical="center"/>
    </xf>
    <xf numFmtId="0" fontId="23" fillId="0" borderId="0" xfId="0" applyFont="1" applyAlignment="1">
      <alignment vertical="center"/>
    </xf>
    <xf numFmtId="0" fontId="20" fillId="0" borderId="0" xfId="2" applyFont="1" applyAlignment="1">
      <alignment horizontal="left" vertical="center"/>
    </xf>
    <xf numFmtId="0" fontId="20" fillId="0" borderId="0" xfId="2" applyFont="1" applyAlignment="1">
      <alignment horizontal="center" vertical="center"/>
    </xf>
    <xf numFmtId="0" fontId="8" fillId="0" borderId="37" xfId="2" applyFont="1" applyBorder="1" applyAlignment="1">
      <alignment horizontal="center" vertical="center"/>
    </xf>
    <xf numFmtId="0" fontId="8" fillId="0" borderId="6" xfId="2" applyFont="1" applyBorder="1" applyAlignment="1">
      <alignment horizontal="center" vertical="center"/>
    </xf>
    <xf numFmtId="0" fontId="8" fillId="0" borderId="36" xfId="2" applyFont="1" applyBorder="1" applyAlignment="1">
      <alignment horizontal="center" vertical="center"/>
    </xf>
    <xf numFmtId="0" fontId="8" fillId="0" borderId="41" xfId="2" applyFont="1" applyBorder="1" applyAlignment="1">
      <alignment horizontal="justify" vertical="center"/>
    </xf>
    <xf numFmtId="0" fontId="8" fillId="0" borderId="7" xfId="2" applyFont="1" applyBorder="1" applyAlignment="1">
      <alignment horizontal="center" vertical="center"/>
    </xf>
    <xf numFmtId="0" fontId="8" fillId="0" borderId="7" xfId="2" applyFont="1" applyBorder="1" applyAlignment="1">
      <alignment horizontal="justify" vertical="center"/>
    </xf>
    <xf numFmtId="0" fontId="8" fillId="0" borderId="42" xfId="2" applyFont="1" applyBorder="1" applyAlignment="1">
      <alignment horizontal="center" vertical="center" shrinkToFit="1"/>
    </xf>
    <xf numFmtId="0" fontId="8" fillId="0" borderId="7" xfId="2" applyFont="1" applyBorder="1" applyAlignment="1">
      <alignment horizontal="center" vertical="center" wrapText="1"/>
    </xf>
    <xf numFmtId="0" fontId="8" fillId="0" borderId="41" xfId="2" applyFont="1" applyBorder="1" applyAlignment="1">
      <alignment horizontal="left" vertical="center" shrinkToFit="1"/>
    </xf>
    <xf numFmtId="0" fontId="8" fillId="0" borderId="44" xfId="2" applyFont="1" applyBorder="1" applyAlignment="1">
      <alignment horizontal="center" vertical="center" wrapText="1"/>
    </xf>
    <xf numFmtId="0" fontId="8" fillId="0" borderId="44" xfId="2" applyFont="1" applyBorder="1" applyAlignment="1">
      <alignment horizontal="justify" vertical="center"/>
    </xf>
    <xf numFmtId="0" fontId="8" fillId="0" borderId="45" xfId="2" applyFont="1" applyBorder="1" applyAlignment="1">
      <alignment horizontal="center" vertical="center" shrinkToFit="1"/>
    </xf>
    <xf numFmtId="0" fontId="8" fillId="0" borderId="52" xfId="2" applyFont="1" applyBorder="1" applyAlignment="1">
      <alignment horizontal="justify" vertical="center"/>
    </xf>
    <xf numFmtId="0" fontId="8" fillId="0" borderId="12" xfId="2" applyFont="1" applyBorder="1" applyAlignment="1">
      <alignment horizontal="center" vertical="center"/>
    </xf>
    <xf numFmtId="0" fontId="8" fillId="0" borderId="12" xfId="2" applyFont="1" applyBorder="1" applyAlignment="1">
      <alignment horizontal="justify" vertical="center"/>
    </xf>
    <xf numFmtId="0" fontId="8" fillId="0" borderId="50" xfId="2" applyFont="1" applyBorder="1" applyAlignment="1">
      <alignment horizontal="center" vertical="center" shrinkToFit="1"/>
    </xf>
    <xf numFmtId="0" fontId="8" fillId="0" borderId="0" xfId="2" applyFont="1" applyAlignment="1">
      <alignment horizontal="center" vertical="center"/>
    </xf>
    <xf numFmtId="0" fontId="17" fillId="0" borderId="0" xfId="1" applyFont="1">
      <alignment vertical="center"/>
    </xf>
    <xf numFmtId="0" fontId="8" fillId="0" borderId="7" xfId="2" applyFont="1" applyBorder="1" applyAlignment="1">
      <alignment horizontal="distributed" vertical="center"/>
    </xf>
    <xf numFmtId="0" fontId="8" fillId="0" borderId="7" xfId="2" applyFont="1" applyBorder="1" applyAlignment="1">
      <alignment horizontal="center" vertical="center" shrinkToFit="1"/>
    </xf>
    <xf numFmtId="0" fontId="8" fillId="0" borderId="41" xfId="2" applyFont="1" applyBorder="1" applyAlignment="1">
      <alignment horizontal="justify" vertical="center" indent="1"/>
    </xf>
    <xf numFmtId="0" fontId="27" fillId="0" borderId="41" xfId="2" applyFont="1" applyBorder="1" applyAlignment="1">
      <alignment horizontal="justify" vertical="center" indent="1"/>
    </xf>
    <xf numFmtId="0" fontId="8" fillId="0" borderId="43" xfId="2" applyFont="1" applyBorder="1" applyAlignment="1">
      <alignment horizontal="justify" vertical="center" indent="1"/>
    </xf>
    <xf numFmtId="0" fontId="27" fillId="0" borderId="10" xfId="2" applyFont="1" applyBorder="1" applyAlignment="1">
      <alignment horizontal="left" vertical="center"/>
    </xf>
    <xf numFmtId="0" fontId="27" fillId="0" borderId="11" xfId="2" applyFont="1" applyBorder="1" applyAlignment="1">
      <alignment horizontal="left" vertical="center" wrapText="1"/>
    </xf>
    <xf numFmtId="0" fontId="7" fillId="0" borderId="0" xfId="0" applyFont="1" applyAlignment="1">
      <alignment vertical="center"/>
    </xf>
    <xf numFmtId="0" fontId="28" fillId="0" borderId="0" xfId="0" applyFont="1" applyAlignment="1">
      <alignment vertical="center"/>
    </xf>
    <xf numFmtId="0" fontId="5" fillId="0" borderId="0" xfId="0" applyFont="1" applyAlignment="1">
      <alignment vertical="center"/>
    </xf>
    <xf numFmtId="0" fontId="28" fillId="0" borderId="30" xfId="0" applyFont="1" applyBorder="1" applyAlignment="1">
      <alignment horizontal="left" vertical="center"/>
    </xf>
    <xf numFmtId="0" fontId="14" fillId="0" borderId="0" xfId="0" applyFont="1" applyAlignment="1">
      <alignment horizontal="justify" vertical="center"/>
    </xf>
    <xf numFmtId="0" fontId="28" fillId="0" borderId="51" xfId="0" applyFont="1" applyBorder="1" applyAlignment="1">
      <alignment vertical="center"/>
    </xf>
    <xf numFmtId="0" fontId="14" fillId="0" borderId="0" xfId="0" applyFont="1" applyAlignment="1">
      <alignment horizontal="center" vertical="center"/>
    </xf>
    <xf numFmtId="0" fontId="28" fillId="0" borderId="49" xfId="0" applyFont="1" applyBorder="1" applyAlignment="1">
      <alignment vertical="center"/>
    </xf>
    <xf numFmtId="0" fontId="14" fillId="0" borderId="53" xfId="0" applyFont="1" applyBorder="1" applyAlignment="1">
      <alignment vertical="center"/>
    </xf>
    <xf numFmtId="0" fontId="28" fillId="0" borderId="53" xfId="0" applyFont="1" applyBorder="1" applyAlignment="1">
      <alignment vertical="center"/>
    </xf>
    <xf numFmtId="0" fontId="28" fillId="0" borderId="51" xfId="0" applyFont="1" applyBorder="1" applyAlignment="1">
      <alignment vertical="center" shrinkToFit="1"/>
    </xf>
    <xf numFmtId="0" fontId="28" fillId="0" borderId="30" xfId="0" applyFont="1" applyBorder="1" applyAlignment="1">
      <alignment vertical="center"/>
    </xf>
    <xf numFmtId="49" fontId="28" fillId="0" borderId="51" xfId="0" applyNumberFormat="1" applyFont="1" applyBorder="1" applyAlignment="1">
      <alignment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vertical="center"/>
    </xf>
    <xf numFmtId="0" fontId="16" fillId="0" borderId="15" xfId="0" applyFont="1" applyBorder="1" applyAlignment="1">
      <alignment horizontal="center" vertical="center"/>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vertical="center"/>
    </xf>
    <xf numFmtId="0" fontId="16" fillId="0" borderId="18" xfId="0" applyFont="1" applyBorder="1" applyAlignment="1">
      <alignment vertical="center"/>
    </xf>
    <xf numFmtId="0" fontId="16" fillId="0" borderId="15" xfId="0" applyFont="1" applyBorder="1" applyAlignment="1">
      <alignmen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3" fontId="16" fillId="0" borderId="14" xfId="0" applyNumberFormat="1" applyFont="1" applyBorder="1" applyAlignment="1">
      <alignment vertical="center"/>
    </xf>
    <xf numFmtId="3" fontId="16" fillId="0" borderId="16" xfId="0" applyNumberFormat="1" applyFont="1" applyBorder="1" applyAlignment="1">
      <alignment vertical="center"/>
    </xf>
    <xf numFmtId="3" fontId="16" fillId="0" borderId="0" xfId="0" applyNumberFormat="1" applyFont="1" applyAlignment="1">
      <alignment horizontal="center" vertical="center"/>
    </xf>
    <xf numFmtId="49" fontId="17" fillId="0" borderId="0" xfId="0" applyNumberFormat="1" applyFont="1" applyAlignment="1">
      <alignment horizontal="center" vertical="center"/>
    </xf>
    <xf numFmtId="0" fontId="13" fillId="0" borderId="0" xfId="0" applyFont="1" applyAlignment="1">
      <alignment vertical="center"/>
    </xf>
    <xf numFmtId="0" fontId="7" fillId="0" borderId="6" xfId="2" applyFont="1" applyBorder="1" applyAlignment="1">
      <alignment horizontal="center" vertical="center"/>
    </xf>
    <xf numFmtId="176" fontId="7" fillId="0" borderId="7" xfId="2" applyNumberFormat="1" applyFont="1" applyBorder="1">
      <alignment vertical="center"/>
    </xf>
    <xf numFmtId="176" fontId="7" fillId="0" borderId="8" xfId="2" applyNumberFormat="1" applyFont="1" applyBorder="1">
      <alignment vertical="center"/>
    </xf>
    <xf numFmtId="177" fontId="7" fillId="0" borderId="7" xfId="2" applyNumberFormat="1" applyFont="1" applyBorder="1">
      <alignment vertical="center"/>
    </xf>
    <xf numFmtId="177" fontId="7" fillId="0" borderId="8" xfId="2" applyNumberFormat="1" applyFont="1" applyBorder="1">
      <alignment vertical="center"/>
    </xf>
    <xf numFmtId="38" fontId="7" fillId="0" borderId="7" xfId="3" applyFont="1" applyBorder="1">
      <alignment vertical="center"/>
    </xf>
    <xf numFmtId="176" fontId="7" fillId="0" borderId="12" xfId="2" applyNumberFormat="1" applyFont="1" applyBorder="1">
      <alignment vertical="center"/>
    </xf>
    <xf numFmtId="176" fontId="7" fillId="0" borderId="13" xfId="2" applyNumberFormat="1" applyFont="1" applyBorder="1">
      <alignment vertical="center"/>
    </xf>
    <xf numFmtId="178" fontId="8" fillId="0" borderId="7" xfId="2" applyNumberFormat="1" applyFont="1" applyBorder="1" applyAlignment="1">
      <alignment horizontal="right" vertical="center"/>
    </xf>
    <xf numFmtId="178" fontId="8" fillId="0" borderId="56" xfId="2" applyNumberFormat="1" applyFont="1" applyBorder="1" applyAlignment="1">
      <alignment horizontal="right" vertical="center"/>
    </xf>
    <xf numFmtId="178" fontId="8" fillId="0" borderId="48" xfId="2" applyNumberFormat="1" applyFont="1" applyBorder="1" applyAlignment="1">
      <alignment horizontal="right" vertical="center"/>
    </xf>
    <xf numFmtId="178" fontId="8" fillId="0" borderId="44" xfId="2" applyNumberFormat="1" applyFont="1" applyBorder="1" applyAlignment="1">
      <alignment horizontal="right" vertical="center"/>
    </xf>
    <xf numFmtId="178" fontId="8" fillId="0" borderId="42" xfId="2" applyNumberFormat="1" applyFont="1" applyBorder="1" applyAlignment="1">
      <alignment horizontal="right" vertical="center"/>
    </xf>
    <xf numFmtId="178" fontId="8" fillId="0" borderId="54" xfId="2" applyNumberFormat="1" applyFont="1" applyBorder="1" applyAlignment="1">
      <alignment horizontal="right" vertical="center"/>
    </xf>
    <xf numFmtId="178" fontId="8" fillId="0" borderId="55" xfId="2" applyNumberFormat="1" applyFont="1" applyBorder="1" applyAlignment="1">
      <alignment horizontal="right" vertical="center"/>
    </xf>
    <xf numFmtId="178" fontId="8" fillId="0" borderId="45" xfId="2" applyNumberFormat="1" applyFont="1" applyBorder="1" applyAlignment="1">
      <alignment horizontal="right" vertical="center"/>
    </xf>
    <xf numFmtId="49" fontId="8" fillId="0" borderId="0" xfId="2" applyNumberFormat="1" applyFont="1">
      <alignment vertical="center"/>
    </xf>
    <xf numFmtId="49" fontId="8" fillId="0" borderId="41" xfId="2" applyNumberFormat="1" applyFont="1" applyBorder="1" applyAlignment="1">
      <alignment horizontal="center" vertical="center"/>
    </xf>
    <xf numFmtId="180" fontId="7" fillId="0" borderId="7" xfId="2" applyNumberFormat="1" applyFont="1" applyBorder="1" applyAlignment="1">
      <alignment horizontal="right" vertical="center" shrinkToFit="1"/>
    </xf>
    <xf numFmtId="9" fontId="7" fillId="0" borderId="42" xfId="2" applyNumberFormat="1" applyFont="1" applyBorder="1" applyAlignment="1">
      <alignment horizontal="right" vertical="center" shrinkToFit="1"/>
    </xf>
    <xf numFmtId="0" fontId="7" fillId="0" borderId="7" xfId="2" applyFont="1" applyBorder="1" applyAlignment="1">
      <alignment horizontal="justify" vertical="center"/>
    </xf>
    <xf numFmtId="49" fontId="8" fillId="0" borderId="43" xfId="2" applyNumberFormat="1" applyFont="1" applyBorder="1" applyAlignment="1">
      <alignment horizontal="center" vertical="center"/>
    </xf>
    <xf numFmtId="180" fontId="7" fillId="0" borderId="44" xfId="2" applyNumberFormat="1" applyFont="1" applyBorder="1" applyAlignment="1">
      <alignment horizontal="right" vertical="center" shrinkToFit="1"/>
    </xf>
    <xf numFmtId="9" fontId="7" fillId="0" borderId="45" xfId="2" applyNumberFormat="1" applyFont="1" applyBorder="1" applyAlignment="1">
      <alignment horizontal="right" vertical="center" shrinkToFit="1"/>
    </xf>
    <xf numFmtId="0" fontId="8" fillId="0" borderId="63" xfId="2" applyFont="1" applyBorder="1" applyAlignment="1">
      <alignment horizontal="center" vertical="center"/>
    </xf>
    <xf numFmtId="0" fontId="7" fillId="0" borderId="64" xfId="2" applyFont="1" applyBorder="1" applyAlignment="1">
      <alignment horizontal="center" vertical="center"/>
    </xf>
    <xf numFmtId="0" fontId="8" fillId="0" borderId="65" xfId="2" applyFont="1" applyBorder="1" applyAlignment="1">
      <alignment horizontal="center" vertical="center"/>
    </xf>
    <xf numFmtId="49" fontId="8" fillId="0" borderId="66" xfId="2" applyNumberFormat="1" applyFont="1" applyBorder="1" applyAlignment="1">
      <alignment horizontal="center" vertical="center"/>
    </xf>
    <xf numFmtId="0" fontId="8" fillId="0" borderId="49" xfId="2" applyFont="1" applyBorder="1" applyAlignment="1">
      <alignment horizontal="justify" vertical="center"/>
    </xf>
    <xf numFmtId="180" fontId="7" fillId="0" borderId="49" xfId="2" applyNumberFormat="1" applyFont="1" applyBorder="1" applyAlignment="1">
      <alignment horizontal="right" vertical="center"/>
    </xf>
    <xf numFmtId="180" fontId="7" fillId="0" borderId="66" xfId="2" applyNumberFormat="1" applyFont="1" applyBorder="1" applyAlignment="1">
      <alignment horizontal="right" vertical="center"/>
    </xf>
    <xf numFmtId="9" fontId="7" fillId="0" borderId="67" xfId="2" applyNumberFormat="1" applyFont="1" applyBorder="1" applyAlignment="1">
      <alignment horizontal="right" vertical="center"/>
    </xf>
    <xf numFmtId="180" fontId="7" fillId="0" borderId="7" xfId="2" applyNumberFormat="1" applyFont="1" applyBorder="1" applyAlignment="1">
      <alignment horizontal="right" vertical="center"/>
    </xf>
    <xf numFmtId="180" fontId="7" fillId="0" borderId="41" xfId="2" applyNumberFormat="1" applyFont="1" applyBorder="1" applyAlignment="1">
      <alignment horizontal="right" vertical="center"/>
    </xf>
    <xf numFmtId="9" fontId="7" fillId="0" borderId="42" xfId="2" applyNumberFormat="1" applyFont="1" applyBorder="1" applyAlignment="1">
      <alignment horizontal="right" vertical="center"/>
    </xf>
    <xf numFmtId="180" fontId="7" fillId="0" borderId="41" xfId="2" applyNumberFormat="1" applyFont="1" applyBorder="1" applyAlignment="1">
      <alignment horizontal="right" vertical="center" shrinkToFit="1"/>
    </xf>
    <xf numFmtId="0" fontId="7" fillId="0" borderId="7" xfId="2" applyFont="1" applyBorder="1" applyAlignment="1">
      <alignment horizontal="left" vertical="center" shrinkToFit="1"/>
    </xf>
    <xf numFmtId="0" fontId="7" fillId="0" borderId="7" xfId="2" applyFont="1" applyBorder="1" applyAlignment="1">
      <alignment vertical="center" shrinkToFit="1"/>
    </xf>
    <xf numFmtId="49" fontId="8" fillId="0" borderId="68" xfId="2" applyNumberFormat="1" applyFont="1" applyBorder="1" applyAlignment="1">
      <alignment horizontal="center" vertical="center"/>
    </xf>
    <xf numFmtId="0" fontId="7" fillId="0" borderId="30" xfId="2" applyFont="1" applyBorder="1" applyAlignment="1">
      <alignment horizontal="justify" vertical="center"/>
    </xf>
    <xf numFmtId="180" fontId="7" fillId="0" borderId="30" xfId="2" applyNumberFormat="1" applyFont="1" applyBorder="1" applyAlignment="1">
      <alignment horizontal="right" vertical="center"/>
    </xf>
    <xf numFmtId="180" fontId="7" fillId="0" borderId="68" xfId="2" applyNumberFormat="1" applyFont="1" applyBorder="1" applyAlignment="1">
      <alignment horizontal="right" vertical="center"/>
    </xf>
    <xf numFmtId="9" fontId="7" fillId="0" borderId="69" xfId="2" applyNumberFormat="1" applyFont="1" applyBorder="1" applyAlignment="1">
      <alignment horizontal="right" vertical="center"/>
    </xf>
    <xf numFmtId="49" fontId="8" fillId="0" borderId="70" xfId="2" applyNumberFormat="1" applyFont="1" applyBorder="1">
      <alignment vertical="center"/>
    </xf>
    <xf numFmtId="49" fontId="7" fillId="0" borderId="71" xfId="2" applyNumberFormat="1" applyFont="1" applyBorder="1">
      <alignment vertical="center"/>
    </xf>
    <xf numFmtId="180" fontId="7" fillId="0" borderId="72" xfId="2" applyNumberFormat="1" applyFont="1" applyBorder="1" applyAlignment="1">
      <alignment horizontal="right" vertical="center"/>
    </xf>
    <xf numFmtId="49" fontId="7" fillId="0" borderId="75" xfId="2" applyNumberFormat="1" applyFont="1" applyBorder="1">
      <alignment vertical="center"/>
    </xf>
    <xf numFmtId="0" fontId="7" fillId="0" borderId="76" xfId="2" applyFont="1" applyBorder="1">
      <alignment vertical="center"/>
    </xf>
    <xf numFmtId="0" fontId="8" fillId="0" borderId="79" xfId="2" applyFont="1" applyBorder="1">
      <alignment vertical="center"/>
    </xf>
    <xf numFmtId="0" fontId="8" fillId="0" borderId="80" xfId="2" applyFont="1" applyBorder="1">
      <alignment vertical="center"/>
    </xf>
    <xf numFmtId="9" fontId="7" fillId="0" borderId="44" xfId="2" applyNumberFormat="1" applyFont="1" applyBorder="1" applyAlignment="1">
      <alignment horizontal="right" vertical="center"/>
    </xf>
    <xf numFmtId="0" fontId="17" fillId="0" borderId="0" xfId="0" applyFont="1" applyAlignment="1">
      <alignment vertical="center"/>
    </xf>
    <xf numFmtId="0" fontId="16" fillId="0" borderId="19" xfId="0" applyFont="1" applyBorder="1" applyAlignment="1">
      <alignment vertical="center"/>
    </xf>
    <xf numFmtId="0" fontId="16" fillId="0" borderId="21" xfId="0" applyFont="1" applyBorder="1" applyAlignment="1">
      <alignment vertical="center"/>
    </xf>
    <xf numFmtId="0" fontId="16" fillId="0" borderId="23" xfId="0" applyFont="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7" fillId="0" borderId="0" xfId="2" applyFont="1" applyAlignment="1">
      <alignment horizontal="left" vertical="center"/>
    </xf>
    <xf numFmtId="0" fontId="7" fillId="0" borderId="0" xfId="2" applyFont="1" applyAlignment="1">
      <alignment horizontal="right" vertical="center"/>
    </xf>
    <xf numFmtId="0" fontId="7" fillId="0" borderId="37" xfId="2" applyFont="1" applyBorder="1" applyAlignment="1">
      <alignment horizontal="center" vertical="center"/>
    </xf>
    <xf numFmtId="180" fontId="7" fillId="0" borderId="7" xfId="2" applyNumberFormat="1" applyFont="1" applyBorder="1">
      <alignment vertical="center"/>
    </xf>
    <xf numFmtId="180" fontId="7" fillId="0" borderId="41" xfId="2" applyNumberFormat="1" applyFont="1" applyBorder="1">
      <alignment vertical="center"/>
    </xf>
    <xf numFmtId="9" fontId="7" fillId="0" borderId="42" xfId="2" applyNumberFormat="1" applyFont="1" applyBorder="1">
      <alignment vertical="center"/>
    </xf>
    <xf numFmtId="180" fontId="7" fillId="0" borderId="44" xfId="2" applyNumberFormat="1" applyFont="1" applyBorder="1">
      <alignment vertical="center"/>
    </xf>
    <xf numFmtId="180" fontId="7" fillId="0" borderId="43" xfId="2" applyNumberFormat="1" applyFont="1" applyBorder="1">
      <alignment vertical="center"/>
    </xf>
    <xf numFmtId="9" fontId="7" fillId="0" borderId="45" xfId="2" applyNumberFormat="1" applyFont="1" applyBorder="1">
      <alignment vertical="center"/>
    </xf>
    <xf numFmtId="0" fontId="7" fillId="0" borderId="60" xfId="2" applyFont="1" applyBorder="1" applyAlignment="1">
      <alignment horizontal="right" vertical="center"/>
    </xf>
    <xf numFmtId="0" fontId="8" fillId="0" borderId="84" xfId="2" applyFont="1" applyBorder="1" applyAlignment="1">
      <alignment horizontal="center" vertical="center"/>
    </xf>
    <xf numFmtId="0" fontId="7" fillId="0" borderId="85" xfId="2" applyFont="1" applyBorder="1" applyAlignment="1">
      <alignment horizontal="center" vertical="center"/>
    </xf>
    <xf numFmtId="0" fontId="8" fillId="0" borderId="65" xfId="2" applyFont="1" applyBorder="1">
      <alignment vertical="center"/>
    </xf>
    <xf numFmtId="0" fontId="8" fillId="0" borderId="66" xfId="2" applyFont="1" applyBorder="1" applyAlignment="1">
      <alignment horizontal="center" vertical="center"/>
    </xf>
    <xf numFmtId="0" fontId="7" fillId="0" borderId="49" xfId="2" applyFont="1" applyBorder="1" applyAlignment="1">
      <alignment horizontal="left" vertical="center"/>
    </xf>
    <xf numFmtId="3" fontId="7" fillId="0" borderId="49" xfId="2" applyNumberFormat="1" applyFont="1" applyBorder="1">
      <alignment vertical="center"/>
    </xf>
    <xf numFmtId="3" fontId="7" fillId="0" borderId="86" xfId="2" applyNumberFormat="1" applyFont="1" applyBorder="1">
      <alignment vertical="center"/>
    </xf>
    <xf numFmtId="3" fontId="7" fillId="0" borderId="87" xfId="2" applyNumberFormat="1" applyFont="1" applyBorder="1">
      <alignment vertical="center"/>
    </xf>
    <xf numFmtId="9" fontId="7" fillId="0" borderId="67" xfId="2" applyNumberFormat="1" applyFont="1" applyBorder="1">
      <alignment vertical="center"/>
    </xf>
    <xf numFmtId="0" fontId="8" fillId="0" borderId="41" xfId="2" applyFont="1" applyBorder="1" applyAlignment="1">
      <alignment horizontal="center" vertical="center"/>
    </xf>
    <xf numFmtId="0" fontId="7" fillId="0" borderId="7" xfId="2" applyFont="1" applyBorder="1" applyAlignment="1">
      <alignment horizontal="left" vertical="center"/>
    </xf>
    <xf numFmtId="3" fontId="7" fillId="0" borderId="7" xfId="2" applyNumberFormat="1" applyFont="1" applyBorder="1">
      <alignment vertical="center"/>
    </xf>
    <xf numFmtId="3" fontId="7" fillId="0" borderId="88" xfId="2" applyNumberFormat="1" applyFont="1" applyBorder="1">
      <alignment vertical="center"/>
    </xf>
    <xf numFmtId="3" fontId="7" fillId="0" borderId="89" xfId="2" applyNumberFormat="1" applyFont="1" applyBorder="1">
      <alignment vertical="center"/>
    </xf>
    <xf numFmtId="3" fontId="7" fillId="0" borderId="88" xfId="2" applyNumberFormat="1" applyFont="1" applyBorder="1" applyAlignment="1">
      <alignment vertical="center" shrinkToFit="1"/>
    </xf>
    <xf numFmtId="3" fontId="7" fillId="0" borderId="89" xfId="2" applyNumberFormat="1" applyFont="1" applyBorder="1" applyAlignment="1">
      <alignment vertical="center" shrinkToFit="1"/>
    </xf>
    <xf numFmtId="0" fontId="8" fillId="0" borderId="68" xfId="2" applyFont="1" applyBorder="1" applyAlignment="1">
      <alignment horizontal="center" vertical="center"/>
    </xf>
    <xf numFmtId="0" fontId="7" fillId="0" borderId="30" xfId="2" applyFont="1" applyBorder="1" applyAlignment="1">
      <alignment horizontal="left" vertical="center"/>
    </xf>
    <xf numFmtId="3" fontId="7" fillId="0" borderId="30" xfId="2" applyNumberFormat="1" applyFont="1" applyBorder="1">
      <alignment vertical="center"/>
    </xf>
    <xf numFmtId="3" fontId="7" fillId="0" borderId="90" xfId="2" applyNumberFormat="1" applyFont="1" applyBorder="1">
      <alignment vertical="center"/>
    </xf>
    <xf numFmtId="3" fontId="7" fillId="0" borderId="91" xfId="2" applyNumberFormat="1" applyFont="1" applyBorder="1">
      <alignment vertical="center"/>
    </xf>
    <xf numFmtId="9" fontId="7" fillId="0" borderId="69" xfId="2" applyNumberFormat="1" applyFont="1" applyBorder="1">
      <alignment vertical="center"/>
    </xf>
    <xf numFmtId="0" fontId="8" fillId="0" borderId="70" xfId="2" applyFont="1" applyBorder="1">
      <alignment vertical="center"/>
    </xf>
    <xf numFmtId="0" fontId="7" fillId="0" borderId="71" xfId="2" applyFont="1" applyBorder="1">
      <alignment vertical="center"/>
    </xf>
    <xf numFmtId="3" fontId="7" fillId="0" borderId="72" xfId="2" applyNumberFormat="1" applyFont="1" applyBorder="1">
      <alignment vertical="center"/>
    </xf>
    <xf numFmtId="3" fontId="7" fillId="0" borderId="92" xfId="2" applyNumberFormat="1" applyFont="1" applyBorder="1" applyAlignment="1">
      <alignment vertical="center" shrinkToFit="1"/>
    </xf>
    <xf numFmtId="3" fontId="7" fillId="0" borderId="70" xfId="2" applyNumberFormat="1" applyFont="1" applyBorder="1" applyAlignment="1">
      <alignment vertical="center" shrinkToFit="1"/>
    </xf>
    <xf numFmtId="9" fontId="7" fillId="0" borderId="74" xfId="2" applyNumberFormat="1" applyFont="1" applyBorder="1">
      <alignment vertical="center"/>
    </xf>
    <xf numFmtId="0" fontId="7" fillId="0" borderId="75" xfId="2" applyFont="1" applyBorder="1">
      <alignment vertical="center"/>
    </xf>
    <xf numFmtId="3" fontId="7" fillId="0" borderId="77" xfId="2" applyNumberFormat="1" applyFont="1" applyBorder="1" applyAlignment="1">
      <alignment vertical="center" shrinkToFit="1"/>
    </xf>
    <xf numFmtId="3" fontId="7" fillId="0" borderId="78" xfId="2" applyNumberFormat="1" applyFont="1" applyBorder="1" applyAlignment="1">
      <alignment vertical="center" shrinkToFit="1"/>
    </xf>
    <xf numFmtId="9" fontId="7" fillId="0" borderId="44" xfId="2" applyNumberFormat="1" applyFont="1" applyBorder="1">
      <alignment vertical="center"/>
    </xf>
    <xf numFmtId="9" fontId="7" fillId="0" borderId="93" xfId="2" applyNumberFormat="1" applyFont="1" applyBorder="1">
      <alignment vertical="center"/>
    </xf>
    <xf numFmtId="3" fontId="7" fillId="0" borderId="81" xfId="2" applyNumberFormat="1" applyFont="1" applyBorder="1" applyAlignment="1">
      <alignment vertical="center" shrinkToFit="1"/>
    </xf>
    <xf numFmtId="3" fontId="7" fillId="0" borderId="82" xfId="2" applyNumberFormat="1" applyFont="1" applyBorder="1" applyAlignment="1">
      <alignment vertical="center" shrinkToFit="1"/>
    </xf>
    <xf numFmtId="0" fontId="7" fillId="0" borderId="78" xfId="2" applyFont="1" applyBorder="1" applyAlignment="1">
      <alignment vertical="center" shrinkToFit="1"/>
    </xf>
    <xf numFmtId="0" fontId="7" fillId="0" borderId="81" xfId="2" applyFont="1" applyBorder="1" applyAlignment="1">
      <alignment vertical="center" shrinkToFit="1"/>
    </xf>
    <xf numFmtId="0" fontId="7" fillId="0" borderId="82" xfId="2" applyFont="1" applyBorder="1" applyAlignment="1">
      <alignment vertical="center" shrinkToFit="1"/>
    </xf>
    <xf numFmtId="178" fontId="7" fillId="0" borderId="72" xfId="2" applyNumberFormat="1" applyFont="1" applyBorder="1">
      <alignment vertical="center"/>
    </xf>
    <xf numFmtId="178" fontId="7" fillId="0" borderId="73" xfId="2" applyNumberFormat="1" applyFont="1" applyBorder="1">
      <alignment vertical="center"/>
    </xf>
    <xf numFmtId="178" fontId="7" fillId="0" borderId="7" xfId="2" applyNumberFormat="1" applyFont="1" applyBorder="1">
      <alignment vertical="center"/>
    </xf>
    <xf numFmtId="178" fontId="7" fillId="0" borderId="77" xfId="2" applyNumberFormat="1" applyFont="1" applyBorder="1">
      <alignment vertical="center"/>
    </xf>
    <xf numFmtId="0" fontId="16" fillId="0" borderId="14" xfId="0" applyFont="1" applyBorder="1" applyAlignment="1">
      <alignment horizontal="center" vertical="center" wrapText="1"/>
    </xf>
    <xf numFmtId="0" fontId="7" fillId="0" borderId="2" xfId="2" applyFont="1" applyBorder="1" applyAlignment="1">
      <alignment horizontal="center" vertical="center"/>
    </xf>
    <xf numFmtId="0" fontId="7" fillId="0" borderId="63" xfId="2" applyFont="1" applyBorder="1" applyAlignment="1">
      <alignment horizontal="center" vertical="center"/>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7" fillId="0" borderId="49" xfId="2" applyFont="1" applyBorder="1" applyAlignment="1">
      <alignment horizontal="justify" vertical="center"/>
    </xf>
    <xf numFmtId="176" fontId="7" fillId="0" borderId="49" xfId="2" applyNumberFormat="1" applyFont="1" applyBorder="1">
      <alignment vertical="center"/>
    </xf>
    <xf numFmtId="176" fontId="7" fillId="0" borderId="49" xfId="2" applyNumberFormat="1" applyFont="1" applyBorder="1" applyAlignment="1">
      <alignment vertical="center" shrinkToFit="1"/>
    </xf>
    <xf numFmtId="176" fontId="7" fillId="0" borderId="66" xfId="2" applyNumberFormat="1" applyFont="1" applyBorder="1" applyAlignment="1">
      <alignment vertical="center" shrinkToFit="1"/>
    </xf>
    <xf numFmtId="0" fontId="7" fillId="0" borderId="41" xfId="2" applyFont="1" applyBorder="1" applyAlignment="1">
      <alignment horizontal="center" vertical="center"/>
    </xf>
    <xf numFmtId="176" fontId="7" fillId="0" borderId="41" xfId="2" applyNumberFormat="1" applyFont="1" applyBorder="1">
      <alignment vertical="center"/>
    </xf>
    <xf numFmtId="176" fontId="7" fillId="0" borderId="7" xfId="2" applyNumberFormat="1" applyFont="1" applyBorder="1" applyAlignment="1">
      <alignment vertical="center" shrinkToFit="1"/>
    </xf>
    <xf numFmtId="176" fontId="7" fillId="0" borderId="41" xfId="2" applyNumberFormat="1" applyFont="1" applyBorder="1" applyAlignment="1">
      <alignment vertical="center" shrinkToFit="1"/>
    </xf>
    <xf numFmtId="0" fontId="7" fillId="0" borderId="68" xfId="2" applyFont="1" applyBorder="1" applyAlignment="1">
      <alignment horizontal="center" vertical="center"/>
    </xf>
    <xf numFmtId="176" fontId="7" fillId="0" borderId="30" xfId="2" applyNumberFormat="1" applyFont="1" applyBorder="1">
      <alignment vertical="center"/>
    </xf>
    <xf numFmtId="176" fontId="7" fillId="0" borderId="68" xfId="2" applyNumberFormat="1" applyFont="1" applyBorder="1">
      <alignment vertical="center"/>
    </xf>
    <xf numFmtId="0" fontId="7" fillId="0" borderId="70" xfId="2" applyFont="1" applyBorder="1">
      <alignment vertical="center"/>
    </xf>
    <xf numFmtId="0" fontId="7" fillId="0" borderId="94" xfId="2" applyFont="1" applyBorder="1">
      <alignment vertical="center"/>
    </xf>
    <xf numFmtId="176" fontId="7" fillId="0" borderId="72" xfId="2" applyNumberFormat="1" applyFont="1" applyBorder="1">
      <alignment vertical="center"/>
    </xf>
    <xf numFmtId="176" fontId="7" fillId="0" borderId="73" xfId="2" applyNumberFormat="1" applyFont="1" applyBorder="1">
      <alignment vertical="center"/>
    </xf>
    <xf numFmtId="0" fontId="7" fillId="0" borderId="95" xfId="2" applyFont="1" applyBorder="1">
      <alignment vertical="center"/>
    </xf>
    <xf numFmtId="176" fontId="7" fillId="0" borderId="77" xfId="2" applyNumberFormat="1" applyFont="1" applyBorder="1" applyAlignment="1">
      <alignment vertical="center" shrinkToFit="1"/>
    </xf>
    <xf numFmtId="176" fontId="7" fillId="0" borderId="78" xfId="2" applyNumberFormat="1" applyFont="1" applyBorder="1" applyAlignment="1">
      <alignment vertical="center" shrinkToFit="1"/>
    </xf>
    <xf numFmtId="0" fontId="7" fillId="0" borderId="79" xfId="2" applyFont="1" applyBorder="1">
      <alignment vertical="center"/>
    </xf>
    <xf numFmtId="0" fontId="7" fillId="0" borderId="80" xfId="2" applyFont="1" applyBorder="1">
      <alignment vertical="center"/>
    </xf>
    <xf numFmtId="176" fontId="7" fillId="0" borderId="81" xfId="2" applyNumberFormat="1" applyFont="1" applyBorder="1" applyAlignment="1">
      <alignment vertical="center" shrinkToFit="1"/>
    </xf>
    <xf numFmtId="176" fontId="7" fillId="0" borderId="82" xfId="2" applyNumberFormat="1" applyFont="1" applyBorder="1" applyAlignment="1">
      <alignment vertical="center" shrinkToFit="1"/>
    </xf>
    <xf numFmtId="0" fontId="7" fillId="0" borderId="0" xfId="2" applyFont="1" applyAlignment="1">
      <alignment horizontal="right"/>
    </xf>
    <xf numFmtId="0" fontId="7" fillId="0" borderId="96" xfId="2" applyFont="1" applyBorder="1" applyAlignment="1">
      <alignment horizontal="center" vertical="center"/>
    </xf>
    <xf numFmtId="0" fontId="7" fillId="0" borderId="97" xfId="2" applyFont="1" applyBorder="1" applyAlignment="1">
      <alignment horizontal="center" vertical="center"/>
    </xf>
    <xf numFmtId="176" fontId="7" fillId="0" borderId="33" xfId="2" applyNumberFormat="1" applyFont="1" applyBorder="1">
      <alignment vertical="center"/>
    </xf>
    <xf numFmtId="176" fontId="7" fillId="0" borderId="5" xfId="2" applyNumberFormat="1" applyFont="1" applyBorder="1">
      <alignment vertical="center"/>
    </xf>
    <xf numFmtId="176" fontId="7" fillId="0" borderId="98" xfId="2" applyNumberFormat="1" applyFont="1" applyBorder="1">
      <alignment vertical="center"/>
    </xf>
    <xf numFmtId="176" fontId="7" fillId="0" borderId="99" xfId="2" applyNumberFormat="1" applyFont="1" applyBorder="1">
      <alignment vertical="center"/>
    </xf>
    <xf numFmtId="176" fontId="7" fillId="0" borderId="35" xfId="2" applyNumberFormat="1" applyFont="1" applyBorder="1">
      <alignment vertical="center"/>
    </xf>
    <xf numFmtId="176" fontId="7" fillId="0" borderId="9" xfId="2" applyNumberFormat="1" applyFont="1" applyBorder="1">
      <alignment vertical="center"/>
    </xf>
    <xf numFmtId="0" fontId="7" fillId="0" borderId="85" xfId="2" applyFont="1" applyBorder="1">
      <alignment vertical="center"/>
    </xf>
    <xf numFmtId="176" fontId="7" fillId="0" borderId="63" xfId="2" applyNumberFormat="1" applyFont="1" applyBorder="1">
      <alignment vertical="center"/>
    </xf>
    <xf numFmtId="176" fontId="7" fillId="0" borderId="96" xfId="2" applyNumberFormat="1" applyFont="1" applyBorder="1">
      <alignment vertical="center"/>
    </xf>
    <xf numFmtId="176" fontId="7" fillId="0" borderId="97" xfId="2" applyNumberFormat="1" applyFont="1" applyBorder="1">
      <alignment vertical="center"/>
    </xf>
    <xf numFmtId="9" fontId="7" fillId="0" borderId="65" xfId="2" applyNumberFormat="1" applyFont="1" applyBorder="1">
      <alignment vertical="center"/>
    </xf>
    <xf numFmtId="0" fontId="7" fillId="0" borderId="100" xfId="2" applyFont="1" applyBorder="1">
      <alignment vertical="center"/>
    </xf>
    <xf numFmtId="176" fontId="7" fillId="0" borderId="2" xfId="2" applyNumberFormat="1" applyFont="1" applyBorder="1">
      <alignment vertical="center"/>
    </xf>
    <xf numFmtId="176" fontId="7" fillId="0" borderId="101" xfId="2" applyNumberFormat="1" applyFont="1" applyBorder="1">
      <alignment vertical="center"/>
    </xf>
    <xf numFmtId="176" fontId="7" fillId="0" borderId="40" xfId="2" applyNumberFormat="1" applyFont="1" applyBorder="1">
      <alignment vertical="center"/>
    </xf>
    <xf numFmtId="9" fontId="7" fillId="0" borderId="3" xfId="2" applyNumberFormat="1" applyFont="1" applyBorder="1" applyAlignment="1">
      <alignment horizontal="center" vertical="center"/>
    </xf>
    <xf numFmtId="9" fontId="7" fillId="0" borderId="102" xfId="2" applyNumberFormat="1" applyFont="1" applyBorder="1" applyAlignment="1">
      <alignment horizontal="right" vertical="center"/>
    </xf>
    <xf numFmtId="0" fontId="7" fillId="0" borderId="103" xfId="2" applyFont="1" applyBorder="1" applyAlignment="1">
      <alignment horizontal="center" vertical="center"/>
    </xf>
    <xf numFmtId="0" fontId="7" fillId="0" borderId="45" xfId="2" applyFont="1" applyBorder="1" applyAlignment="1">
      <alignment horizontal="center" vertical="center"/>
    </xf>
    <xf numFmtId="0" fontId="6" fillId="0" borderId="0" xfId="2" applyFont="1">
      <alignment vertical="center"/>
    </xf>
    <xf numFmtId="0" fontId="7" fillId="0" borderId="83" xfId="2" applyFont="1" applyBorder="1" applyAlignment="1">
      <alignment horizontal="center" vertical="center"/>
    </xf>
    <xf numFmtId="176" fontId="7" fillId="0" borderId="66" xfId="2" applyNumberFormat="1" applyFont="1" applyBorder="1">
      <alignment vertical="center"/>
    </xf>
    <xf numFmtId="0" fontId="7" fillId="0" borderId="73" xfId="2" applyFont="1" applyBorder="1" applyAlignment="1">
      <alignment horizontal="center" vertical="center"/>
    </xf>
    <xf numFmtId="0" fontId="7" fillId="0" borderId="43" xfId="2" applyFont="1" applyBorder="1" applyAlignment="1">
      <alignment horizontal="center" vertical="center"/>
    </xf>
    <xf numFmtId="0" fontId="36" fillId="0" borderId="83" xfId="2" applyFont="1" applyBorder="1" applyAlignment="1">
      <alignment horizontal="center" vertical="center"/>
    </xf>
    <xf numFmtId="0" fontId="9" fillId="0" borderId="0" xfId="2" applyFont="1" applyAlignment="1">
      <alignment horizontal="right" vertical="center"/>
    </xf>
    <xf numFmtId="3" fontId="7" fillId="0" borderId="0" xfId="2" applyNumberFormat="1" applyFont="1">
      <alignment vertical="center"/>
    </xf>
    <xf numFmtId="3" fontId="7" fillId="0" borderId="37" xfId="2" applyNumberFormat="1" applyFont="1" applyBorder="1" applyAlignment="1">
      <alignment horizontal="center" vertical="center"/>
    </xf>
    <xf numFmtId="3" fontId="7" fillId="0" borderId="104" xfId="2" applyNumberFormat="1" applyFont="1" applyBorder="1" applyAlignment="1">
      <alignment vertical="center" wrapText="1"/>
    </xf>
    <xf numFmtId="3" fontId="7" fillId="0" borderId="6" xfId="2" applyNumberFormat="1" applyFont="1" applyBorder="1" applyAlignment="1">
      <alignment horizontal="center" vertical="center" shrinkToFit="1"/>
    </xf>
    <xf numFmtId="3" fontId="7" fillId="0" borderId="6" xfId="2" applyNumberFormat="1" applyFont="1" applyBorder="1" applyAlignment="1">
      <alignment horizontal="center" vertical="center"/>
    </xf>
    <xf numFmtId="3" fontId="7" fillId="0" borderId="6" xfId="2" applyNumberFormat="1" applyFont="1" applyBorder="1" applyAlignment="1">
      <alignment horizontal="center" vertical="center" wrapText="1"/>
    </xf>
    <xf numFmtId="3" fontId="7" fillId="0" borderId="36" xfId="2" applyNumberFormat="1" applyFont="1" applyBorder="1" applyAlignment="1">
      <alignment horizontal="center" vertical="center"/>
    </xf>
    <xf numFmtId="3" fontId="7" fillId="0" borderId="0" xfId="2" applyNumberFormat="1" applyFont="1" applyAlignment="1">
      <alignment horizontal="center" vertical="center"/>
    </xf>
    <xf numFmtId="3" fontId="7" fillId="0" borderId="41" xfId="2" applyNumberFormat="1" applyFont="1" applyBorder="1" applyAlignment="1">
      <alignment horizontal="center" vertical="center"/>
    </xf>
    <xf numFmtId="3" fontId="7" fillId="0" borderId="7" xfId="2" applyNumberFormat="1" applyFont="1" applyBorder="1" applyAlignment="1">
      <alignment horizontal="center" vertical="center"/>
    </xf>
    <xf numFmtId="181" fontId="5" fillId="0" borderId="7" xfId="2" applyNumberFormat="1" applyFont="1" applyBorder="1">
      <alignment vertical="center"/>
    </xf>
    <xf numFmtId="3" fontId="5" fillId="0" borderId="7" xfId="2" applyNumberFormat="1" applyFont="1" applyBorder="1">
      <alignment vertical="center"/>
    </xf>
    <xf numFmtId="3" fontId="5" fillId="0" borderId="42" xfId="2" applyNumberFormat="1" applyFont="1" applyBorder="1">
      <alignment vertical="center"/>
    </xf>
    <xf numFmtId="3" fontId="5" fillId="0" borderId="44" xfId="2" applyNumberFormat="1" applyFont="1" applyBorder="1">
      <alignment vertical="center"/>
    </xf>
    <xf numFmtId="3" fontId="5" fillId="0" borderId="45" xfId="2" applyNumberFormat="1" applyFont="1" applyBorder="1">
      <alignment vertical="center"/>
    </xf>
    <xf numFmtId="0" fontId="38" fillId="0" borderId="0" xfId="0" applyFont="1" applyAlignment="1">
      <alignment vertical="center"/>
    </xf>
    <xf numFmtId="0" fontId="14" fillId="0" borderId="0" xfId="0" applyFont="1" applyAlignment="1">
      <alignment horizontal="right" vertical="center"/>
    </xf>
    <xf numFmtId="0" fontId="14" fillId="0" borderId="14" xfId="0" applyFont="1" applyBorder="1" applyAlignment="1">
      <alignment horizontal="center" vertical="center"/>
    </xf>
    <xf numFmtId="0" fontId="14" fillId="0" borderId="14" xfId="0" applyFont="1" applyBorder="1" applyAlignment="1">
      <alignment horizontal="distributed" vertical="center"/>
    </xf>
    <xf numFmtId="0" fontId="14" fillId="0" borderId="16" xfId="0" applyFont="1" applyBorder="1" applyAlignment="1">
      <alignment vertical="center"/>
    </xf>
    <xf numFmtId="0" fontId="14" fillId="0" borderId="17" xfId="0" applyFont="1" applyBorder="1" applyAlignment="1">
      <alignment vertical="center"/>
    </xf>
    <xf numFmtId="179" fontId="14" fillId="0" borderId="14" xfId="0" applyNumberFormat="1" applyFont="1" applyBorder="1" applyAlignment="1">
      <alignment vertical="center"/>
    </xf>
    <xf numFmtId="49" fontId="14" fillId="0" borderId="16" xfId="0" applyNumberFormat="1" applyFont="1" applyBorder="1" applyAlignment="1">
      <alignment horizontal="right" vertical="center"/>
    </xf>
    <xf numFmtId="49" fontId="14" fillId="0" borderId="105" xfId="0" applyNumberFormat="1" applyFont="1" applyBorder="1" applyAlignment="1">
      <alignment horizontal="center" vertical="center"/>
    </xf>
    <xf numFmtId="49" fontId="14" fillId="0" borderId="17" xfId="0" applyNumberFormat="1" applyFont="1" applyBorder="1" applyAlignment="1">
      <alignment horizontal="right" vertical="center"/>
    </xf>
    <xf numFmtId="49" fontId="14" fillId="0" borderId="105" xfId="0" applyNumberFormat="1" applyFont="1" applyBorder="1" applyAlignment="1">
      <alignment horizontal="right" vertical="center"/>
    </xf>
    <xf numFmtId="49" fontId="14" fillId="0" borderId="16" xfId="0" applyNumberFormat="1" applyFont="1" applyBorder="1" applyAlignment="1">
      <alignment vertical="center"/>
    </xf>
    <xf numFmtId="49" fontId="14" fillId="0" borderId="105" xfId="0" applyNumberFormat="1" applyFont="1" applyBorder="1" applyAlignment="1">
      <alignment vertical="center"/>
    </xf>
    <xf numFmtId="49" fontId="14" fillId="0" borderId="17" xfId="0" applyNumberFormat="1" applyFont="1" applyBorder="1" applyAlignment="1">
      <alignment vertical="center"/>
    </xf>
    <xf numFmtId="49" fontId="14" fillId="0" borderId="16" xfId="0" applyNumberFormat="1" applyFont="1" applyBorder="1" applyAlignment="1">
      <alignment horizontal="left" vertical="center"/>
    </xf>
    <xf numFmtId="49" fontId="14" fillId="0" borderId="105" xfId="0" applyNumberFormat="1" applyFont="1" applyBorder="1" applyAlignment="1">
      <alignment horizontal="left" vertical="center"/>
    </xf>
    <xf numFmtId="49" fontId="14" fillId="0" borderId="17" xfId="0" applyNumberFormat="1" applyFont="1" applyBorder="1" applyAlignment="1">
      <alignment horizontal="left" vertical="center"/>
    </xf>
    <xf numFmtId="49" fontId="40" fillId="0" borderId="0" xfId="0" applyNumberFormat="1" applyFont="1" applyAlignment="1">
      <alignment horizontal="left" vertical="center"/>
    </xf>
    <xf numFmtId="49" fontId="17" fillId="0" borderId="0" xfId="0" applyNumberFormat="1" applyFont="1"/>
    <xf numFmtId="49" fontId="16" fillId="0" borderId="0" xfId="0" applyNumberFormat="1" applyFont="1"/>
    <xf numFmtId="49" fontId="16" fillId="0" borderId="16" xfId="0" applyNumberFormat="1" applyFont="1" applyBorder="1"/>
    <xf numFmtId="49" fontId="16" fillId="0" borderId="17" xfId="0" applyNumberFormat="1" applyFont="1" applyBorder="1"/>
    <xf numFmtId="49" fontId="16" fillId="0" borderId="26" xfId="0" applyNumberFormat="1" applyFont="1" applyBorder="1"/>
    <xf numFmtId="49" fontId="16" fillId="0" borderId="27" xfId="0" applyNumberFormat="1" applyFont="1" applyBorder="1"/>
    <xf numFmtId="49" fontId="16" fillId="0" borderId="16" xfId="0" applyNumberFormat="1" applyFont="1" applyBorder="1" applyAlignment="1">
      <alignment vertical="center"/>
    </xf>
    <xf numFmtId="49" fontId="16" fillId="0" borderId="17" xfId="0" applyNumberFormat="1" applyFont="1" applyBorder="1" applyAlignment="1">
      <alignment vertical="center"/>
    </xf>
    <xf numFmtId="49" fontId="16" fillId="0" borderId="23" xfId="0" applyNumberFormat="1" applyFont="1" applyBorder="1"/>
    <xf numFmtId="49" fontId="16" fillId="0" borderId="25" xfId="0" applyNumberFormat="1" applyFont="1" applyBorder="1"/>
    <xf numFmtId="49" fontId="42" fillId="0" borderId="0" xfId="0" applyNumberFormat="1" applyFont="1" applyAlignment="1">
      <alignment horizontal="left" vertical="center"/>
    </xf>
    <xf numFmtId="0" fontId="16" fillId="0" borderId="0" xfId="0" applyFont="1"/>
    <xf numFmtId="49" fontId="40" fillId="0" borderId="24" xfId="0" applyNumberFormat="1" applyFont="1" applyBorder="1" applyAlignment="1">
      <alignment vertical="center"/>
    </xf>
    <xf numFmtId="49" fontId="42" fillId="0" borderId="0" xfId="0" applyNumberFormat="1" applyFont="1" applyAlignment="1">
      <alignment vertical="center"/>
    </xf>
    <xf numFmtId="0" fontId="16" fillId="0" borderId="105" xfId="0" applyFont="1" applyBorder="1" applyAlignment="1">
      <alignment horizontal="distributed" vertical="center" wrapText="1"/>
    </xf>
    <xf numFmtId="0" fontId="38" fillId="0" borderId="0" xfId="2" applyFont="1">
      <alignment vertical="center"/>
    </xf>
    <xf numFmtId="0" fontId="45" fillId="0" borderId="0" xfId="2" applyFont="1">
      <alignment vertical="center"/>
    </xf>
    <xf numFmtId="0" fontId="7" fillId="0" borderId="19" xfId="2" applyFont="1" applyBorder="1">
      <alignment vertical="center"/>
    </xf>
    <xf numFmtId="0" fontId="7" fillId="0" borderId="20" xfId="2" applyFont="1" applyBorder="1">
      <alignment vertical="center"/>
    </xf>
    <xf numFmtId="0" fontId="7" fillId="0" borderId="20" xfId="2" applyFont="1" applyBorder="1" applyAlignment="1">
      <alignment horizontal="right" vertical="center"/>
    </xf>
    <xf numFmtId="0" fontId="7" fillId="0" borderId="106" xfId="2" applyFont="1" applyBorder="1">
      <alignment vertical="center"/>
    </xf>
    <xf numFmtId="0" fontId="7" fillId="0" borderId="107" xfId="2" applyFont="1" applyBorder="1">
      <alignment vertical="center"/>
    </xf>
    <xf numFmtId="0" fontId="7" fillId="0" borderId="108" xfId="2" applyFont="1" applyBorder="1">
      <alignment vertical="center"/>
    </xf>
    <xf numFmtId="0" fontId="7" fillId="0" borderId="109" xfId="2" applyFont="1" applyBorder="1" applyAlignment="1">
      <alignment horizontal="center" vertical="center"/>
    </xf>
    <xf numFmtId="0" fontId="7" fillId="0" borderId="111" xfId="2" applyFont="1" applyBorder="1" applyAlignment="1">
      <alignment horizontal="center" vertical="center"/>
    </xf>
    <xf numFmtId="0" fontId="7" fillId="0" borderId="113" xfId="2" applyFont="1" applyBorder="1" applyAlignment="1">
      <alignment horizontal="center" vertical="center"/>
    </xf>
    <xf numFmtId="0" fontId="7" fillId="0" borderId="112" xfId="2" applyFont="1" applyBorder="1">
      <alignment vertical="center"/>
    </xf>
    <xf numFmtId="0" fontId="7" fillId="0" borderId="114" xfId="2" applyFont="1" applyBorder="1">
      <alignment vertical="center"/>
    </xf>
    <xf numFmtId="0" fontId="7" fillId="0" borderId="115" xfId="2" applyFont="1" applyBorder="1" applyAlignment="1">
      <alignment horizontal="center" vertical="center"/>
    </xf>
    <xf numFmtId="0" fontId="7" fillId="0" borderId="114" xfId="2" applyFont="1" applyBorder="1" applyAlignment="1">
      <alignment horizontal="center" vertical="center"/>
    </xf>
    <xf numFmtId="0" fontId="7" fillId="0" borderId="116" xfId="2" applyFont="1" applyBorder="1" applyAlignment="1">
      <alignment horizontal="center" vertical="center"/>
    </xf>
    <xf numFmtId="0" fontId="7" fillId="0" borderId="27" xfId="2" applyFont="1" applyBorder="1" applyAlignment="1">
      <alignment horizontal="center" vertical="center"/>
    </xf>
    <xf numFmtId="0" fontId="7" fillId="0" borderId="117" xfId="2" applyFont="1" applyBorder="1" applyAlignment="1">
      <alignment horizontal="left" vertical="center"/>
    </xf>
    <xf numFmtId="0" fontId="7" fillId="0" borderId="117" xfId="2" applyFont="1" applyBorder="1" applyAlignment="1">
      <alignment horizontal="center" vertical="center"/>
    </xf>
    <xf numFmtId="0" fontId="7" fillId="0" borderId="116" xfId="2" applyFont="1" applyBorder="1">
      <alignment vertical="center"/>
    </xf>
    <xf numFmtId="0" fontId="7" fillId="0" borderId="117" xfId="2" applyFont="1" applyBorder="1">
      <alignment vertical="center"/>
    </xf>
    <xf numFmtId="0" fontId="7" fillId="0" borderId="108" xfId="2" applyFont="1" applyBorder="1" applyAlignment="1">
      <alignment horizontal="distributed" vertical="center"/>
    </xf>
    <xf numFmtId="0" fontId="7" fillId="0" borderId="118" xfId="2" applyFont="1" applyBorder="1">
      <alignment vertical="center"/>
    </xf>
    <xf numFmtId="0" fontId="7" fillId="0" borderId="119" xfId="2" applyFont="1" applyBorder="1">
      <alignment vertical="center"/>
    </xf>
    <xf numFmtId="0" fontId="7" fillId="0" borderId="120" xfId="2" applyFont="1" applyBorder="1">
      <alignment vertical="center"/>
    </xf>
    <xf numFmtId="0" fontId="7" fillId="0" borderId="121" xfId="2" applyFont="1" applyBorder="1" applyAlignment="1">
      <alignment horizontal="center" vertical="center"/>
    </xf>
    <xf numFmtId="0" fontId="7" fillId="0" borderId="26" xfId="2" applyFont="1" applyBorder="1">
      <alignment vertical="center"/>
    </xf>
    <xf numFmtId="0" fontId="7" fillId="0" borderId="110" xfId="2" applyFont="1" applyBorder="1" applyAlignment="1">
      <alignment horizontal="right" vertical="center"/>
    </xf>
    <xf numFmtId="0" fontId="7" fillId="0" borderId="110" xfId="2" applyFont="1" applyBorder="1">
      <alignment vertical="center"/>
    </xf>
    <xf numFmtId="0" fontId="7" fillId="0" borderId="122" xfId="2" applyFont="1" applyBorder="1">
      <alignment vertical="center"/>
    </xf>
    <xf numFmtId="0" fontId="7" fillId="0" borderId="106" xfId="2" applyFont="1" applyBorder="1" applyAlignment="1">
      <alignment horizontal="right" vertical="center"/>
    </xf>
    <xf numFmtId="0" fontId="7" fillId="0" borderId="123" xfId="2" applyFont="1" applyBorder="1">
      <alignment vertical="center"/>
    </xf>
    <xf numFmtId="0" fontId="7" fillId="0" borderId="109" xfId="2" applyFont="1" applyBorder="1">
      <alignment vertical="center"/>
    </xf>
    <xf numFmtId="0" fontId="7" fillId="0" borderId="23" xfId="2" applyFont="1" applyBorder="1">
      <alignment vertical="center"/>
    </xf>
    <xf numFmtId="0" fontId="7" fillId="0" borderId="24" xfId="2" applyFont="1" applyBorder="1">
      <alignment vertical="center"/>
    </xf>
    <xf numFmtId="0" fontId="7" fillId="0" borderId="24" xfId="2" applyFont="1" applyBorder="1" applyAlignment="1">
      <alignment horizontal="right" vertical="center"/>
    </xf>
    <xf numFmtId="0" fontId="7" fillId="0" borderId="124" xfId="2" applyFont="1" applyBorder="1">
      <alignment vertical="center"/>
    </xf>
    <xf numFmtId="0" fontId="7" fillId="0" borderId="25" xfId="2" applyFont="1" applyBorder="1">
      <alignment vertical="center"/>
    </xf>
    <xf numFmtId="0" fontId="46" fillId="0" borderId="0" xfId="2" applyFont="1">
      <alignment vertical="center"/>
    </xf>
    <xf numFmtId="0" fontId="7" fillId="0" borderId="0" xfId="2" applyFont="1" applyAlignment="1">
      <alignment horizontal="distributed" vertical="center"/>
    </xf>
    <xf numFmtId="49" fontId="7" fillId="0" borderId="0" xfId="2" applyNumberFormat="1" applyFont="1">
      <alignment vertical="center"/>
    </xf>
    <xf numFmtId="49" fontId="17" fillId="0" borderId="0" xfId="0" applyNumberFormat="1" applyFont="1" applyAlignment="1">
      <alignment horizontal="left" vertical="center"/>
    </xf>
    <xf numFmtId="49" fontId="48" fillId="0" borderId="0" xfId="0" applyNumberFormat="1" applyFont="1" applyAlignment="1">
      <alignment horizontal="left" vertical="center"/>
    </xf>
    <xf numFmtId="49" fontId="40" fillId="0" borderId="0" xfId="0" applyNumberFormat="1" applyFont="1" applyAlignment="1">
      <alignment vertical="center"/>
    </xf>
    <xf numFmtId="49" fontId="40" fillId="0" borderId="125" xfId="0" applyNumberFormat="1" applyFont="1" applyBorder="1" applyAlignment="1">
      <alignment horizontal="center" vertical="center" wrapText="1"/>
    </xf>
    <xf numFmtId="49" fontId="40" fillId="0" borderId="127" xfId="0" applyNumberFormat="1" applyFont="1" applyBorder="1" applyAlignment="1">
      <alignment horizontal="center" vertical="center" wrapText="1"/>
    </xf>
    <xf numFmtId="49" fontId="40" fillId="0" borderId="128" xfId="0" applyNumberFormat="1" applyFont="1" applyBorder="1" applyAlignment="1">
      <alignment horizontal="center" vertical="center" wrapText="1"/>
    </xf>
    <xf numFmtId="49" fontId="40" fillId="0" borderId="129" xfId="0" applyNumberFormat="1" applyFont="1" applyBorder="1" applyAlignment="1">
      <alignment horizontal="center" vertical="center" wrapText="1"/>
    </xf>
    <xf numFmtId="49" fontId="40" fillId="0" borderId="130"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17" fillId="0" borderId="126"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17" fillId="0" borderId="129" xfId="0" applyNumberFormat="1" applyFont="1" applyBorder="1" applyAlignment="1">
      <alignment horizontal="center" vertical="center" wrapText="1"/>
    </xf>
    <xf numFmtId="0" fontId="50" fillId="0" borderId="0" xfId="0" applyFont="1" applyAlignment="1">
      <alignment vertical="center"/>
    </xf>
    <xf numFmtId="0" fontId="16" fillId="0" borderId="133" xfId="0" applyFont="1" applyBorder="1" applyAlignment="1">
      <alignment vertical="center"/>
    </xf>
    <xf numFmtId="0" fontId="16" fillId="0" borderId="134" xfId="0" applyFont="1" applyBorder="1" applyAlignment="1">
      <alignment horizontal="center" vertical="center" wrapText="1"/>
    </xf>
    <xf numFmtId="0" fontId="16" fillId="0" borderId="135"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37" xfId="0" applyFont="1" applyBorder="1" applyAlignment="1">
      <alignment vertical="center"/>
    </xf>
    <xf numFmtId="0" fontId="16" fillId="0" borderId="17" xfId="0" applyFont="1" applyBorder="1" applyAlignment="1">
      <alignment horizontal="center" vertical="center" wrapText="1"/>
    </xf>
    <xf numFmtId="58" fontId="16" fillId="0" borderId="14" xfId="0" applyNumberFormat="1" applyFont="1" applyBorder="1" applyAlignment="1">
      <alignment horizontal="center" vertical="center" wrapText="1"/>
    </xf>
    <xf numFmtId="58" fontId="16" fillId="0" borderId="132" xfId="0" applyNumberFormat="1" applyFont="1" applyBorder="1" applyAlignment="1">
      <alignment horizontal="center" vertical="center" wrapText="1"/>
    </xf>
    <xf numFmtId="0" fontId="16" fillId="0" borderId="132"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132" xfId="0" applyFont="1" applyBorder="1" applyAlignment="1">
      <alignment horizontal="center" vertical="center" wrapText="1"/>
    </xf>
    <xf numFmtId="0" fontId="16" fillId="0" borderId="138" xfId="0" applyFont="1" applyBorder="1" applyAlignment="1">
      <alignment vertical="center"/>
    </xf>
    <xf numFmtId="0" fontId="16" fillId="0" borderId="21" xfId="0" applyFont="1" applyBorder="1" applyAlignment="1">
      <alignment vertical="center" wrapText="1"/>
    </xf>
    <xf numFmtId="0" fontId="16" fillId="0" borderId="140" xfId="0" applyFont="1" applyBorder="1" applyAlignment="1">
      <alignment vertical="center"/>
    </xf>
    <xf numFmtId="0" fontId="16" fillId="0" borderId="141" xfId="0" applyFont="1" applyBorder="1" applyAlignment="1">
      <alignment horizontal="distributed" vertical="center" wrapText="1"/>
    </xf>
    <xf numFmtId="0" fontId="16" fillId="0" borderId="142" xfId="0" applyFont="1" applyBorder="1" applyAlignment="1">
      <alignment vertical="center" wrapText="1"/>
    </xf>
    <xf numFmtId="0" fontId="16" fillId="0" borderId="146" xfId="0" applyFont="1" applyBorder="1" applyAlignment="1">
      <alignment vertical="center"/>
    </xf>
    <xf numFmtId="0" fontId="16" fillId="0" borderId="16" xfId="0" applyFont="1" applyBorder="1" applyAlignment="1">
      <alignment vertical="center" wrapText="1"/>
    </xf>
    <xf numFmtId="0" fontId="16" fillId="0" borderId="17" xfId="0" applyFont="1" applyBorder="1" applyAlignment="1">
      <alignment vertical="center" wrapText="1"/>
    </xf>
    <xf numFmtId="3" fontId="16" fillId="0" borderId="16" xfId="0" applyNumberFormat="1" applyFont="1" applyBorder="1" applyAlignment="1">
      <alignment vertical="center" wrapText="1"/>
    </xf>
    <xf numFmtId="0" fontId="16" fillId="0" borderId="147" xfId="0" applyFont="1" applyBorder="1" applyAlignment="1">
      <alignment vertical="center"/>
    </xf>
    <xf numFmtId="0" fontId="16" fillId="0" borderId="148" xfId="0" applyFont="1" applyBorder="1" applyAlignment="1">
      <alignment horizontal="center" vertical="center" wrapText="1"/>
    </xf>
    <xf numFmtId="3" fontId="16" fillId="0" borderId="149" xfId="0" applyNumberFormat="1" applyFont="1" applyBorder="1" applyAlignment="1">
      <alignment vertical="center" wrapText="1"/>
    </xf>
    <xf numFmtId="0" fontId="16" fillId="0" borderId="148" xfId="0" applyFont="1" applyBorder="1" applyAlignment="1">
      <alignment vertical="center" wrapText="1"/>
    </xf>
    <xf numFmtId="0" fontId="51" fillId="0" borderId="130" xfId="0" applyFont="1" applyBorder="1" applyAlignment="1">
      <alignment horizontal="center" vertical="center" wrapText="1"/>
    </xf>
    <xf numFmtId="0" fontId="7" fillId="0" borderId="0" xfId="2" applyFont="1" applyAlignment="1"/>
    <xf numFmtId="0" fontId="7" fillId="0" borderId="36" xfId="2" applyFont="1" applyBorder="1" applyAlignment="1">
      <alignment horizontal="center" vertical="center"/>
    </xf>
    <xf numFmtId="0" fontId="7" fillId="0" borderId="35" xfId="2" applyFont="1" applyBorder="1">
      <alignment vertical="center"/>
    </xf>
    <xf numFmtId="0" fontId="7" fillId="0" borderId="90" xfId="2" applyFont="1" applyBorder="1" applyAlignment="1">
      <alignment vertical="center" wrapText="1"/>
    </xf>
    <xf numFmtId="0" fontId="7" fillId="0" borderId="34" xfId="2" applyFont="1" applyBorder="1">
      <alignment vertical="center"/>
    </xf>
    <xf numFmtId="0" fontId="7" fillId="0" borderId="86" xfId="2" applyFont="1" applyBorder="1" applyAlignment="1">
      <alignment horizontal="center" vertical="center" wrapText="1"/>
    </xf>
    <xf numFmtId="0" fontId="7" fillId="0" borderId="152" xfId="2" applyFont="1" applyBorder="1" applyAlignment="1">
      <alignment horizontal="center" vertical="center" wrapText="1"/>
    </xf>
    <xf numFmtId="0" fontId="7" fillId="0" borderId="35" xfId="2" applyFont="1" applyBorder="1" applyAlignment="1">
      <alignment horizontal="left" vertical="center"/>
    </xf>
    <xf numFmtId="0" fontId="7" fillId="0" borderId="31" xfId="2" applyFont="1" applyBorder="1" applyAlignment="1">
      <alignment vertical="center" wrapText="1"/>
    </xf>
    <xf numFmtId="0" fontId="7" fillId="0" borderId="34" xfId="2" applyFont="1" applyBorder="1" applyAlignment="1">
      <alignment horizontal="left" vertical="center"/>
    </xf>
    <xf numFmtId="0" fontId="52" fillId="0" borderId="0" xfId="2" applyFont="1">
      <alignment vertical="center"/>
    </xf>
    <xf numFmtId="49" fontId="7" fillId="0" borderId="0" xfId="2" applyNumberFormat="1" applyFont="1" applyAlignment="1">
      <alignment horizontal="left" vertical="center"/>
    </xf>
    <xf numFmtId="0" fontId="7" fillId="0" borderId="42" xfId="2" applyFont="1" applyBorder="1" applyAlignment="1">
      <alignment vertical="center" wrapText="1"/>
    </xf>
    <xf numFmtId="0" fontId="7" fillId="0" borderId="30" xfId="2" applyFont="1" applyBorder="1" applyAlignment="1">
      <alignment horizontal="center" vertical="center"/>
    </xf>
    <xf numFmtId="176" fontId="7" fillId="0" borderId="159" xfId="2" applyNumberFormat="1" applyFont="1" applyBorder="1">
      <alignment vertical="center"/>
    </xf>
    <xf numFmtId="176" fontId="7" fillId="0" borderId="160" xfId="2" applyNumberFormat="1" applyFont="1" applyBorder="1">
      <alignment vertical="center"/>
    </xf>
    <xf numFmtId="176" fontId="7" fillId="0" borderId="161" xfId="2" applyNumberFormat="1" applyFont="1" applyBorder="1">
      <alignment vertical="center"/>
    </xf>
    <xf numFmtId="176" fontId="7" fillId="0" borderId="48" xfId="2" applyNumberFormat="1" applyFont="1" applyBorder="1">
      <alignment vertical="center"/>
    </xf>
    <xf numFmtId="176" fontId="7" fillId="0" borderId="162" xfId="2" applyNumberFormat="1" applyFont="1" applyBorder="1">
      <alignment vertical="center"/>
    </xf>
    <xf numFmtId="176" fontId="7" fillId="0" borderId="111" xfId="2" applyNumberFormat="1" applyFont="1" applyBorder="1">
      <alignment vertical="center"/>
    </xf>
    <xf numFmtId="0" fontId="43" fillId="0" borderId="55" xfId="2" applyFont="1" applyBorder="1" applyAlignment="1">
      <alignment vertical="center" wrapText="1"/>
    </xf>
    <xf numFmtId="0" fontId="7" fillId="0" borderId="7" xfId="2" applyFont="1" applyBorder="1" applyAlignment="1">
      <alignment horizontal="right" vertical="center"/>
    </xf>
    <xf numFmtId="0" fontId="7" fillId="0" borderId="49" xfId="2" applyFont="1" applyBorder="1" applyAlignment="1">
      <alignment horizontal="center" vertical="center"/>
    </xf>
    <xf numFmtId="0" fontId="43" fillId="0" borderId="42" xfId="2" applyFont="1" applyBorder="1" applyAlignment="1">
      <alignment vertical="center" wrapText="1"/>
    </xf>
    <xf numFmtId="0" fontId="9" fillId="0" borderId="162" xfId="2" applyFont="1" applyBorder="1" applyAlignment="1">
      <alignment horizontal="center" vertical="center"/>
    </xf>
    <xf numFmtId="176" fontId="7" fillId="0" borderId="162" xfId="2" applyNumberFormat="1" applyFont="1" applyBorder="1" applyAlignment="1">
      <alignment horizontal="right" vertical="center"/>
    </xf>
    <xf numFmtId="182" fontId="7" fillId="0" borderId="48" xfId="2" applyNumberFormat="1" applyFont="1" applyBorder="1">
      <alignment vertical="center"/>
    </xf>
    <xf numFmtId="0" fontId="7" fillId="0" borderId="162" xfId="2" applyFont="1" applyBorder="1" applyAlignment="1">
      <alignment horizontal="center" vertical="center"/>
    </xf>
    <xf numFmtId="0" fontId="7" fillId="0" borderId="69" xfId="2" applyFont="1" applyBorder="1" applyAlignment="1">
      <alignment vertical="center" wrapText="1"/>
    </xf>
    <xf numFmtId="0" fontId="7" fillId="0" borderId="0" xfId="2" applyFont="1" applyAlignment="1">
      <alignment horizontal="left" vertical="center" indent="1"/>
    </xf>
    <xf numFmtId="176" fontId="7" fillId="0" borderId="88" xfId="2" applyNumberFormat="1" applyFont="1" applyBorder="1">
      <alignment vertical="center"/>
    </xf>
    <xf numFmtId="0" fontId="7" fillId="0" borderId="163" xfId="2" applyFont="1" applyBorder="1" applyAlignment="1">
      <alignment vertical="center" wrapText="1"/>
    </xf>
    <xf numFmtId="0" fontId="7" fillId="0" borderId="67" xfId="2" applyFont="1" applyBorder="1" applyAlignment="1">
      <alignment vertical="center" wrapText="1"/>
    </xf>
    <xf numFmtId="0" fontId="37" fillId="0" borderId="42" xfId="2" applyFont="1" applyBorder="1" applyAlignment="1">
      <alignment vertical="center" wrapText="1"/>
    </xf>
    <xf numFmtId="0" fontId="37" fillId="0" borderId="42" xfId="2" applyFont="1" applyBorder="1">
      <alignment vertical="center"/>
    </xf>
    <xf numFmtId="176" fontId="7" fillId="0" borderId="164" xfId="2" applyNumberFormat="1" applyFont="1" applyBorder="1">
      <alignment vertical="center"/>
    </xf>
    <xf numFmtId="176" fontId="7" fillId="0" borderId="165" xfId="2" applyNumberFormat="1" applyFont="1" applyBorder="1">
      <alignment vertical="center"/>
    </xf>
    <xf numFmtId="176" fontId="7" fillId="0" borderId="166" xfId="2" applyNumberFormat="1" applyFont="1" applyBorder="1">
      <alignment vertical="center"/>
    </xf>
    <xf numFmtId="176" fontId="7" fillId="0" borderId="167" xfId="2" applyNumberFormat="1" applyFont="1" applyBorder="1">
      <alignment vertical="center"/>
    </xf>
    <xf numFmtId="176" fontId="7" fillId="0" borderId="168" xfId="2" applyNumberFormat="1" applyFont="1" applyBorder="1">
      <alignment vertical="center"/>
    </xf>
    <xf numFmtId="176" fontId="7" fillId="0" borderId="169" xfId="2" applyNumberFormat="1" applyFont="1" applyBorder="1">
      <alignment vertical="center"/>
    </xf>
    <xf numFmtId="176" fontId="7" fillId="0" borderId="170" xfId="2" applyNumberFormat="1" applyFont="1" applyBorder="1">
      <alignment vertical="center"/>
    </xf>
    <xf numFmtId="176" fontId="7" fillId="0" borderId="44" xfId="2" applyNumberFormat="1" applyFont="1" applyBorder="1">
      <alignment vertical="center"/>
    </xf>
    <xf numFmtId="0" fontId="7" fillId="0" borderId="44" xfId="2" applyFont="1" applyBorder="1" applyAlignment="1">
      <alignment horizontal="center" vertical="center"/>
    </xf>
    <xf numFmtId="0" fontId="7" fillId="0" borderId="45" xfId="2" applyFont="1" applyBorder="1" applyAlignment="1">
      <alignment horizontal="left" vertical="center"/>
    </xf>
    <xf numFmtId="0" fontId="1" fillId="0" borderId="0" xfId="1">
      <alignment vertical="center"/>
    </xf>
    <xf numFmtId="49" fontId="5" fillId="0" borderId="0" xfId="2" applyNumberFormat="1" applyFont="1" applyAlignment="1">
      <alignment horizontal="left" vertical="center"/>
    </xf>
    <xf numFmtId="0" fontId="7" fillId="0" borderId="174" xfId="2" applyFont="1" applyBorder="1">
      <alignment vertical="center"/>
    </xf>
    <xf numFmtId="0" fontId="14" fillId="0" borderId="151" xfId="2" applyFont="1" applyBorder="1">
      <alignment vertical="center"/>
    </xf>
    <xf numFmtId="0" fontId="7" fillId="0" borderId="155" xfId="2" applyFont="1" applyBorder="1">
      <alignment vertical="center"/>
    </xf>
    <xf numFmtId="0" fontId="7" fillId="0" borderId="175" xfId="2" applyFont="1" applyBorder="1">
      <alignment vertical="center"/>
    </xf>
    <xf numFmtId="0" fontId="7" fillId="0" borderId="177" xfId="2" applyFont="1" applyBorder="1">
      <alignment vertical="center"/>
    </xf>
    <xf numFmtId="0" fontId="7" fillId="0" borderId="178" xfId="2" applyFont="1" applyBorder="1">
      <alignment vertical="center"/>
    </xf>
    <xf numFmtId="0" fontId="7" fillId="2" borderId="179" xfId="2" applyFont="1" applyFill="1" applyBorder="1" applyAlignment="1">
      <alignment horizontal="right" vertical="center" wrapText="1"/>
    </xf>
    <xf numFmtId="49" fontId="5" fillId="0" borderId="0" xfId="2" applyNumberFormat="1" applyFont="1">
      <alignment vertical="center"/>
    </xf>
    <xf numFmtId="49" fontId="14" fillId="0" borderId="180" xfId="2" applyNumberFormat="1" applyFont="1" applyBorder="1">
      <alignment vertical="center"/>
    </xf>
    <xf numFmtId="49" fontId="14" fillId="0" borderId="20" xfId="2" applyNumberFormat="1" applyFont="1" applyBorder="1">
      <alignment vertical="center"/>
    </xf>
    <xf numFmtId="0" fontId="14" fillId="0" borderId="23" xfId="2" applyFont="1" applyBorder="1" applyAlignment="1">
      <alignment vertical="center" shrinkToFit="1"/>
    </xf>
    <xf numFmtId="0" fontId="14" fillId="0" borderId="183" xfId="2" applyFont="1" applyBorder="1" applyAlignment="1">
      <alignment vertical="center" shrinkToFit="1"/>
    </xf>
    <xf numFmtId="0" fontId="7" fillId="0" borderId="34" xfId="2" applyFont="1" applyBorder="1" applyAlignment="1">
      <alignment vertical="center" wrapText="1"/>
    </xf>
    <xf numFmtId="0" fontId="7" fillId="0" borderId="33" xfId="2" applyFont="1" applyBorder="1" applyAlignment="1">
      <alignment vertical="center" wrapText="1"/>
    </xf>
    <xf numFmtId="0" fontId="7" fillId="0" borderId="7" xfId="2" applyFont="1" applyBorder="1" applyAlignment="1">
      <alignment horizontal="center" vertical="center" shrinkToFit="1"/>
    </xf>
    <xf numFmtId="184" fontId="7" fillId="0" borderId="12" xfId="2" applyNumberFormat="1" applyFont="1" applyBorder="1">
      <alignment vertical="center"/>
    </xf>
    <xf numFmtId="184" fontId="7" fillId="0" borderId="12" xfId="2" applyNumberFormat="1" applyFont="1" applyBorder="1" applyAlignment="1">
      <alignment horizontal="right" vertical="center"/>
    </xf>
    <xf numFmtId="0" fontId="36" fillId="0" borderId="13" xfId="2" applyFont="1" applyBorder="1">
      <alignment vertical="center"/>
    </xf>
    <xf numFmtId="0" fontId="36" fillId="0" borderId="173" xfId="2" applyFont="1" applyBorder="1">
      <alignment vertical="center"/>
    </xf>
    <xf numFmtId="179" fontId="7" fillId="0" borderId="7" xfId="2" applyNumberFormat="1" applyFont="1" applyBorder="1">
      <alignment vertical="center"/>
    </xf>
    <xf numFmtId="179" fontId="7" fillId="0" borderId="42" xfId="2" applyNumberFormat="1" applyFont="1" applyBorder="1">
      <alignment vertical="center"/>
    </xf>
    <xf numFmtId="179" fontId="7" fillId="0" borderId="44" xfId="2" applyNumberFormat="1" applyFont="1" applyBorder="1">
      <alignment vertical="center"/>
    </xf>
    <xf numFmtId="179" fontId="7" fillId="0" borderId="44" xfId="2" quotePrefix="1" applyNumberFormat="1" applyFont="1" applyBorder="1">
      <alignment vertical="center"/>
    </xf>
    <xf numFmtId="179" fontId="7" fillId="0" borderId="45" xfId="2" applyNumberFormat="1" applyFont="1" applyBorder="1">
      <alignment vertical="center"/>
    </xf>
    <xf numFmtId="0" fontId="1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6" fillId="0" borderId="0" xfId="2" applyFont="1">
      <alignment vertical="center"/>
    </xf>
    <xf numFmtId="0" fontId="16" fillId="0" borderId="0" xfId="2" applyFont="1" applyAlignment="1">
      <alignment horizontal="left" vertical="center"/>
    </xf>
    <xf numFmtId="0" fontId="16" fillId="0" borderId="0" xfId="2" applyFont="1" applyAlignment="1">
      <alignment horizontal="justify" vertical="center"/>
    </xf>
    <xf numFmtId="0" fontId="16" fillId="0" borderId="0" xfId="2" applyFont="1" applyAlignment="1">
      <alignment horizontal="center" vertical="center"/>
    </xf>
    <xf numFmtId="0" fontId="16" fillId="0" borderId="0" xfId="2" applyFont="1" applyAlignment="1">
      <alignment horizontal="right" vertical="center"/>
    </xf>
    <xf numFmtId="0" fontId="56" fillId="0" borderId="37" xfId="2" applyFont="1" applyBorder="1" applyAlignment="1">
      <alignment horizontal="center" vertical="center"/>
    </xf>
    <xf numFmtId="0" fontId="56" fillId="0" borderId="47" xfId="2" applyFont="1" applyBorder="1" applyAlignment="1">
      <alignment horizontal="center" vertical="center"/>
    </xf>
    <xf numFmtId="0" fontId="56" fillId="0" borderId="6" xfId="2" applyFont="1" applyBorder="1" applyAlignment="1">
      <alignment horizontal="center" vertical="center"/>
    </xf>
    <xf numFmtId="0" fontId="56" fillId="0" borderId="196" xfId="2" applyFont="1" applyBorder="1" applyAlignment="1">
      <alignment horizontal="center" vertical="center"/>
    </xf>
    <xf numFmtId="0" fontId="58" fillId="0" borderId="0" xfId="2" applyFont="1">
      <alignment vertical="center"/>
    </xf>
    <xf numFmtId="0" fontId="16" fillId="0" borderId="89" xfId="2" applyFont="1" applyBorder="1" applyAlignment="1">
      <alignment horizontal="center" vertical="center"/>
    </xf>
    <xf numFmtId="185" fontId="12" fillId="0" borderId="109" xfId="2" applyNumberFormat="1" applyFont="1" applyBorder="1" applyAlignment="1">
      <alignment horizontal="left" vertical="center"/>
    </xf>
    <xf numFmtId="0" fontId="12" fillId="0" borderId="159" xfId="2" applyFont="1" applyBorder="1" applyAlignment="1">
      <alignment vertical="center" wrapText="1" shrinkToFit="1"/>
    </xf>
    <xf numFmtId="0" fontId="12" fillId="0" borderId="7" xfId="2" applyFont="1" applyBorder="1" applyAlignment="1">
      <alignment vertical="center" wrapText="1" shrinkToFit="1"/>
    </xf>
    <xf numFmtId="0" fontId="12" fillId="0" borderId="7" xfId="2" applyFont="1" applyBorder="1" applyAlignment="1">
      <alignment horizontal="center" vertical="center" wrapText="1" shrinkToFit="1"/>
    </xf>
    <xf numFmtId="0" fontId="12" fillId="0" borderId="113" xfId="2" applyFont="1" applyBorder="1" applyAlignment="1">
      <alignment vertical="center" wrapText="1"/>
    </xf>
    <xf numFmtId="0" fontId="12" fillId="0" borderId="0" xfId="2" applyFont="1">
      <alignment vertical="center"/>
    </xf>
    <xf numFmtId="0" fontId="12" fillId="0" borderId="7" xfId="2" applyFont="1" applyBorder="1" applyAlignment="1">
      <alignment vertical="center" wrapText="1"/>
    </xf>
    <xf numFmtId="0" fontId="12" fillId="0" borderId="7" xfId="2" applyFont="1" applyBorder="1" applyAlignment="1">
      <alignment horizontal="left" vertical="center" wrapText="1" shrinkToFit="1"/>
    </xf>
    <xf numFmtId="0" fontId="12" fillId="0" borderId="7" xfId="2" applyFont="1" applyBorder="1" applyAlignment="1">
      <alignment horizontal="center" vertical="center" wrapText="1"/>
    </xf>
    <xf numFmtId="0" fontId="12" fillId="0" borderId="159" xfId="2" applyFont="1" applyBorder="1">
      <alignment vertical="center"/>
    </xf>
    <xf numFmtId="0" fontId="12" fillId="0" borderId="7" xfId="2" applyFont="1" applyBorder="1" applyAlignment="1">
      <alignment horizontal="center" vertical="center"/>
    </xf>
    <xf numFmtId="0" fontId="12" fillId="0" borderId="30" xfId="2" applyFont="1" applyBorder="1" applyAlignment="1">
      <alignment horizontal="left" vertical="center" wrapText="1" shrinkToFit="1"/>
    </xf>
    <xf numFmtId="0" fontId="16" fillId="0" borderId="162" xfId="2" applyFont="1" applyBorder="1">
      <alignment vertical="center"/>
    </xf>
    <xf numFmtId="0" fontId="12" fillId="0" borderId="168" xfId="2" applyFont="1" applyBorder="1" applyAlignment="1">
      <alignment horizontal="center" vertical="center" wrapText="1" shrinkToFit="1"/>
    </xf>
    <xf numFmtId="0" fontId="16" fillId="0" borderId="109" xfId="2" applyFont="1" applyBorder="1">
      <alignment vertical="center"/>
    </xf>
    <xf numFmtId="0" fontId="12" fillId="0" borderId="162" xfId="2" applyFont="1" applyBorder="1" applyAlignment="1">
      <alignment horizontal="center" vertical="center"/>
    </xf>
    <xf numFmtId="0" fontId="12" fillId="0" borderId="163" xfId="2" applyFont="1" applyBorder="1" applyAlignment="1">
      <alignment vertical="center" wrapText="1"/>
    </xf>
    <xf numFmtId="0" fontId="16" fillId="0" borderId="162" xfId="2" applyFont="1" applyBorder="1" applyAlignment="1">
      <alignment horizontal="left" vertical="center" wrapText="1"/>
    </xf>
    <xf numFmtId="0" fontId="16" fillId="0" borderId="162" xfId="2" applyFont="1" applyBorder="1" applyAlignment="1">
      <alignment vertical="center" wrapText="1"/>
    </xf>
    <xf numFmtId="0" fontId="16" fillId="0" borderId="109" xfId="2" applyFont="1" applyBorder="1" applyAlignment="1">
      <alignment vertical="center" wrapText="1"/>
    </xf>
    <xf numFmtId="49" fontId="16" fillId="0" borderId="20" xfId="2" applyNumberFormat="1" applyFont="1" applyBorder="1" applyAlignment="1"/>
    <xf numFmtId="0" fontId="7" fillId="0" borderId="0" xfId="0" applyFont="1" applyProtection="1">
      <protection locked="0"/>
    </xf>
    <xf numFmtId="0" fontId="7" fillId="0" borderId="14" xfId="0" applyFont="1" applyBorder="1" applyAlignment="1" applyProtection="1">
      <alignment horizont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9" fontId="7" fillId="0" borderId="16" xfId="0" applyNumberFormat="1" applyFont="1" applyBorder="1" applyAlignment="1" applyProtection="1">
      <alignment horizontal="center" vertical="center"/>
      <protection locked="0"/>
    </xf>
    <xf numFmtId="58" fontId="7" fillId="0" borderId="14"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protection locked="0"/>
    </xf>
    <xf numFmtId="49" fontId="7" fillId="0" borderId="14" xfId="0" applyNumberFormat="1" applyFont="1" applyBorder="1" applyAlignment="1" applyProtection="1">
      <alignment horizontal="center" vertical="center"/>
      <protection locked="0"/>
    </xf>
    <xf numFmtId="0" fontId="7" fillId="0" borderId="0" xfId="0" applyFont="1" applyAlignment="1" applyProtection="1">
      <alignment horizontal="left" vertical="center"/>
      <protection locked="0"/>
    </xf>
    <xf numFmtId="49" fontId="7" fillId="0" borderId="0" xfId="0" applyNumberFormat="1" applyFont="1" applyAlignment="1" applyProtection="1">
      <alignment horizontal="center" vertical="center"/>
      <protection locked="0"/>
    </xf>
    <xf numFmtId="58" fontId="7" fillId="0" borderId="0" xfId="0" applyNumberFormat="1" applyFont="1" applyAlignment="1" applyProtection="1">
      <alignment horizontal="left" vertical="center"/>
      <protection locked="0"/>
    </xf>
    <xf numFmtId="0" fontId="7" fillId="0" borderId="0" xfId="0" applyFont="1" applyAlignment="1" applyProtection="1">
      <alignment vertical="center" wrapText="1"/>
      <protection locked="0"/>
    </xf>
    <xf numFmtId="0" fontId="7" fillId="0" borderId="14"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49" fontId="14" fillId="0" borderId="14" xfId="0" applyNumberFormat="1" applyFont="1" applyBorder="1" applyAlignment="1" applyProtection="1">
      <alignment horizontal="left" vertical="center" wrapText="1"/>
      <protection locked="0"/>
    </xf>
    <xf numFmtId="0" fontId="14" fillId="0" borderId="14" xfId="0" applyFont="1" applyBorder="1" applyAlignment="1" applyProtection="1">
      <alignment horizontal="center" vertical="center" wrapText="1"/>
      <protection locked="0"/>
    </xf>
    <xf numFmtId="176" fontId="7" fillId="0" borderId="90" xfId="2" applyNumberFormat="1" applyFont="1" applyBorder="1">
      <alignment vertical="center"/>
    </xf>
    <xf numFmtId="176" fontId="7" fillId="0" borderId="34" xfId="2" applyNumberFormat="1" applyFont="1" applyBorder="1">
      <alignment vertical="center"/>
    </xf>
    <xf numFmtId="176" fontId="7" fillId="0" borderId="0" xfId="2" applyNumberFormat="1" applyFont="1">
      <alignment vertical="center"/>
    </xf>
    <xf numFmtId="176" fontId="7" fillId="0" borderId="199" xfId="2" applyNumberFormat="1" applyFont="1" applyBorder="1">
      <alignment vertical="center"/>
    </xf>
    <xf numFmtId="176" fontId="7" fillId="0" borderId="60" xfId="2" applyNumberFormat="1" applyFont="1" applyBorder="1">
      <alignment vertical="center"/>
    </xf>
    <xf numFmtId="9" fontId="7" fillId="0" borderId="0" xfId="2" applyNumberFormat="1" applyFont="1">
      <alignment vertical="center"/>
    </xf>
    <xf numFmtId="0" fontId="53" fillId="0" borderId="55" xfId="2" applyFont="1" applyBorder="1" applyAlignment="1">
      <alignment vertical="top"/>
    </xf>
    <xf numFmtId="176" fontId="7" fillId="0" borderId="55" xfId="2" applyNumberFormat="1" applyFont="1" applyBorder="1">
      <alignment vertical="center"/>
    </xf>
    <xf numFmtId="176" fontId="7" fillId="0" borderId="206" xfId="2" applyNumberFormat="1" applyFont="1" applyBorder="1">
      <alignment vertical="center"/>
    </xf>
    <xf numFmtId="0" fontId="5" fillId="0" borderId="0" xfId="2" applyFont="1" applyAlignment="1">
      <alignment horizontal="left" vertical="center"/>
    </xf>
    <xf numFmtId="176" fontId="7" fillId="0" borderId="44" xfId="2" applyNumberFormat="1" applyFont="1" applyBorder="1" applyAlignment="1">
      <alignment horizontal="right" vertical="center"/>
    </xf>
    <xf numFmtId="0" fontId="7" fillId="0" borderId="42" xfId="2" applyFont="1" applyBorder="1" applyAlignment="1">
      <alignment horizontal="center" vertical="center"/>
    </xf>
    <xf numFmtId="0" fontId="16" fillId="0" borderId="30" xfId="2" applyFont="1" applyBorder="1" applyAlignment="1">
      <alignment horizontal="center" vertical="center" shrinkToFit="1"/>
    </xf>
    <xf numFmtId="0" fontId="16" fillId="0" borderId="51" xfId="2" applyFont="1" applyBorder="1" applyAlignment="1">
      <alignment horizontal="center" vertical="center" shrinkToFit="1"/>
    </xf>
    <xf numFmtId="0" fontId="16" fillId="0" borderId="49" xfId="2" applyFont="1" applyBorder="1" applyAlignment="1">
      <alignment horizontal="center" vertical="center" shrinkToFit="1"/>
    </xf>
    <xf numFmtId="0" fontId="16" fillId="0" borderId="68" xfId="2" applyFont="1" applyBorder="1" applyAlignment="1">
      <alignment horizontal="center" vertical="center"/>
    </xf>
    <xf numFmtId="0" fontId="16" fillId="0" borderId="66" xfId="2" applyFont="1" applyBorder="1" applyAlignment="1">
      <alignment horizontal="center" vertical="center"/>
    </xf>
    <xf numFmtId="3" fontId="42" fillId="0" borderId="30" xfId="2" applyNumberFormat="1" applyFont="1" applyBorder="1" applyAlignment="1">
      <alignment horizontal="right" vertical="center" wrapText="1"/>
    </xf>
    <xf numFmtId="3" fontId="58" fillId="0" borderId="49" xfId="2" applyNumberFormat="1" applyFont="1" applyBorder="1" applyAlignment="1">
      <alignment horizontal="right" vertical="center" wrapText="1"/>
    </xf>
    <xf numFmtId="3" fontId="16" fillId="0" borderId="30" xfId="2" applyNumberFormat="1" applyFont="1" applyBorder="1" applyAlignment="1">
      <alignment horizontal="right" vertical="center" wrapText="1"/>
    </xf>
    <xf numFmtId="3" fontId="16" fillId="0" borderId="49" xfId="2" applyNumberFormat="1" applyFont="1" applyBorder="1" applyAlignment="1">
      <alignment horizontal="right" vertical="center" wrapText="1"/>
    </xf>
    <xf numFmtId="0" fontId="16" fillId="0" borderId="207" xfId="2" applyFont="1" applyBorder="1" applyAlignment="1">
      <alignment horizontal="center" vertical="center"/>
    </xf>
    <xf numFmtId="0" fontId="7" fillId="0" borderId="30" xfId="2" applyFont="1" applyBorder="1">
      <alignment vertical="center"/>
    </xf>
    <xf numFmtId="0" fontId="7" fillId="0" borderId="44" xfId="2" applyFont="1" applyBorder="1">
      <alignment vertical="center"/>
    </xf>
    <xf numFmtId="3" fontId="7" fillId="0" borderId="44" xfId="2" applyNumberFormat="1" applyFont="1" applyBorder="1" applyAlignment="1">
      <alignment horizontal="right" vertical="center"/>
    </xf>
    <xf numFmtId="0" fontId="7" fillId="0" borderId="207" xfId="2" applyFont="1" applyBorder="1" applyAlignment="1">
      <alignment horizontal="center" vertical="center"/>
    </xf>
    <xf numFmtId="0" fontId="7" fillId="0" borderId="170" xfId="2" applyFont="1" applyBorder="1">
      <alignment vertical="center"/>
    </xf>
    <xf numFmtId="0" fontId="7" fillId="0" borderId="44" xfId="2" applyFont="1" applyBorder="1" applyAlignment="1">
      <alignment horizontal="justify" vertical="center"/>
    </xf>
    <xf numFmtId="0" fontId="7" fillId="0" borderId="48" xfId="2" applyFont="1" applyBorder="1" applyAlignment="1">
      <alignment vertical="center" shrinkToFit="1"/>
    </xf>
    <xf numFmtId="0" fontId="7" fillId="0" borderId="48" xfId="2" applyFont="1" applyBorder="1">
      <alignment vertical="center"/>
    </xf>
    <xf numFmtId="40" fontId="7" fillId="0" borderId="0" xfId="3" applyNumberFormat="1" applyFont="1" applyFill="1" applyBorder="1" applyAlignment="1">
      <alignment horizontal="right" vertical="center"/>
    </xf>
    <xf numFmtId="38" fontId="7" fillId="0" borderId="0" xfId="3" applyFont="1" applyFill="1" applyBorder="1">
      <alignment vertical="center"/>
    </xf>
    <xf numFmtId="0" fontId="5" fillId="0" borderId="0" xfId="2" applyFont="1" applyAlignment="1">
      <alignment horizontal="right" vertical="center"/>
    </xf>
    <xf numFmtId="0" fontId="7" fillId="0" borderId="60" xfId="2" applyFont="1" applyBorder="1">
      <alignment vertical="center"/>
    </xf>
    <xf numFmtId="0" fontId="9" fillId="0" borderId="34" xfId="2" applyFont="1" applyBorder="1" applyAlignment="1">
      <alignment vertical="center" wrapText="1"/>
    </xf>
    <xf numFmtId="0" fontId="7" fillId="0" borderId="57" xfId="2" applyFont="1" applyBorder="1" applyAlignment="1">
      <alignment vertical="center" wrapText="1"/>
    </xf>
    <xf numFmtId="0" fontId="5" fillId="0" borderId="60" xfId="2" applyFont="1" applyBorder="1">
      <alignment vertical="center"/>
    </xf>
    <xf numFmtId="0" fontId="7" fillId="0" borderId="77" xfId="2" applyFont="1" applyBorder="1">
      <alignment vertical="center"/>
    </xf>
    <xf numFmtId="0" fontId="21" fillId="0" borderId="213" xfId="2" applyFont="1" applyBorder="1" applyAlignment="1">
      <alignment horizontal="right" vertical="center"/>
    </xf>
    <xf numFmtId="0" fontId="21" fillId="0" borderId="87" xfId="2" applyFont="1" applyBorder="1" applyAlignment="1">
      <alignment vertical="center" wrapText="1"/>
    </xf>
    <xf numFmtId="0" fontId="21" fillId="0" borderId="152" xfId="2" applyFont="1" applyBorder="1">
      <alignment vertical="center"/>
    </xf>
    <xf numFmtId="0" fontId="7" fillId="0" borderId="225" xfId="2" applyFont="1" applyBorder="1" applyAlignment="1">
      <alignment horizontal="right" vertical="center"/>
    </xf>
    <xf numFmtId="0" fontId="7" fillId="0" borderId="30" xfId="2" applyFont="1" applyBorder="1" applyAlignment="1">
      <alignment horizontal="right" vertical="center"/>
    </xf>
    <xf numFmtId="0" fontId="7" fillId="0" borderId="226" xfId="2" applyFont="1" applyBorder="1">
      <alignment vertical="center"/>
    </xf>
    <xf numFmtId="0" fontId="21" fillId="0" borderId="227" xfId="2" applyFont="1" applyBorder="1" applyAlignment="1">
      <alignment horizontal="right" vertical="center"/>
    </xf>
    <xf numFmtId="0" fontId="7" fillId="0" borderId="28" xfId="2" applyFont="1" applyBorder="1" applyAlignment="1">
      <alignment horizontal="right" vertical="center"/>
    </xf>
    <xf numFmtId="0" fontId="7" fillId="0" borderId="170" xfId="2" applyFont="1" applyBorder="1" applyAlignment="1">
      <alignment horizontal="right" vertical="center"/>
    </xf>
    <xf numFmtId="0" fontId="7" fillId="0" borderId="44" xfId="2" applyFont="1" applyBorder="1" applyAlignment="1">
      <alignment horizontal="right" vertical="center"/>
    </xf>
    <xf numFmtId="0" fontId="7" fillId="0" borderId="80" xfId="2" applyFont="1" applyBorder="1" applyAlignment="1">
      <alignment horizontal="right" vertical="center"/>
    </xf>
    <xf numFmtId="0" fontId="7" fillId="0" borderId="208" xfId="2" applyFont="1" applyBorder="1" applyAlignment="1">
      <alignment horizontal="left" vertical="center"/>
    </xf>
    <xf numFmtId="0" fontId="7" fillId="0" borderId="230" xfId="2" applyFont="1" applyBorder="1" applyAlignment="1">
      <alignment horizontal="left" vertical="center"/>
    </xf>
    <xf numFmtId="0" fontId="7" fillId="0" borderId="7" xfId="2" applyFont="1" applyBorder="1" applyAlignment="1">
      <alignment horizontal="center" vertical="center" wrapText="1" shrinkToFit="1"/>
    </xf>
    <xf numFmtId="0" fontId="7" fillId="0" borderId="66" xfId="2" applyFont="1" applyBorder="1" applyAlignment="1">
      <alignment horizontal="left" vertical="center"/>
    </xf>
    <xf numFmtId="38" fontId="7" fillId="0" borderId="44" xfId="4" applyFont="1" applyBorder="1" applyAlignment="1">
      <alignment horizontal="right" vertical="center"/>
    </xf>
    <xf numFmtId="3" fontId="7" fillId="0" borderId="45" xfId="2" applyNumberFormat="1" applyFont="1" applyBorder="1">
      <alignment vertical="center"/>
    </xf>
    <xf numFmtId="0" fontId="7" fillId="0" borderId="66" xfId="2" applyFont="1" applyBorder="1">
      <alignment vertical="center"/>
    </xf>
    <xf numFmtId="0" fontId="7" fillId="0" borderId="45" xfId="2" applyFont="1" applyBorder="1" applyAlignment="1">
      <alignment horizontal="right" vertical="center"/>
    </xf>
    <xf numFmtId="189" fontId="7" fillId="0" borderId="44" xfId="2" applyNumberFormat="1" applyFont="1" applyBorder="1" applyAlignment="1">
      <alignment horizontal="right" vertical="center"/>
    </xf>
    <xf numFmtId="178" fontId="7" fillId="0" borderId="44" xfId="2" applyNumberFormat="1" applyFont="1" applyBorder="1" applyAlignment="1">
      <alignment horizontal="right" vertical="center"/>
    </xf>
    <xf numFmtId="3" fontId="7" fillId="0" borderId="231" xfId="2" applyNumberFormat="1" applyFont="1" applyBorder="1" applyAlignment="1">
      <alignment horizontal="right" vertical="center"/>
    </xf>
    <xf numFmtId="0" fontId="7" fillId="0" borderId="50" xfId="2" applyFont="1" applyBorder="1" applyAlignment="1">
      <alignment horizontal="center" vertical="center"/>
    </xf>
    <xf numFmtId="0" fontId="7" fillId="0" borderId="51" xfId="2" applyFont="1" applyBorder="1">
      <alignment vertical="center"/>
    </xf>
    <xf numFmtId="0" fontId="7" fillId="0" borderId="51" xfId="2" applyFont="1" applyBorder="1" applyAlignment="1">
      <alignment horizontal="right" vertical="center"/>
    </xf>
    <xf numFmtId="0" fontId="7" fillId="0" borderId="232" xfId="2" applyFont="1" applyBorder="1" applyAlignment="1">
      <alignment horizontal="right" vertical="center"/>
    </xf>
    <xf numFmtId="0" fontId="7" fillId="0" borderId="49" xfId="2" applyFont="1" applyBorder="1" applyAlignment="1">
      <alignment horizontal="justify" vertical="center" wrapText="1"/>
    </xf>
    <xf numFmtId="191" fontId="7" fillId="0" borderId="49" xfId="2" applyNumberFormat="1" applyFont="1" applyBorder="1" applyAlignment="1">
      <alignment horizontal="right" vertical="center"/>
    </xf>
    <xf numFmtId="191" fontId="7" fillId="0" borderId="49" xfId="2" applyNumberFormat="1" applyFont="1" applyBorder="1" applyAlignment="1">
      <alignment horizontal="right" vertical="center" wrapText="1"/>
    </xf>
    <xf numFmtId="176" fontId="7" fillId="0" borderId="49" xfId="2" applyNumberFormat="1" applyFont="1" applyBorder="1" applyAlignment="1">
      <alignment horizontal="right" vertical="center"/>
    </xf>
    <xf numFmtId="192" fontId="7" fillId="0" borderId="67" xfId="2" applyNumberFormat="1" applyFont="1" applyBorder="1" applyAlignment="1">
      <alignment horizontal="right" vertical="center"/>
    </xf>
    <xf numFmtId="191" fontId="7" fillId="0" borderId="7" xfId="2" applyNumberFormat="1" applyFont="1" applyBorder="1" applyAlignment="1">
      <alignment horizontal="right" vertical="center"/>
    </xf>
    <xf numFmtId="191" fontId="7" fillId="0" borderId="7" xfId="2" applyNumberFormat="1" applyFont="1" applyBorder="1" applyAlignment="1">
      <alignment horizontal="right" vertical="center" wrapText="1"/>
    </xf>
    <xf numFmtId="176" fontId="7" fillId="0" borderId="7" xfId="2" applyNumberFormat="1" applyFont="1" applyBorder="1" applyAlignment="1">
      <alignment horizontal="right" vertical="center"/>
    </xf>
    <xf numFmtId="192" fontId="7" fillId="0" borderId="42" xfId="2" applyNumberFormat="1" applyFont="1" applyBorder="1" applyAlignment="1">
      <alignment horizontal="right" vertical="center"/>
    </xf>
    <xf numFmtId="57" fontId="7" fillId="0" borderId="7" xfId="2" applyNumberFormat="1" applyFont="1" applyBorder="1" applyAlignment="1">
      <alignment horizontal="center" vertical="center"/>
    </xf>
    <xf numFmtId="0" fontId="7" fillId="0" borderId="7" xfId="2" applyFont="1" applyBorder="1" applyAlignment="1">
      <alignment horizontal="justify" vertical="center" wrapText="1"/>
    </xf>
    <xf numFmtId="57" fontId="7" fillId="0" borderId="44" xfId="2" applyNumberFormat="1" applyFont="1" applyBorder="1" applyAlignment="1">
      <alignment horizontal="center" vertical="center"/>
    </xf>
    <xf numFmtId="191" fontId="7" fillId="0" borderId="44" xfId="2" applyNumberFormat="1" applyFont="1" applyBorder="1" applyAlignment="1">
      <alignment horizontal="right" vertical="center"/>
    </xf>
    <xf numFmtId="191" fontId="7" fillId="0" borderId="44" xfId="2" applyNumberFormat="1" applyFont="1" applyBorder="1" applyAlignment="1">
      <alignment horizontal="right" vertical="center" wrapText="1"/>
    </xf>
    <xf numFmtId="192" fontId="7" fillId="0" borderId="45" xfId="2" applyNumberFormat="1" applyFont="1" applyBorder="1" applyAlignment="1">
      <alignment horizontal="right" vertical="center"/>
    </xf>
    <xf numFmtId="49" fontId="16" fillId="0" borderId="0" xfId="0" applyNumberFormat="1" applyFont="1" applyAlignment="1">
      <alignment vertical="center"/>
    </xf>
    <xf numFmtId="49" fontId="16" fillId="0" borderId="14" xfId="0" applyNumberFormat="1" applyFont="1" applyBorder="1" applyAlignment="1">
      <alignment horizontal="center" vertical="center"/>
    </xf>
    <xf numFmtId="49" fontId="59" fillId="0" borderId="0" xfId="0" applyNumberFormat="1" applyFont="1" applyAlignment="1">
      <alignment vertical="center"/>
    </xf>
    <xf numFmtId="49" fontId="36" fillId="0" borderId="0" xfId="0" applyNumberFormat="1" applyFont="1" applyAlignment="1">
      <alignment vertical="center"/>
    </xf>
    <xf numFmtId="49" fontId="7" fillId="0" borderId="0" xfId="0" applyNumberFormat="1" applyFont="1" applyAlignment="1">
      <alignment vertical="center"/>
    </xf>
    <xf numFmtId="49" fontId="7" fillId="0" borderId="14" xfId="0" applyNumberFormat="1" applyFont="1" applyBorder="1" applyAlignment="1">
      <alignment horizontal="center" vertical="center"/>
    </xf>
    <xf numFmtId="179" fontId="7" fillId="0" borderId="14" xfId="0" applyNumberFormat="1" applyFont="1" applyBorder="1" applyAlignment="1">
      <alignment vertical="center"/>
    </xf>
    <xf numFmtId="179" fontId="16" fillId="0" borderId="14" xfId="0" applyNumberFormat="1" applyFont="1" applyBorder="1" applyAlignment="1">
      <alignment vertical="center"/>
    </xf>
    <xf numFmtId="179" fontId="16" fillId="0" borderId="14" xfId="0" applyNumberFormat="1" applyFont="1" applyBorder="1" applyAlignment="1">
      <alignment horizontal="righ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36" fillId="0" borderId="0" xfId="2" applyFo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34" fillId="0" borderId="0" xfId="0" applyFont="1" applyAlignment="1">
      <alignment vertical="center"/>
    </xf>
    <xf numFmtId="0" fontId="3" fillId="0" borderId="0" xfId="0" applyFont="1" applyAlignment="1">
      <alignment vertical="center"/>
    </xf>
    <xf numFmtId="0" fontId="24" fillId="0" borderId="0" xfId="0" applyFont="1" applyAlignment="1">
      <alignment horizontal="distributed" vertical="center"/>
    </xf>
    <xf numFmtId="0" fontId="25"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horizontal="distributed" vertical="center"/>
    </xf>
    <xf numFmtId="0" fontId="24" fillId="0" borderId="0" xfId="0" applyFont="1" applyAlignment="1">
      <alignment horizontal="center" vertical="center"/>
    </xf>
    <xf numFmtId="0" fontId="23" fillId="0" borderId="0" xfId="0" applyFont="1" applyAlignment="1">
      <alignment horizontal="center" vertical="center"/>
    </xf>
    <xf numFmtId="0" fontId="31" fillId="0" borderId="0" xfId="0" applyFont="1"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14" fillId="0" borderId="0" xfId="0" applyFont="1" applyAlignment="1">
      <alignment vertical="center" shrinkToFit="1"/>
    </xf>
    <xf numFmtId="0" fontId="16" fillId="0" borderId="26" xfId="0" applyFont="1" applyBorder="1" applyAlignment="1">
      <alignment vertical="center"/>
    </xf>
    <xf numFmtId="0" fontId="16" fillId="0" borderId="27"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49" fontId="17" fillId="0" borderId="0" xfId="0" applyNumberFormat="1" applyFont="1" applyAlignment="1">
      <alignment horizontal="center" vertical="center"/>
    </xf>
    <xf numFmtId="0" fontId="16" fillId="0" borderId="14" xfId="0" applyFont="1" applyBorder="1" applyAlignment="1">
      <alignmen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3" fontId="16" fillId="0" borderId="15" xfId="0" applyNumberFormat="1" applyFont="1" applyBorder="1" applyAlignment="1">
      <alignment vertical="center"/>
    </xf>
    <xf numFmtId="3" fontId="16" fillId="0" borderId="18" xfId="0" applyNumberFormat="1" applyFont="1" applyBorder="1" applyAlignment="1">
      <alignment vertical="center"/>
    </xf>
    <xf numFmtId="3" fontId="16" fillId="0" borderId="22" xfId="0" applyNumberFormat="1" applyFont="1" applyBorder="1" applyAlignment="1">
      <alignment vertical="center"/>
    </xf>
    <xf numFmtId="0" fontId="16" fillId="0" borderId="19" xfId="0" applyFont="1" applyBorder="1" applyAlignment="1">
      <alignment vertical="center"/>
    </xf>
    <xf numFmtId="0" fontId="16" fillId="0" borderId="21" xfId="0" applyFont="1" applyBorder="1" applyAlignment="1">
      <alignmen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vertical="center"/>
    </xf>
    <xf numFmtId="0" fontId="16" fillId="0" borderId="25" xfId="0" applyFont="1" applyBorder="1" applyAlignment="1">
      <alignment vertical="center"/>
    </xf>
    <xf numFmtId="0" fontId="17" fillId="0" borderId="0" xfId="0" applyFont="1" applyAlignment="1">
      <alignment horizontal="left" vertical="center"/>
    </xf>
    <xf numFmtId="0" fontId="17" fillId="0" borderId="24" xfId="0" applyFont="1" applyBorder="1" applyAlignment="1">
      <alignment horizontal="left" vertical="center"/>
    </xf>
    <xf numFmtId="0" fontId="17" fillId="0" borderId="24" xfId="0" applyFont="1" applyBorder="1" applyAlignment="1">
      <alignment horizontal="center" vertical="center"/>
    </xf>
    <xf numFmtId="0" fontId="16" fillId="0" borderId="14" xfId="0" applyFont="1" applyBorder="1" applyAlignment="1">
      <alignment horizontal="center" vertical="center" wrapText="1"/>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19" xfId="0" applyFont="1" applyBorder="1" applyAlignment="1">
      <alignment horizontal="distributed" vertical="center"/>
    </xf>
    <xf numFmtId="0" fontId="16" fillId="0" borderId="21" xfId="0" applyFont="1" applyBorder="1" applyAlignment="1">
      <alignment horizontal="distributed" vertical="center"/>
    </xf>
    <xf numFmtId="0" fontId="16" fillId="0" borderId="23" xfId="0" applyFont="1" applyBorder="1" applyAlignment="1">
      <alignment horizontal="distributed" vertical="center"/>
    </xf>
    <xf numFmtId="0" fontId="16" fillId="0" borderId="25" xfId="0" applyFont="1" applyBorder="1" applyAlignment="1">
      <alignment horizontal="distributed" vertical="center"/>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8" fillId="0" borderId="41" xfId="2" applyFont="1" applyBorder="1" applyAlignment="1">
      <alignment horizontal="justify" vertical="center"/>
    </xf>
    <xf numFmtId="0" fontId="8" fillId="0" borderId="43" xfId="2" applyFont="1" applyBorder="1" applyAlignment="1">
      <alignment horizontal="justify" vertical="center"/>
    </xf>
    <xf numFmtId="179" fontId="8" fillId="0" borderId="35" xfId="2" applyNumberFormat="1" applyFont="1" applyBorder="1">
      <alignment vertical="center"/>
    </xf>
    <xf numFmtId="179" fontId="8" fillId="0" borderId="29" xfId="2" applyNumberFormat="1" applyFont="1" applyBorder="1">
      <alignment vertical="center"/>
    </xf>
    <xf numFmtId="179" fontId="8" fillId="0" borderId="34" xfId="2" applyNumberFormat="1" applyFont="1" applyBorder="1">
      <alignment vertical="center"/>
    </xf>
    <xf numFmtId="179" fontId="8" fillId="0" borderId="27" xfId="2" applyNumberFormat="1" applyFont="1" applyBorder="1">
      <alignment vertical="center"/>
    </xf>
    <xf numFmtId="179" fontId="8" fillId="0" borderId="57" xfId="2" applyNumberFormat="1" applyFont="1" applyBorder="1">
      <alignment vertical="center"/>
    </xf>
    <xf numFmtId="179" fontId="8" fillId="0" borderId="25" xfId="2" applyNumberFormat="1" applyFont="1" applyBorder="1">
      <alignment vertical="center"/>
    </xf>
    <xf numFmtId="0" fontId="8" fillId="0" borderId="20" xfId="2" applyFont="1" applyBorder="1" applyAlignment="1">
      <alignment horizontal="center" vertical="center" shrinkToFit="1"/>
    </xf>
    <xf numFmtId="0" fontId="8" fillId="0" borderId="49" xfId="2" applyFont="1" applyBorder="1" applyAlignment="1">
      <alignment horizontal="center" vertical="center" shrinkToFit="1"/>
    </xf>
    <xf numFmtId="179" fontId="8" fillId="0" borderId="31" xfId="2" applyNumberFormat="1" applyFont="1" applyBorder="1">
      <alignment vertical="center"/>
    </xf>
    <xf numFmtId="179" fontId="8" fillId="0" borderId="28" xfId="2" applyNumberFormat="1" applyFont="1" applyBorder="1">
      <alignment vertical="center"/>
    </xf>
    <xf numFmtId="179" fontId="8" fillId="0" borderId="58" xfId="2" applyNumberFormat="1" applyFont="1" applyBorder="1">
      <alignment vertical="center"/>
    </xf>
    <xf numFmtId="0" fontId="8" fillId="0" borderId="46" xfId="2" applyFont="1" applyBorder="1" applyAlignment="1">
      <alignment horizontal="center" vertical="center"/>
    </xf>
    <xf numFmtId="0" fontId="8" fillId="0" borderId="0" xfId="2" applyFont="1" applyAlignment="1">
      <alignment horizontal="left" vertical="center"/>
    </xf>
    <xf numFmtId="0" fontId="8" fillId="0" borderId="24" xfId="2" applyFont="1" applyBorder="1" applyAlignment="1">
      <alignment horizontal="center" vertical="center"/>
    </xf>
    <xf numFmtId="0" fontId="8" fillId="0" borderId="40" xfId="2" applyFont="1" applyBorder="1" applyAlignment="1">
      <alignment horizontal="center" vertical="center"/>
    </xf>
    <xf numFmtId="0" fontId="8" fillId="0" borderId="38" xfId="2" applyFont="1" applyBorder="1" applyAlignment="1">
      <alignment horizontal="center" vertical="center"/>
    </xf>
    <xf numFmtId="0" fontId="8" fillId="0" borderId="2" xfId="2" applyFont="1" applyBorder="1" applyAlignment="1">
      <alignment horizontal="center" vertical="center"/>
    </xf>
    <xf numFmtId="0" fontId="8" fillId="0" borderId="6" xfId="2" applyFont="1" applyBorder="1" applyAlignment="1">
      <alignment horizontal="center" vertical="center"/>
    </xf>
    <xf numFmtId="0" fontId="27" fillId="0" borderId="3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7" xfId="2" applyFont="1" applyBorder="1" applyAlignment="1">
      <alignment horizontal="center" vertical="center"/>
    </xf>
    <xf numFmtId="0" fontId="8" fillId="0" borderId="35" xfId="2" applyFont="1" applyBorder="1" applyAlignment="1">
      <alignment horizontal="center" vertical="center"/>
    </xf>
    <xf numFmtId="0" fontId="8" fillId="0" borderId="29" xfId="2" applyFont="1" applyBorder="1" applyAlignment="1">
      <alignment horizontal="center" vertical="center"/>
    </xf>
    <xf numFmtId="0" fontId="8" fillId="0" borderId="33" xfId="2" applyFont="1" applyBorder="1" applyAlignment="1">
      <alignment horizontal="center" vertical="center"/>
    </xf>
    <xf numFmtId="0" fontId="8" fillId="0" borderId="32" xfId="2" applyFont="1" applyBorder="1" applyAlignment="1">
      <alignment horizontal="center" vertical="center"/>
    </xf>
    <xf numFmtId="0" fontId="33" fillId="0" borderId="0" xfId="2" applyFont="1" applyAlignment="1">
      <alignment horizontal="center" vertical="center"/>
    </xf>
    <xf numFmtId="0" fontId="8" fillId="0" borderId="0" xfId="2" applyFont="1" applyAlignment="1">
      <alignment horizontal="center" vertical="center"/>
    </xf>
    <xf numFmtId="0" fontId="8" fillId="0" borderId="37" xfId="2" applyFont="1" applyBorder="1" applyAlignment="1">
      <alignment horizontal="center" vertical="center"/>
    </xf>
    <xf numFmtId="0" fontId="27" fillId="0" borderId="6" xfId="2" applyFont="1" applyBorder="1" applyAlignment="1">
      <alignment horizontal="distributed" vertical="center"/>
    </xf>
    <xf numFmtId="0" fontId="8" fillId="0" borderId="6" xfId="2" applyFont="1" applyBorder="1" applyAlignment="1">
      <alignment horizontal="distributed" vertical="center"/>
    </xf>
    <xf numFmtId="0" fontId="8" fillId="0" borderId="6" xfId="2" applyFont="1" applyBorder="1" applyAlignment="1">
      <alignment horizontal="distributed" vertical="center" wrapText="1"/>
    </xf>
    <xf numFmtId="0" fontId="27" fillId="0" borderId="47" xfId="2" applyFont="1" applyBorder="1" applyAlignment="1">
      <alignment horizontal="distributed" vertical="center"/>
    </xf>
    <xf numFmtId="0" fontId="27" fillId="0" borderId="49" xfId="2" applyFont="1" applyBorder="1" applyAlignment="1">
      <alignment horizontal="distributed" vertical="center"/>
    </xf>
    <xf numFmtId="0" fontId="8" fillId="0" borderId="36" xfId="2" applyFont="1" applyBorder="1" applyAlignment="1">
      <alignment horizontal="distributed"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xf>
    <xf numFmtId="0" fontId="7" fillId="0" borderId="11" xfId="2" applyFont="1" applyBorder="1" applyAlignment="1">
      <alignment horizontal="center" vertical="center"/>
    </xf>
    <xf numFmtId="0" fontId="7" fillId="0" borderId="0" xfId="2" applyFont="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6"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lignment vertical="center"/>
    </xf>
    <xf numFmtId="0" fontId="7" fillId="0" borderId="0" xfId="2" applyFont="1" applyAlignment="1">
      <alignment horizontal="left" vertical="center"/>
    </xf>
    <xf numFmtId="49" fontId="8" fillId="0" borderId="59" xfId="2" applyNumberFormat="1" applyFont="1" applyBorder="1" applyAlignment="1">
      <alignment horizontal="center" vertical="center"/>
    </xf>
    <xf numFmtId="0" fontId="7" fillId="0" borderId="60" xfId="2" applyFont="1" applyBorder="1" applyAlignment="1">
      <alignment horizontal="left" vertical="center"/>
    </xf>
    <xf numFmtId="49" fontId="8" fillId="0" borderId="61" xfId="2" applyNumberFormat="1" applyFont="1" applyBorder="1" applyAlignment="1">
      <alignment horizontal="justify" vertical="center"/>
    </xf>
    <xf numFmtId="49" fontId="8" fillId="0" borderId="62" xfId="2" applyNumberFormat="1" applyFont="1" applyBorder="1" applyAlignment="1">
      <alignment horizontal="justify" vertical="center"/>
    </xf>
    <xf numFmtId="0" fontId="7" fillId="0" borderId="0" xfId="2" applyFont="1" applyAlignment="1">
      <alignment horizontal="center" vertical="center"/>
    </xf>
    <xf numFmtId="49" fontId="8" fillId="0" borderId="83" xfId="2" applyNumberFormat="1" applyFont="1" applyBorder="1" applyAlignment="1">
      <alignment horizontal="center" vertical="center"/>
    </xf>
    <xf numFmtId="0" fontId="8" fillId="0" borderId="46" xfId="2" applyFont="1" applyBorder="1">
      <alignment vertical="center"/>
    </xf>
    <xf numFmtId="0" fontId="7" fillId="0" borderId="60" xfId="2" applyFont="1" applyBorder="1" applyAlignment="1">
      <alignment horizontal="center" vertical="center"/>
    </xf>
    <xf numFmtId="0" fontId="7" fillId="0" borderId="83" xfId="2" applyFont="1" applyBorder="1">
      <alignment vertical="center"/>
    </xf>
    <xf numFmtId="0" fontId="7" fillId="0" borderId="0" xfId="2" applyFont="1" applyAlignment="1">
      <alignment horizontal="right"/>
    </xf>
    <xf numFmtId="0" fontId="5" fillId="0" borderId="0" xfId="2" applyFont="1">
      <alignment vertical="center"/>
    </xf>
    <xf numFmtId="176" fontId="7" fillId="0" borderId="77" xfId="2" applyNumberFormat="1" applyFont="1" applyBorder="1" applyAlignment="1">
      <alignment horizontal="center" vertical="center"/>
    </xf>
    <xf numFmtId="176" fontId="7" fillId="0" borderId="78" xfId="2" applyNumberFormat="1" applyFont="1" applyBorder="1" applyAlignment="1">
      <alignment horizontal="center" vertical="center"/>
    </xf>
    <xf numFmtId="176" fontId="7" fillId="0" borderId="81" xfId="2" applyNumberFormat="1" applyFont="1" applyBorder="1" applyAlignment="1">
      <alignment horizontal="center" vertical="center"/>
    </xf>
    <xf numFmtId="176" fontId="7" fillId="0" borderId="82" xfId="2" applyNumberFormat="1" applyFont="1" applyBorder="1" applyAlignment="1">
      <alignment horizontal="center" vertical="center"/>
    </xf>
    <xf numFmtId="3" fontId="7" fillId="0" borderId="41" xfId="2" applyNumberFormat="1" applyFont="1" applyBorder="1" applyAlignment="1">
      <alignment horizontal="center" vertical="center"/>
    </xf>
    <xf numFmtId="3" fontId="7" fillId="0" borderId="0" xfId="2" applyNumberFormat="1" applyFont="1">
      <alignment vertical="center"/>
    </xf>
    <xf numFmtId="3" fontId="7" fillId="0" borderId="60" xfId="2" applyNumberFormat="1" applyFont="1" applyBorder="1" applyAlignment="1">
      <alignment horizontal="center" vertical="center"/>
    </xf>
    <xf numFmtId="3" fontId="7" fillId="0" borderId="43" xfId="2" applyNumberFormat="1" applyFont="1" applyBorder="1" applyAlignment="1">
      <alignment horizontal="center" vertical="center"/>
    </xf>
    <xf numFmtId="3" fontId="7" fillId="0" borderId="60" xfId="2" applyNumberFormat="1" applyFont="1" applyBorder="1" applyAlignment="1">
      <alignment horizontal="righ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distributed" vertical="center"/>
    </xf>
    <xf numFmtId="0" fontId="14" fillId="0" borderId="105" xfId="0" applyFont="1" applyBorder="1" applyAlignment="1">
      <alignment horizontal="distributed" vertical="center"/>
    </xf>
    <xf numFmtId="0" fontId="14" fillId="0" borderId="15" xfId="0" applyFont="1" applyBorder="1" applyAlignment="1">
      <alignment horizontal="distributed" vertical="center"/>
    </xf>
    <xf numFmtId="0" fontId="14" fillId="0" borderId="19" xfId="0" applyFont="1" applyBorder="1" applyAlignment="1">
      <alignment horizontal="distributed" vertical="center"/>
    </xf>
    <xf numFmtId="0" fontId="14" fillId="0" borderId="20" xfId="0" applyFont="1" applyBorder="1" applyAlignment="1">
      <alignment horizontal="distributed" vertical="center"/>
    </xf>
    <xf numFmtId="0" fontId="14" fillId="0" borderId="21" xfId="0" applyFont="1" applyBorder="1" applyAlignment="1">
      <alignment horizontal="distributed" vertical="center"/>
    </xf>
    <xf numFmtId="0" fontId="14" fillId="0" borderId="23" xfId="0" applyFont="1" applyBorder="1" applyAlignment="1">
      <alignment horizontal="distributed" vertical="center"/>
    </xf>
    <xf numFmtId="0" fontId="14" fillId="0" borderId="24" xfId="0" applyFont="1" applyBorder="1" applyAlignment="1">
      <alignment horizontal="distributed" vertical="center"/>
    </xf>
    <xf numFmtId="0" fontId="14" fillId="0" borderId="25" xfId="0" applyFont="1" applyBorder="1" applyAlignment="1">
      <alignment horizontal="distributed"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22" xfId="0" applyFont="1" applyBorder="1" applyAlignment="1">
      <alignment horizontal="distributed" vertical="center"/>
    </xf>
    <xf numFmtId="0" fontId="14" fillId="0" borderId="16" xfId="0" applyFont="1" applyBorder="1" applyAlignment="1">
      <alignment horizontal="center" vertical="center"/>
    </xf>
    <xf numFmtId="0" fontId="14" fillId="0" borderId="105" xfId="0" applyFont="1" applyBorder="1" applyAlignment="1">
      <alignment horizontal="center" vertical="center"/>
    </xf>
    <xf numFmtId="0" fontId="14" fillId="0" borderId="17" xfId="0" applyFont="1" applyBorder="1" applyAlignment="1">
      <alignment horizontal="center" vertical="center"/>
    </xf>
    <xf numFmtId="179" fontId="14" fillId="0" borderId="14" xfId="0" applyNumberFormat="1" applyFont="1" applyBorder="1" applyAlignment="1">
      <alignment vertical="center"/>
    </xf>
    <xf numFmtId="179" fontId="14" fillId="0" borderId="16" xfId="0" applyNumberFormat="1" applyFont="1" applyBorder="1" applyAlignment="1">
      <alignment vertical="center"/>
    </xf>
    <xf numFmtId="179" fontId="14" fillId="0" borderId="105" xfId="0" applyNumberFormat="1" applyFont="1" applyBorder="1" applyAlignment="1">
      <alignment vertical="center"/>
    </xf>
    <xf numFmtId="179" fontId="14" fillId="0" borderId="17" xfId="0" applyNumberFormat="1" applyFont="1" applyBorder="1" applyAlignment="1">
      <alignment vertical="center"/>
    </xf>
    <xf numFmtId="0" fontId="14" fillId="0" borderId="14" xfId="0" applyFont="1" applyBorder="1" applyAlignment="1">
      <alignment horizontal="left" vertical="center"/>
    </xf>
    <xf numFmtId="49" fontId="14" fillId="0" borderId="16"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40" fillId="0" borderId="24" xfId="0" applyNumberFormat="1" applyFont="1" applyBorder="1" applyAlignment="1">
      <alignment horizontal="center" vertical="center"/>
    </xf>
    <xf numFmtId="49" fontId="7" fillId="0" borderId="16" xfId="0" applyNumberFormat="1" applyFont="1" applyBorder="1" applyAlignment="1">
      <alignment horizontal="center" vertical="center" wrapText="1"/>
    </xf>
    <xf numFmtId="49" fontId="7" fillId="0" borderId="105"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05" xfId="0" applyNumberFormat="1" applyFont="1" applyBorder="1" applyAlignment="1">
      <alignment horizontal="distributed" vertical="center" wrapText="1"/>
    </xf>
    <xf numFmtId="179" fontId="7" fillId="0" borderId="105" xfId="0" applyNumberFormat="1" applyFont="1" applyBorder="1" applyAlignment="1">
      <alignment vertical="center" wrapText="1"/>
    </xf>
    <xf numFmtId="179" fontId="7" fillId="0" borderId="17" xfId="0" applyNumberFormat="1" applyFont="1" applyBorder="1" applyAlignment="1">
      <alignment vertical="center" wrapText="1"/>
    </xf>
    <xf numFmtId="49" fontId="7" fillId="0" borderId="26"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0" xfId="0" applyNumberFormat="1" applyFont="1" applyAlignment="1">
      <alignment horizontal="distributed" vertical="center" wrapText="1"/>
    </xf>
    <xf numFmtId="49" fontId="7" fillId="0" borderId="26" xfId="0" applyNumberFormat="1" applyFont="1" applyBorder="1" applyAlignment="1">
      <alignment horizontal="distributed" vertical="center" wrapText="1" justifyLastLine="1"/>
    </xf>
    <xf numFmtId="49" fontId="7" fillId="0" borderId="0" xfId="0" applyNumberFormat="1" applyFont="1" applyAlignment="1">
      <alignment horizontal="distributed" vertical="center" wrapText="1" justifyLastLine="1"/>
    </xf>
    <xf numFmtId="49" fontId="7" fillId="0" borderId="1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4" xfId="0" applyNumberFormat="1" applyFont="1" applyBorder="1" applyAlignment="1">
      <alignment horizontal="distributed" vertical="center" wrapText="1"/>
    </xf>
    <xf numFmtId="182" fontId="7" fillId="0" borderId="16" xfId="0" applyNumberFormat="1" applyFont="1" applyBorder="1" applyAlignment="1">
      <alignment vertical="center" wrapText="1"/>
    </xf>
    <xf numFmtId="182" fontId="7" fillId="0" borderId="105" xfId="0" applyNumberFormat="1" applyFont="1" applyBorder="1" applyAlignment="1">
      <alignment vertical="center" wrapText="1"/>
    </xf>
    <xf numFmtId="182" fontId="7" fillId="0" borderId="17" xfId="0" applyNumberFormat="1" applyFont="1" applyBorder="1" applyAlignment="1">
      <alignment vertical="center" wrapText="1"/>
    </xf>
    <xf numFmtId="49" fontId="7" fillId="0" borderId="16" xfId="0" applyNumberFormat="1" applyFont="1" applyBorder="1" applyAlignment="1">
      <alignment horizontal="distributed" vertical="center" wrapText="1" justifyLastLine="1"/>
    </xf>
    <xf numFmtId="49" fontId="7" fillId="0" borderId="105" xfId="0" applyNumberFormat="1" applyFont="1" applyBorder="1" applyAlignment="1">
      <alignment horizontal="distributed" vertical="center" wrapText="1" justifyLastLine="1"/>
    </xf>
    <xf numFmtId="179" fontId="7" fillId="0" borderId="16" xfId="0" applyNumberFormat="1" applyFont="1" applyBorder="1" applyAlignment="1">
      <alignment horizontal="right" vertical="center" wrapText="1"/>
    </xf>
    <xf numFmtId="179" fontId="7" fillId="0" borderId="105" xfId="0" applyNumberFormat="1" applyFont="1" applyBorder="1" applyAlignment="1">
      <alignment horizontal="right" vertical="center" wrapText="1"/>
    </xf>
    <xf numFmtId="179" fontId="7" fillId="0" borderId="17" xfId="0" applyNumberFormat="1" applyFont="1" applyBorder="1" applyAlignment="1">
      <alignment horizontal="right" vertical="center" wrapText="1"/>
    </xf>
    <xf numFmtId="179" fontId="7" fillId="0" borderId="14" xfId="0" applyNumberFormat="1" applyFont="1" applyBorder="1" applyAlignment="1">
      <alignment horizontal="right" vertical="center" wrapText="1"/>
    </xf>
    <xf numFmtId="179" fontId="7" fillId="0" borderId="14" xfId="0" applyNumberFormat="1" applyFont="1" applyBorder="1" applyAlignment="1">
      <alignment vertical="center" wrapText="1"/>
    </xf>
    <xf numFmtId="179" fontId="43" fillId="0" borderId="14" xfId="0" applyNumberFormat="1" applyFont="1" applyBorder="1" applyAlignment="1">
      <alignment horizontal="right" vertical="center" wrapText="1"/>
    </xf>
    <xf numFmtId="179" fontId="43" fillId="0" borderId="14" xfId="0" applyNumberFormat="1" applyFont="1" applyBorder="1" applyAlignment="1">
      <alignment vertical="center" wrapText="1"/>
    </xf>
    <xf numFmtId="0" fontId="16" fillId="0" borderId="16" xfId="0" applyFont="1" applyBorder="1" applyAlignment="1">
      <alignment horizontal="left" vertical="center"/>
    </xf>
    <xf numFmtId="0" fontId="16" fillId="0" borderId="105" xfId="0" applyFont="1" applyBorder="1" applyAlignment="1">
      <alignment horizontal="left" vertical="center"/>
    </xf>
    <xf numFmtId="0" fontId="16" fillId="0" borderId="17" xfId="0" applyFont="1" applyBorder="1" applyAlignment="1">
      <alignment horizontal="left" vertical="center"/>
    </xf>
    <xf numFmtId="0" fontId="16" fillId="0" borderId="105"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105" xfId="0" applyFont="1" applyBorder="1" applyAlignment="1">
      <alignment horizontal="distributed" vertical="center"/>
    </xf>
    <xf numFmtId="0" fontId="16" fillId="0" borderId="24" xfId="0" applyFont="1" applyBorder="1" applyAlignment="1">
      <alignment horizontal="distributed" vertical="center"/>
    </xf>
    <xf numFmtId="0" fontId="16" fillId="0" borderId="26"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0" xfId="0" applyFont="1" applyBorder="1" applyAlignment="1">
      <alignment horizontal="distributed" vertical="center"/>
    </xf>
    <xf numFmtId="0" fontId="16" fillId="0" borderId="105" xfId="0" applyFont="1" applyBorder="1" applyAlignment="1">
      <alignment horizontal="distributed" vertical="center" wrapText="1"/>
    </xf>
    <xf numFmtId="0" fontId="16" fillId="0" borderId="0" xfId="0" applyFont="1" applyAlignment="1">
      <alignment horizontal="distributed" vertical="center"/>
    </xf>
    <xf numFmtId="0" fontId="16" fillId="0" borderId="19" xfId="0"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horizontal="right" vertical="center"/>
    </xf>
    <xf numFmtId="0" fontId="16" fillId="0" borderId="24" xfId="0" applyFont="1" applyBorder="1" applyAlignment="1">
      <alignment horizontal="left" vertical="center"/>
    </xf>
    <xf numFmtId="0" fontId="16" fillId="0" borderId="20" xfId="0" applyFont="1" applyBorder="1" applyAlignment="1">
      <alignment vertical="center"/>
    </xf>
    <xf numFmtId="0" fontId="7" fillId="0" borderId="109" xfId="2" applyFont="1" applyBorder="1" applyAlignment="1">
      <alignment horizontal="center" vertical="center"/>
    </xf>
    <xf numFmtId="0" fontId="7" fillId="0" borderId="110" xfId="2" applyFont="1" applyBorder="1" applyAlignment="1">
      <alignment horizontal="center" vertical="center"/>
    </xf>
    <xf numFmtId="0" fontId="7" fillId="0" borderId="111" xfId="2" applyFont="1" applyBorder="1" applyAlignment="1">
      <alignment horizontal="center" vertical="center"/>
    </xf>
    <xf numFmtId="0" fontId="7" fillId="0" borderId="112" xfId="2" applyFont="1" applyBorder="1" applyAlignment="1">
      <alignment horizontal="center" vertical="center"/>
    </xf>
    <xf numFmtId="0" fontId="7" fillId="0" borderId="113" xfId="2" applyFont="1" applyBorder="1" applyAlignment="1">
      <alignment horizontal="center" vertical="center"/>
    </xf>
    <xf numFmtId="0" fontId="7" fillId="0" borderId="0" xfId="2" applyFont="1" applyAlignment="1">
      <alignment horizontal="distributed" vertical="center"/>
    </xf>
    <xf numFmtId="49" fontId="17" fillId="0" borderId="14" xfId="0" applyNumberFormat="1" applyFont="1" applyBorder="1" applyAlignment="1">
      <alignment horizontal="center" vertical="center" wrapText="1"/>
    </xf>
    <xf numFmtId="49" fontId="17" fillId="0" borderId="132" xfId="0" applyNumberFormat="1" applyFont="1" applyBorder="1" applyAlignment="1">
      <alignment horizontal="center" vertical="center" wrapText="1"/>
    </xf>
    <xf numFmtId="49" fontId="17" fillId="0" borderId="125" xfId="0" applyNumberFormat="1" applyFont="1" applyBorder="1" applyAlignment="1">
      <alignment horizontal="center" vertical="center" wrapText="1"/>
    </xf>
    <xf numFmtId="49" fontId="17" fillId="0" borderId="126" xfId="0" applyNumberFormat="1" applyFont="1" applyBorder="1" applyAlignment="1">
      <alignment horizontal="center" vertical="center" wrapText="1"/>
    </xf>
    <xf numFmtId="49" fontId="17" fillId="0" borderId="127" xfId="0" applyNumberFormat="1" applyFont="1" applyBorder="1" applyAlignment="1">
      <alignment horizontal="center" vertical="center" wrapText="1"/>
    </xf>
    <xf numFmtId="49" fontId="40" fillId="0" borderId="126" xfId="0" applyNumberFormat="1" applyFont="1" applyBorder="1" applyAlignment="1">
      <alignment horizontal="center" vertical="center" wrapText="1"/>
    </xf>
    <xf numFmtId="49" fontId="40" fillId="0" borderId="129" xfId="0" applyNumberFormat="1" applyFont="1" applyBorder="1" applyAlignment="1">
      <alignment horizontal="center" vertical="center" wrapText="1"/>
    </xf>
    <xf numFmtId="49" fontId="40" fillId="0" borderId="0" xfId="0" applyNumberFormat="1" applyFont="1" applyAlignment="1">
      <alignment horizontal="distributed" vertical="center"/>
    </xf>
    <xf numFmtId="49" fontId="17" fillId="0" borderId="128" xfId="0" applyNumberFormat="1" applyFont="1" applyBorder="1" applyAlignment="1">
      <alignment horizontal="center" vertical="center" wrapText="1"/>
    </xf>
    <xf numFmtId="49" fontId="17" fillId="0" borderId="129" xfId="0" applyNumberFormat="1" applyFont="1" applyBorder="1" applyAlignment="1">
      <alignment horizontal="center" vertical="center" wrapText="1"/>
    </xf>
    <xf numFmtId="49" fontId="17" fillId="0" borderId="130" xfId="0" applyNumberFormat="1" applyFont="1" applyBorder="1" applyAlignment="1">
      <alignment horizontal="center" vertical="center" wrapText="1"/>
    </xf>
    <xf numFmtId="49" fontId="18" fillId="0" borderId="131" xfId="0" applyNumberFormat="1" applyFont="1" applyBorder="1" applyAlignment="1">
      <alignment horizontal="center" vertical="center" wrapText="1"/>
    </xf>
    <xf numFmtId="49" fontId="17" fillId="0" borderId="131" xfId="0" applyNumberFormat="1" applyFont="1" applyBorder="1" applyAlignment="1">
      <alignment horizontal="center" vertical="center" wrapText="1"/>
    </xf>
    <xf numFmtId="49" fontId="17" fillId="0" borderId="14" xfId="0" applyNumberFormat="1" applyFont="1" applyBorder="1" applyAlignment="1">
      <alignment horizontal="distributed" vertical="center" wrapText="1"/>
    </xf>
    <xf numFmtId="0" fontId="16" fillId="0" borderId="139" xfId="0" applyFont="1" applyBorder="1" applyAlignment="1">
      <alignment vertical="center" wrapText="1"/>
    </xf>
    <xf numFmtId="0" fontId="16" fillId="0" borderId="145" xfId="0" applyFont="1" applyBorder="1" applyAlignment="1">
      <alignment vertical="center" wrapText="1"/>
    </xf>
    <xf numFmtId="0" fontId="16" fillId="0" borderId="136" xfId="0" applyFont="1" applyBorder="1" applyAlignment="1">
      <alignment horizontal="center" vertical="center" wrapText="1"/>
    </xf>
    <xf numFmtId="0" fontId="16" fillId="0" borderId="135"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16" fillId="0" borderId="141" xfId="0" applyFont="1" applyBorder="1" applyAlignment="1">
      <alignment horizontal="distributed"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143" xfId="0" applyFont="1" applyBorder="1" applyAlignment="1">
      <alignment vertical="center" wrapText="1"/>
    </xf>
    <xf numFmtId="0" fontId="16" fillId="0" borderId="142" xfId="0" applyFont="1" applyBorder="1" applyAlignment="1">
      <alignment vertical="center" wrapText="1"/>
    </xf>
    <xf numFmtId="0" fontId="16" fillId="0" borderId="15" xfId="0" applyFont="1" applyBorder="1" applyAlignment="1">
      <alignment vertical="center" wrapText="1"/>
    </xf>
    <xf numFmtId="0" fontId="16" fillId="0" borderId="144" xfId="0" applyFont="1" applyBorder="1" applyAlignment="1">
      <alignmen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58" fontId="16" fillId="0" borderId="16" xfId="0" applyNumberFormat="1" applyFont="1" applyBorder="1" applyAlignment="1">
      <alignment horizontal="center" vertical="center" wrapText="1"/>
    </xf>
    <xf numFmtId="58" fontId="16" fillId="0" borderId="17" xfId="0" applyNumberFormat="1" applyFont="1" applyBorder="1" applyAlignment="1">
      <alignment horizontal="center" vertical="center" wrapText="1"/>
    </xf>
    <xf numFmtId="0" fontId="7" fillId="0" borderId="90" xfId="2" applyFont="1" applyBorder="1" applyAlignment="1">
      <alignment horizontal="center" vertical="center"/>
    </xf>
    <xf numFmtId="0" fontId="7" fillId="0" borderId="156" xfId="2" applyFont="1" applyBorder="1" applyAlignment="1">
      <alignment horizontal="center" vertical="center"/>
    </xf>
    <xf numFmtId="0" fontId="7" fillId="0" borderId="117" xfId="2" applyFont="1" applyBorder="1" applyAlignment="1">
      <alignment horizontal="center" vertical="center"/>
    </xf>
    <xf numFmtId="0" fontId="7" fillId="0" borderId="24" xfId="2" applyFont="1" applyBorder="1" applyAlignment="1">
      <alignment horizontal="center" vertical="center"/>
    </xf>
    <xf numFmtId="0" fontId="7" fillId="0" borderId="158" xfId="2" applyFont="1" applyBorder="1" applyAlignment="1">
      <alignment horizontal="center" vertical="center"/>
    </xf>
    <xf numFmtId="3" fontId="7" fillId="0" borderId="90" xfId="2" applyNumberFormat="1" applyFont="1" applyBorder="1">
      <alignment vertical="center"/>
    </xf>
    <xf numFmtId="3" fontId="7" fillId="0" borderId="24" xfId="2" applyNumberFormat="1" applyFont="1" applyBorder="1">
      <alignment vertical="center"/>
    </xf>
    <xf numFmtId="0" fontId="7" fillId="0" borderId="90" xfId="2" applyFont="1" applyBorder="1">
      <alignment vertical="center"/>
    </xf>
    <xf numFmtId="0" fontId="7" fillId="0" borderId="29" xfId="2" applyFont="1" applyBorder="1">
      <alignment vertical="center"/>
    </xf>
    <xf numFmtId="0" fontId="7" fillId="0" borderId="27" xfId="2" applyFont="1" applyBorder="1">
      <alignment vertical="center"/>
    </xf>
    <xf numFmtId="0" fontId="7" fillId="0" borderId="24" xfId="2" applyFont="1" applyBorder="1">
      <alignment vertical="center"/>
    </xf>
    <xf numFmtId="0" fontId="7" fillId="0" borderId="25" xfId="2" applyFont="1" applyBorder="1">
      <alignment vertical="center"/>
    </xf>
    <xf numFmtId="0" fontId="7" fillId="0" borderId="0" xfId="2" applyFont="1" applyAlignment="1">
      <alignment vertical="center" wrapText="1"/>
    </xf>
    <xf numFmtId="0" fontId="7" fillId="0" borderId="28" xfId="2" applyFont="1" applyBorder="1" applyAlignment="1">
      <alignment vertical="center" wrapText="1"/>
    </xf>
    <xf numFmtId="0" fontId="7" fillId="0" borderId="24" xfId="2" applyFont="1" applyBorder="1" applyAlignment="1">
      <alignment horizontal="center" vertical="center" wrapText="1"/>
    </xf>
    <xf numFmtId="0" fontId="7" fillId="0" borderId="158" xfId="2" applyFont="1" applyBorder="1" applyAlignment="1">
      <alignment horizontal="center" vertical="center" wrapText="1"/>
    </xf>
    <xf numFmtId="0" fontId="7" fillId="0" borderId="154" xfId="2" applyFont="1" applyBorder="1" applyAlignment="1">
      <alignment horizontal="center" vertical="center"/>
    </xf>
    <xf numFmtId="0" fontId="7" fillId="0" borderId="26" xfId="2" applyFont="1" applyBorder="1" applyAlignment="1">
      <alignment horizontal="center" vertical="center"/>
    </xf>
    <xf numFmtId="0" fontId="7" fillId="0" borderId="23" xfId="2" applyFont="1" applyBorder="1" applyAlignment="1">
      <alignment horizontal="center" vertical="center"/>
    </xf>
    <xf numFmtId="0" fontId="7" fillId="0" borderId="157" xfId="2" applyFont="1" applyBorder="1">
      <alignment vertical="center"/>
    </xf>
    <xf numFmtId="0" fontId="7" fillId="0" borderId="156" xfId="2" applyFont="1" applyBorder="1">
      <alignment vertical="center"/>
    </xf>
    <xf numFmtId="0" fontId="7" fillId="0" borderId="116" xfId="2" applyFont="1" applyBorder="1">
      <alignment vertical="center"/>
    </xf>
    <xf numFmtId="0" fontId="7" fillId="0" borderId="117" xfId="2" applyFont="1" applyBorder="1">
      <alignment vertical="center"/>
    </xf>
    <xf numFmtId="0" fontId="7" fillId="0" borderId="124" xfId="2" applyFont="1" applyBorder="1">
      <alignment vertical="center"/>
    </xf>
    <xf numFmtId="0" fontId="7" fillId="0" borderId="158" xfId="2" applyFont="1" applyBorder="1">
      <alignment vertical="center"/>
    </xf>
    <xf numFmtId="0" fontId="7" fillId="0" borderId="31" xfId="2" applyFont="1" applyBorder="1" applyAlignment="1">
      <alignment horizontal="left" vertical="center" wrapText="1"/>
    </xf>
    <xf numFmtId="0" fontId="7" fillId="0" borderId="30" xfId="2" applyFont="1" applyBorder="1" applyAlignment="1">
      <alignment horizontal="left" vertical="center" wrapText="1"/>
    </xf>
    <xf numFmtId="3" fontId="7" fillId="0" borderId="156" xfId="2" applyNumberFormat="1" applyFont="1" applyBorder="1">
      <alignment vertical="center"/>
    </xf>
    <xf numFmtId="3" fontId="7" fillId="0" borderId="117" xfId="2" applyNumberFormat="1" applyFont="1" applyBorder="1">
      <alignment vertical="center"/>
    </xf>
    <xf numFmtId="3" fontId="7" fillId="0" borderId="158" xfId="2" applyNumberFormat="1" applyFont="1" applyBorder="1">
      <alignment vertical="center"/>
    </xf>
    <xf numFmtId="3" fontId="7" fillId="0" borderId="157" xfId="2" applyNumberFormat="1" applyFont="1" applyBorder="1">
      <alignment vertical="center"/>
    </xf>
    <xf numFmtId="3" fontId="7" fillId="0" borderId="116" xfId="2" applyNumberFormat="1" applyFont="1" applyBorder="1">
      <alignment vertical="center"/>
    </xf>
    <xf numFmtId="3" fontId="7" fillId="0" borderId="124" xfId="2" applyNumberFormat="1" applyFont="1" applyBorder="1">
      <alignment vertical="center"/>
    </xf>
    <xf numFmtId="3" fontId="7" fillId="0" borderId="35" xfId="2" applyNumberFormat="1" applyFont="1" applyBorder="1">
      <alignment vertical="center"/>
    </xf>
    <xf numFmtId="3" fontId="7" fillId="0" borderId="34" xfId="2" applyNumberFormat="1" applyFont="1" applyBorder="1">
      <alignment vertical="center"/>
    </xf>
    <xf numFmtId="3" fontId="7" fillId="0" borderId="33" xfId="2" applyNumberFormat="1" applyFont="1" applyBorder="1">
      <alignment vertical="center"/>
    </xf>
    <xf numFmtId="3" fontId="7" fillId="0" borderId="86" xfId="2" applyNumberFormat="1" applyFont="1" applyBorder="1">
      <alignment vertical="center"/>
    </xf>
    <xf numFmtId="49" fontId="7" fillId="0" borderId="90" xfId="2" applyNumberFormat="1" applyFont="1" applyBorder="1" applyAlignment="1">
      <alignment horizontal="center" vertical="center" wrapText="1"/>
    </xf>
    <xf numFmtId="49" fontId="7" fillId="0" borderId="31"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28" xfId="2" applyNumberFormat="1" applyFont="1" applyBorder="1" applyAlignment="1">
      <alignment horizontal="center" vertical="center" wrapText="1"/>
    </xf>
    <xf numFmtId="49" fontId="7" fillId="0" borderId="86" xfId="2" applyNumberFormat="1" applyFont="1" applyBorder="1" applyAlignment="1">
      <alignment horizontal="center" vertical="center" wrapText="1"/>
    </xf>
    <xf numFmtId="49" fontId="7" fillId="0" borderId="152" xfId="2" applyNumberFormat="1" applyFont="1" applyBorder="1" applyAlignment="1">
      <alignment horizontal="center" vertical="center" wrapText="1"/>
    </xf>
    <xf numFmtId="0" fontId="7" fillId="0" borderId="35" xfId="2" applyFont="1" applyBorder="1" applyAlignment="1">
      <alignment vertical="center" wrapText="1"/>
    </xf>
    <xf numFmtId="0" fontId="7" fillId="0" borderId="90" xfId="2" applyFont="1" applyBorder="1" applyAlignment="1">
      <alignment vertical="center" wrapText="1"/>
    </xf>
    <xf numFmtId="0" fontId="7" fillId="0" borderId="29" xfId="2" applyFont="1" applyBorder="1" applyAlignment="1">
      <alignment vertical="center" wrapText="1"/>
    </xf>
    <xf numFmtId="0" fontId="7" fillId="0" borderId="34" xfId="2" applyFont="1" applyBorder="1" applyAlignment="1">
      <alignment vertical="center" wrapText="1"/>
    </xf>
    <xf numFmtId="0" fontId="7" fillId="0" borderId="27" xfId="2" applyFont="1" applyBorder="1" applyAlignment="1">
      <alignment vertical="center" wrapText="1"/>
    </xf>
    <xf numFmtId="0" fontId="7" fillId="0" borderId="33" xfId="2" applyFont="1" applyBorder="1" applyAlignment="1">
      <alignment vertical="center" wrapText="1"/>
    </xf>
    <xf numFmtId="0" fontId="7" fillId="0" borderId="86" xfId="2" applyFont="1" applyBorder="1" applyAlignment="1">
      <alignment vertical="center" wrapText="1"/>
    </xf>
    <xf numFmtId="0" fontId="7" fillId="0" borderId="32" xfId="2" applyFont="1" applyBorder="1" applyAlignment="1">
      <alignment vertical="center" wrapText="1"/>
    </xf>
    <xf numFmtId="0" fontId="7" fillId="0" borderId="0" xfId="2" applyFont="1" applyAlignment="1">
      <alignment horizontal="left" vertical="center" wrapText="1"/>
    </xf>
    <xf numFmtId="0" fontId="7" fillId="0" borderId="28" xfId="2" applyFont="1" applyBorder="1" applyAlignment="1">
      <alignment horizontal="left" vertical="center" wrapText="1"/>
    </xf>
    <xf numFmtId="0" fontId="7" fillId="0" borderId="86" xfId="2" applyFont="1" applyBorder="1" applyAlignment="1">
      <alignment horizontal="center" vertical="center" wrapText="1"/>
    </xf>
    <xf numFmtId="0" fontId="7" fillId="0" borderId="152" xfId="2" applyFont="1" applyBorder="1" applyAlignment="1">
      <alignment horizontal="center" vertical="center" wrapText="1"/>
    </xf>
    <xf numFmtId="3" fontId="7" fillId="0" borderId="35" xfId="2" applyNumberFormat="1" applyFont="1" applyBorder="1" applyAlignment="1">
      <alignment vertical="center" shrinkToFit="1"/>
    </xf>
    <xf numFmtId="3" fontId="7" fillId="0" borderId="90" xfId="2" applyNumberFormat="1" applyFont="1" applyBorder="1" applyAlignment="1">
      <alignment vertical="center" shrinkToFit="1"/>
    </xf>
    <xf numFmtId="3" fontId="7" fillId="0" borderId="34" xfId="2" applyNumberFormat="1" applyFont="1" applyBorder="1" applyAlignment="1">
      <alignment vertical="center" shrinkToFit="1"/>
    </xf>
    <xf numFmtId="3" fontId="7" fillId="0" borderId="0" xfId="2" applyNumberFormat="1" applyFont="1" applyAlignment="1">
      <alignment vertical="center" shrinkToFit="1"/>
    </xf>
    <xf numFmtId="3" fontId="7" fillId="0" borderId="33" xfId="2" applyNumberFormat="1" applyFont="1" applyBorder="1" applyAlignment="1">
      <alignment vertical="center" shrinkToFit="1"/>
    </xf>
    <xf numFmtId="3" fontId="7" fillId="0" borderId="86" xfId="2" applyNumberFormat="1" applyFont="1" applyBorder="1" applyAlignment="1">
      <alignment vertical="center" shrinkToFit="1"/>
    </xf>
    <xf numFmtId="0" fontId="7" fillId="0" borderId="9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0" xfId="2" applyFont="1" applyAlignment="1">
      <alignment horizontal="center" vertical="center" shrinkToFit="1"/>
    </xf>
    <xf numFmtId="0" fontId="7" fillId="0" borderId="28" xfId="2" applyFont="1" applyBorder="1" applyAlignment="1">
      <alignment horizontal="center" vertical="center" shrinkToFit="1"/>
    </xf>
    <xf numFmtId="0" fontId="7" fillId="0" borderId="86" xfId="2" applyFont="1" applyBorder="1" applyAlignment="1">
      <alignment horizontal="center" vertical="center" shrinkToFit="1"/>
    </xf>
    <xf numFmtId="0" fontId="7" fillId="0" borderId="152" xfId="2" applyFont="1" applyBorder="1" applyAlignment="1">
      <alignment horizontal="center" vertical="center" shrinkToFit="1"/>
    </xf>
    <xf numFmtId="0" fontId="7" fillId="0" borderId="31" xfId="2" applyFont="1" applyBorder="1" applyAlignment="1">
      <alignment horizontal="center" vertical="center"/>
    </xf>
    <xf numFmtId="0" fontId="7" fillId="0" borderId="28" xfId="2" applyFont="1" applyBorder="1" applyAlignment="1">
      <alignment horizontal="center" vertical="center"/>
    </xf>
    <xf numFmtId="0" fontId="7" fillId="0" borderId="155" xfId="2" applyFont="1" applyBorder="1" applyAlignment="1">
      <alignment horizontal="center" vertical="center"/>
    </xf>
    <xf numFmtId="0" fontId="7" fillId="0" borderId="86" xfId="2" applyFont="1" applyBorder="1" applyAlignment="1">
      <alignment horizontal="center" vertical="center"/>
    </xf>
    <xf numFmtId="0" fontId="7" fillId="0" borderId="152" xfId="2" applyFont="1" applyBorder="1" applyAlignment="1">
      <alignment horizontal="center" vertical="center"/>
    </xf>
    <xf numFmtId="0" fontId="7" fillId="0" borderId="35" xfId="2" applyFont="1" applyBorder="1">
      <alignment vertical="center"/>
    </xf>
    <xf numFmtId="0" fontId="7" fillId="0" borderId="31" xfId="2" applyFont="1" applyBorder="1">
      <alignment vertical="center"/>
    </xf>
    <xf numFmtId="0" fontId="7" fillId="0" borderId="34" xfId="2" applyFont="1" applyBorder="1">
      <alignment vertical="center"/>
    </xf>
    <xf numFmtId="0" fontId="7" fillId="0" borderId="28" xfId="2" applyFont="1" applyBorder="1">
      <alignment vertical="center"/>
    </xf>
    <xf numFmtId="0" fontId="7" fillId="0" borderId="33" xfId="2" applyFont="1" applyBorder="1">
      <alignment vertical="center"/>
    </xf>
    <xf numFmtId="0" fontId="7" fillId="0" borderId="86" xfId="2" applyFont="1" applyBorder="1">
      <alignment vertical="center"/>
    </xf>
    <xf numFmtId="0" fontId="7" fillId="0" borderId="152" xfId="2" applyFont="1" applyBorder="1">
      <alignment vertical="center"/>
    </xf>
    <xf numFmtId="0" fontId="7" fillId="0" borderId="31" xfId="2" applyFont="1" applyBorder="1" applyAlignment="1">
      <alignment vertical="center" wrapText="1"/>
    </xf>
    <xf numFmtId="3" fontId="7" fillId="0" borderId="31" xfId="2" applyNumberFormat="1" applyFont="1" applyBorder="1">
      <alignment vertical="center"/>
    </xf>
    <xf numFmtId="3" fontId="7" fillId="0" borderId="28" xfId="2" applyNumberFormat="1" applyFont="1" applyBorder="1">
      <alignment vertical="center"/>
    </xf>
    <xf numFmtId="3" fontId="7" fillId="0" borderId="152" xfId="2" applyNumberFormat="1" applyFont="1" applyBorder="1">
      <alignment vertical="center"/>
    </xf>
    <xf numFmtId="0" fontId="7" fillId="0" borderId="0" xfId="2" applyFont="1" applyAlignment="1">
      <alignment horizontal="right" vertical="center" wrapText="1"/>
    </xf>
    <xf numFmtId="0" fontId="7" fillId="0" borderId="7" xfId="2" applyFont="1" applyBorder="1" applyAlignment="1">
      <alignment horizontal="center" vertical="center"/>
    </xf>
    <xf numFmtId="0" fontId="7" fillId="0" borderId="90" xfId="2" applyFont="1" applyBorder="1" applyAlignment="1">
      <alignment horizontal="left" vertical="center" wrapText="1"/>
    </xf>
    <xf numFmtId="0" fontId="7" fillId="0" borderId="0" xfId="2" applyFont="1" applyAlignment="1">
      <alignment horizontal="left" vertical="top" wrapText="1"/>
    </xf>
    <xf numFmtId="0" fontId="7" fillId="0" borderId="0" xfId="2" applyFont="1" applyAlignment="1">
      <alignment horizontal="left" vertical="top"/>
    </xf>
    <xf numFmtId="0" fontId="7" fillId="0" borderId="40" xfId="2" applyFont="1" applyBorder="1" applyAlignment="1">
      <alignment horizontal="center" vertical="center"/>
    </xf>
    <xf numFmtId="0" fontId="7" fillId="0" borderId="150" xfId="2" applyFont="1" applyBorder="1" applyAlignment="1">
      <alignment horizontal="center" vertical="center"/>
    </xf>
    <xf numFmtId="0" fontId="7" fillId="0" borderId="38" xfId="2" applyFont="1" applyBorder="1" applyAlignment="1">
      <alignment horizontal="center" vertical="center"/>
    </xf>
    <xf numFmtId="0" fontId="7" fillId="0" borderId="37" xfId="2" applyFont="1" applyBorder="1" applyAlignment="1">
      <alignment horizontal="center" vertical="center"/>
    </xf>
    <xf numFmtId="0" fontId="7" fillId="0" borderId="39" xfId="2" applyFont="1" applyBorder="1" applyAlignment="1">
      <alignment horizontal="center" vertical="center"/>
    </xf>
    <xf numFmtId="0" fontId="7" fillId="0" borderId="20" xfId="2" applyFont="1" applyBorder="1" applyAlignment="1">
      <alignment horizontal="center" vertical="center"/>
    </xf>
    <xf numFmtId="0" fontId="7" fillId="0" borderId="151" xfId="2" applyFont="1" applyBorder="1" applyAlignment="1">
      <alignment horizontal="center" vertical="center"/>
    </xf>
    <xf numFmtId="0" fontId="7" fillId="0" borderId="33" xfId="2" applyFont="1" applyBorder="1" applyAlignment="1">
      <alignment horizontal="center" vertical="center"/>
    </xf>
    <xf numFmtId="0" fontId="7" fillId="0" borderId="36" xfId="2" applyFont="1" applyBorder="1" applyAlignment="1">
      <alignment horizontal="center" vertical="center"/>
    </xf>
    <xf numFmtId="0" fontId="7" fillId="0" borderId="153" xfId="2" applyFont="1" applyBorder="1" applyAlignment="1">
      <alignment horizontal="center" vertical="center"/>
    </xf>
    <xf numFmtId="0" fontId="7" fillId="0" borderId="7" xfId="2" applyFont="1" applyBorder="1" applyAlignment="1">
      <alignment horizontal="center" vertical="center" shrinkToFit="1"/>
    </xf>
    <xf numFmtId="176" fontId="7" fillId="0" borderId="69" xfId="2" applyNumberFormat="1" applyFont="1" applyBorder="1" applyAlignment="1">
      <alignment vertical="center" wrapText="1"/>
    </xf>
    <xf numFmtId="176" fontId="7" fillId="0" borderId="67" xfId="2" applyNumberFormat="1" applyFont="1" applyBorder="1" applyAlignment="1">
      <alignment vertical="center" wrapText="1"/>
    </xf>
    <xf numFmtId="0" fontId="7" fillId="0" borderId="41" xfId="2" applyFont="1" applyBorder="1" applyAlignment="1">
      <alignment horizontal="center" vertical="center"/>
    </xf>
    <xf numFmtId="176" fontId="7" fillId="0" borderId="7" xfId="2" applyNumberFormat="1" applyFont="1" applyBorder="1" applyAlignment="1">
      <alignment horizontal="center" vertical="center"/>
    </xf>
    <xf numFmtId="176" fontId="7" fillId="0" borderId="98" xfId="2" applyNumberFormat="1" applyFont="1" applyBorder="1" applyAlignment="1">
      <alignment horizontal="center" vertical="center"/>
    </xf>
    <xf numFmtId="0" fontId="9" fillId="0" borderId="43" xfId="2" applyFont="1" applyBorder="1" applyAlignment="1">
      <alignment horizontal="center" vertical="center"/>
    </xf>
    <xf numFmtId="0" fontId="7" fillId="0" borderId="43" xfId="2" applyFont="1" applyBorder="1" applyAlignment="1">
      <alignment horizontal="center" vertical="center"/>
    </xf>
    <xf numFmtId="176" fontId="7" fillId="0" borderId="48" xfId="2" applyNumberFormat="1" applyFont="1" applyBorder="1">
      <alignment vertical="center"/>
    </xf>
    <xf numFmtId="176" fontId="7" fillId="0" borderId="7" xfId="2" applyNumberFormat="1" applyFont="1" applyBorder="1">
      <alignment vertical="center"/>
    </xf>
    <xf numFmtId="0" fontId="9" fillId="0" borderId="7" xfId="2" applyFont="1" applyBorder="1" applyAlignment="1">
      <alignment horizontal="center" vertical="center"/>
    </xf>
    <xf numFmtId="0" fontId="7" fillId="0" borderId="162" xfId="2" applyFont="1" applyBorder="1" applyAlignment="1">
      <alignment horizontal="center" vertical="center"/>
    </xf>
    <xf numFmtId="176" fontId="7" fillId="0" borderId="162" xfId="2" applyNumberFormat="1" applyFont="1" applyBorder="1">
      <alignment vertical="center"/>
    </xf>
    <xf numFmtId="0" fontId="9" fillId="0" borderId="7" xfId="2" applyFont="1" applyBorder="1" applyAlignment="1">
      <alignment horizontal="center" vertical="center" wrapText="1"/>
    </xf>
    <xf numFmtId="0" fontId="7" fillId="0" borderId="7" xfId="2" applyFont="1" applyBorder="1" applyAlignment="1">
      <alignment horizontal="center" vertical="center" wrapText="1"/>
    </xf>
    <xf numFmtId="0" fontId="7" fillId="0" borderId="41" xfId="2" applyFont="1" applyBorder="1" applyAlignment="1">
      <alignment horizontal="center" vertical="center" shrinkToFit="1"/>
    </xf>
    <xf numFmtId="0" fontId="7" fillId="0" borderId="41" xfId="2" applyFont="1" applyBorder="1" applyAlignment="1">
      <alignment horizontal="center" vertical="center" wrapText="1"/>
    </xf>
    <xf numFmtId="176" fontId="9" fillId="0" borderId="7" xfId="2" applyNumberFormat="1" applyFont="1" applyBorder="1" applyAlignment="1">
      <alignment horizontal="center" vertical="center"/>
    </xf>
    <xf numFmtId="0" fontId="7" fillId="0" borderId="6" xfId="2" applyFont="1" applyBorder="1" applyAlignment="1">
      <alignment horizontal="center" vertical="center" wrapText="1"/>
    </xf>
    <xf numFmtId="49" fontId="7" fillId="0" borderId="0" xfId="2" applyNumberFormat="1" applyFont="1" applyAlignment="1">
      <alignment horizontal="left" vertical="center"/>
    </xf>
    <xf numFmtId="0" fontId="7" fillId="0" borderId="172" xfId="2" applyFont="1" applyBorder="1" applyAlignment="1">
      <alignment horizontal="left" vertical="center"/>
    </xf>
    <xf numFmtId="0" fontId="7" fillId="0" borderId="173" xfId="2" applyFont="1" applyBorder="1" applyAlignment="1">
      <alignment horizontal="left" vertical="center"/>
    </xf>
    <xf numFmtId="49" fontId="5" fillId="0" borderId="0" xfId="2" applyNumberFormat="1" applyFont="1" applyAlignment="1">
      <alignment horizontal="left" vertical="center"/>
    </xf>
    <xf numFmtId="0" fontId="7" fillId="0" borderId="2" xfId="2" applyFont="1" applyBorder="1" applyAlignment="1">
      <alignment horizontal="center" vertical="center" wrapText="1"/>
    </xf>
    <xf numFmtId="0" fontId="7" fillId="0" borderId="58" xfId="2" applyFont="1" applyBorder="1" applyAlignment="1">
      <alignment horizontal="center" vertical="center"/>
    </xf>
    <xf numFmtId="0" fontId="7" fillId="0" borderId="35" xfId="2" applyFont="1" applyBorder="1" applyAlignment="1">
      <alignment horizontal="center" vertical="center"/>
    </xf>
    <xf numFmtId="0" fontId="7" fillId="0" borderId="57" xfId="2" applyFont="1" applyBorder="1" applyAlignment="1">
      <alignment horizontal="center" vertical="center"/>
    </xf>
    <xf numFmtId="0" fontId="9" fillId="0" borderId="35" xfId="2" applyFont="1" applyBorder="1" applyAlignment="1">
      <alignment horizontal="center" vertical="center"/>
    </xf>
    <xf numFmtId="179" fontId="7" fillId="0" borderId="30" xfId="2" applyNumberFormat="1" applyFont="1" applyBorder="1">
      <alignment vertical="center"/>
    </xf>
    <xf numFmtId="179" fontId="7" fillId="0" borderId="171" xfId="2" applyNumberFormat="1" applyFont="1" applyBorder="1">
      <alignment vertical="center"/>
    </xf>
    <xf numFmtId="0" fontId="7" fillId="0" borderId="176" xfId="2" applyFont="1" applyBorder="1" applyAlignment="1">
      <alignment horizontal="center" vertical="center"/>
    </xf>
    <xf numFmtId="0" fontId="7" fillId="0" borderId="52" xfId="2" applyFont="1" applyBorder="1" applyAlignment="1">
      <alignment horizontal="center" vertical="center"/>
    </xf>
    <xf numFmtId="49" fontId="5" fillId="0" borderId="0" xfId="2" applyNumberFormat="1" applyFont="1">
      <alignment vertical="center"/>
    </xf>
    <xf numFmtId="0" fontId="7" fillId="0" borderId="181" xfId="2" applyFont="1" applyBorder="1" applyAlignment="1">
      <alignment horizontal="center" vertical="center"/>
    </xf>
    <xf numFmtId="0" fontId="7" fillId="0" borderId="182" xfId="2" applyFont="1" applyBorder="1" applyAlignment="1">
      <alignment horizontal="center" vertical="center"/>
    </xf>
    <xf numFmtId="0" fontId="7" fillId="0" borderId="184" xfId="2" applyFont="1" applyBorder="1" applyAlignment="1">
      <alignment horizontal="center" vertical="center"/>
    </xf>
    <xf numFmtId="0" fontId="7" fillId="0" borderId="185" xfId="2" applyFont="1" applyBorder="1" applyAlignment="1">
      <alignment horizontal="center" vertical="center"/>
    </xf>
    <xf numFmtId="183" fontId="7" fillId="0" borderId="177" xfId="2" applyNumberFormat="1" applyFont="1" applyBorder="1">
      <alignment vertical="center"/>
    </xf>
    <xf numFmtId="183" fontId="7" fillId="0" borderId="185" xfId="2" applyNumberFormat="1" applyFont="1" applyBorder="1">
      <alignment vertical="center"/>
    </xf>
    <xf numFmtId="0" fontId="7" fillId="0" borderId="181" xfId="2" applyFont="1" applyBorder="1" applyAlignment="1">
      <alignment horizontal="center" vertical="center" wrapText="1" shrinkToFit="1"/>
    </xf>
    <xf numFmtId="0" fontId="7" fillId="0" borderId="186" xfId="2" applyFont="1" applyBorder="1" applyAlignment="1">
      <alignment horizontal="center" vertical="center"/>
    </xf>
    <xf numFmtId="183" fontId="7" fillId="0" borderId="57" xfId="2" applyNumberFormat="1" applyFont="1" applyBorder="1">
      <alignment vertical="center"/>
    </xf>
    <xf numFmtId="183" fontId="7" fillId="0" borderId="58" xfId="2" applyNumberFormat="1" applyFont="1" applyBorder="1">
      <alignment vertical="center"/>
    </xf>
    <xf numFmtId="183" fontId="7" fillId="0" borderId="171" xfId="2" applyNumberFormat="1" applyFont="1" applyBorder="1">
      <alignment vertical="center"/>
    </xf>
    <xf numFmtId="0" fontId="14" fillId="0" borderId="46" xfId="2" applyFont="1" applyBorder="1" applyAlignment="1">
      <alignment horizontal="center" vertical="center" shrinkToFit="1"/>
    </xf>
    <xf numFmtId="0" fontId="7" fillId="0" borderId="188" xfId="2" applyFont="1" applyBorder="1" applyAlignment="1">
      <alignment horizontal="center" vertical="center"/>
    </xf>
    <xf numFmtId="0" fontId="7" fillId="0" borderId="189" xfId="2" applyFont="1" applyBorder="1" applyAlignment="1">
      <alignment horizontal="center" vertical="center"/>
    </xf>
    <xf numFmtId="0" fontId="5" fillId="0" borderId="0" xfId="2" applyFont="1" applyAlignment="1">
      <alignment horizontal="left" vertical="center"/>
    </xf>
    <xf numFmtId="0" fontId="7" fillId="0" borderId="187" xfId="2" applyFont="1" applyBorder="1" applyAlignment="1">
      <alignment horizontal="center" vertical="center"/>
    </xf>
    <xf numFmtId="0" fontId="7" fillId="0" borderId="190" xfId="2" applyFont="1" applyBorder="1" applyAlignment="1">
      <alignment horizontal="center" vertical="center"/>
    </xf>
    <xf numFmtId="0" fontId="7" fillId="0" borderId="191" xfId="2" applyFont="1" applyBorder="1" applyAlignment="1">
      <alignment horizontal="center" vertical="center"/>
    </xf>
    <xf numFmtId="0" fontId="7" fillId="0" borderId="192" xfId="2" applyFont="1" applyBorder="1" applyAlignment="1">
      <alignment horizontal="center" vertical="center"/>
    </xf>
    <xf numFmtId="0" fontId="7" fillId="0" borderId="193" xfId="2" applyFont="1" applyBorder="1" applyAlignment="1">
      <alignment horizontal="center" vertical="center"/>
    </xf>
    <xf numFmtId="0" fontId="7" fillId="0" borderId="194" xfId="2" applyFont="1" applyBorder="1" applyAlignment="1">
      <alignment horizontal="center" vertical="center"/>
    </xf>
    <xf numFmtId="56" fontId="7" fillId="0" borderId="194" xfId="2" applyNumberFormat="1" applyFont="1" applyBorder="1" applyAlignment="1">
      <alignment horizontal="center" vertical="center"/>
    </xf>
    <xf numFmtId="0" fontId="53" fillId="0" borderId="194" xfId="2" applyFont="1" applyBorder="1" applyAlignment="1">
      <alignment horizontal="center" vertical="center"/>
    </xf>
    <xf numFmtId="0" fontId="7" fillId="0" borderId="195" xfId="2" applyFont="1" applyBorder="1" applyAlignment="1">
      <alignment horizontal="center" vertical="center"/>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05" xfId="0" applyFont="1" applyBorder="1" applyAlignment="1" applyProtection="1">
      <alignment horizont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58" fontId="7" fillId="0" borderId="16" xfId="0" applyNumberFormat="1" applyFont="1" applyBorder="1" applyAlignment="1" applyProtection="1">
      <alignment horizontal="left" vertical="center"/>
      <protection locked="0"/>
    </xf>
    <xf numFmtId="58" fontId="7" fillId="0" borderId="17" xfId="0" applyNumberFormat="1" applyFont="1" applyBorder="1" applyAlignment="1" applyProtection="1">
      <alignment horizontal="left" vertical="center"/>
      <protection locked="0"/>
    </xf>
    <xf numFmtId="0" fontId="7" fillId="0" borderId="16" xfId="0" applyFont="1" applyBorder="1" applyAlignment="1" applyProtection="1">
      <alignment vertical="center" wrapText="1"/>
      <protection locked="0"/>
    </xf>
    <xf numFmtId="0" fontId="7" fillId="0" borderId="105"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05"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7" fillId="0" borderId="19"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58" fontId="7" fillId="0" borderId="19" xfId="0" applyNumberFormat="1" applyFont="1" applyBorder="1" applyAlignment="1" applyProtection="1">
      <alignment horizontal="left" vertical="center"/>
      <protection locked="0"/>
    </xf>
    <xf numFmtId="58" fontId="7" fillId="0" borderId="21" xfId="0" applyNumberFormat="1" applyFont="1" applyBorder="1" applyAlignment="1" applyProtection="1">
      <alignment horizontal="left" vertical="center"/>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25" xfId="0" applyFont="1" applyBorder="1" applyAlignment="1" applyProtection="1">
      <alignment vertical="center"/>
      <protection locked="0"/>
    </xf>
    <xf numFmtId="58" fontId="7" fillId="0" borderId="23" xfId="0" applyNumberFormat="1" applyFont="1" applyBorder="1" applyAlignment="1" applyProtection="1">
      <alignment horizontal="left" vertical="center"/>
      <protection locked="0"/>
    </xf>
    <xf numFmtId="58" fontId="7" fillId="0" borderId="25" xfId="0" applyNumberFormat="1" applyFont="1" applyBorder="1" applyAlignment="1" applyProtection="1">
      <alignment horizontal="left" vertical="center"/>
      <protection locked="0"/>
    </xf>
    <xf numFmtId="0" fontId="7" fillId="0" borderId="19"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0" borderId="105"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14" fillId="0" borderId="14"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protection locked="0"/>
    </xf>
    <xf numFmtId="0" fontId="53" fillId="0" borderId="14" xfId="0" applyFont="1" applyBorder="1" applyAlignment="1" applyProtection="1">
      <alignment horizontal="left" vertical="center" wrapText="1"/>
      <protection locked="0"/>
    </xf>
    <xf numFmtId="0" fontId="53" fillId="0" borderId="16" xfId="0" applyFont="1" applyBorder="1" applyAlignment="1" applyProtection="1">
      <alignment horizontal="left" vertical="center" wrapText="1"/>
      <protection locked="0"/>
    </xf>
    <xf numFmtId="0" fontId="53" fillId="0" borderId="17"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7" fillId="0" borderId="22"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protection locked="0"/>
    </xf>
    <xf numFmtId="0" fontId="7" fillId="0" borderId="37" xfId="2" applyFont="1" applyBorder="1" applyAlignment="1">
      <alignment horizontal="center" vertical="center" wrapText="1"/>
    </xf>
    <xf numFmtId="0" fontId="7" fillId="0" borderId="42" xfId="2" applyFont="1" applyBorder="1" applyAlignment="1">
      <alignment horizontal="center" vertical="center"/>
    </xf>
    <xf numFmtId="0" fontId="7" fillId="0" borderId="43" xfId="2" applyFont="1" applyBorder="1" applyAlignment="1">
      <alignment horizontal="center" vertical="center" wrapText="1"/>
    </xf>
    <xf numFmtId="0" fontId="7" fillId="0" borderId="44" xfId="2" applyFont="1" applyBorder="1" applyAlignment="1">
      <alignment horizontal="center" vertical="center" wrapText="1"/>
    </xf>
    <xf numFmtId="180" fontId="7" fillId="0" borderId="44" xfId="2" applyNumberFormat="1" applyFont="1" applyBorder="1" applyAlignment="1">
      <alignment horizontal="right" vertical="center"/>
    </xf>
    <xf numFmtId="180" fontId="7" fillId="0" borderId="44" xfId="2" applyNumberFormat="1" applyFont="1" applyBorder="1">
      <alignment vertical="center"/>
    </xf>
    <xf numFmtId="176" fontId="7" fillId="0" borderId="44" xfId="2" applyNumberFormat="1" applyFont="1" applyBorder="1" applyAlignment="1">
      <alignment horizontal="right" vertical="center"/>
    </xf>
    <xf numFmtId="176" fontId="7" fillId="0" borderId="197" xfId="2" applyNumberFormat="1" applyFont="1" applyBorder="1" applyAlignment="1">
      <alignment horizontal="left" vertical="center"/>
    </xf>
    <xf numFmtId="0" fontId="7" fillId="0" borderId="198" xfId="2" applyFont="1" applyBorder="1" applyAlignment="1">
      <alignment horizontal="left" vertical="center" shrinkToFit="1"/>
    </xf>
    <xf numFmtId="0" fontId="53" fillId="0" borderId="44" xfId="2" applyFont="1" applyBorder="1" applyAlignment="1">
      <alignment horizontal="center" vertical="center" wrapText="1"/>
    </xf>
    <xf numFmtId="176" fontId="7" fillId="0" borderId="198" xfId="2" applyNumberFormat="1" applyFont="1" applyBorder="1" applyAlignment="1">
      <alignment horizontal="left" vertical="center"/>
    </xf>
    <xf numFmtId="0" fontId="7" fillId="0" borderId="198" xfId="2" applyFont="1" applyBorder="1" applyAlignment="1">
      <alignment horizontal="left" vertical="center"/>
    </xf>
    <xf numFmtId="176" fontId="7" fillId="0" borderId="82" xfId="2" applyNumberFormat="1" applyFont="1" applyBorder="1" applyAlignment="1">
      <alignment horizontal="left" vertical="center"/>
    </xf>
    <xf numFmtId="176" fontId="7" fillId="0" borderId="44" xfId="2" applyNumberFormat="1" applyFont="1" applyBorder="1">
      <alignment vertical="center"/>
    </xf>
    <xf numFmtId="58" fontId="7" fillId="0" borderId="16" xfId="2" applyNumberFormat="1" applyFont="1" applyBorder="1" applyAlignment="1">
      <alignment horizontal="center" vertical="center"/>
    </xf>
    <xf numFmtId="58" fontId="7" fillId="0" borderId="105" xfId="2" applyNumberFormat="1" applyFont="1" applyBorder="1" applyAlignment="1">
      <alignment horizontal="center" vertical="center"/>
    </xf>
    <xf numFmtId="58" fontId="7" fillId="0" borderId="17" xfId="2" applyNumberFormat="1" applyFont="1" applyBorder="1" applyAlignment="1">
      <alignment horizontal="center" vertical="center"/>
    </xf>
    <xf numFmtId="0" fontId="7" fillId="0" borderId="200" xfId="2" applyFont="1" applyBorder="1" applyAlignment="1">
      <alignment horizontal="center" vertical="center"/>
    </xf>
    <xf numFmtId="0" fontId="7" fillId="0" borderId="84" xfId="2" applyFont="1" applyBorder="1" applyAlignment="1">
      <alignment horizontal="center" vertical="center"/>
    </xf>
    <xf numFmtId="0" fontId="7" fillId="0" borderId="201" xfId="2" applyFont="1" applyBorder="1" applyAlignment="1">
      <alignment horizontal="center" vertical="center"/>
    </xf>
    <xf numFmtId="0" fontId="7" fillId="0" borderId="202" xfId="2" applyFont="1" applyBorder="1" applyAlignment="1">
      <alignment horizontal="center" vertical="center"/>
    </xf>
    <xf numFmtId="0" fontId="7" fillId="0" borderId="95" xfId="2" applyFont="1" applyBorder="1" applyAlignment="1">
      <alignment horizontal="center" vertical="center"/>
    </xf>
    <xf numFmtId="0" fontId="7" fillId="0" borderId="203" xfId="2" applyFont="1" applyBorder="1" applyAlignment="1">
      <alignment horizontal="center" vertical="center"/>
    </xf>
    <xf numFmtId="0" fontId="7" fillId="0" borderId="204" xfId="2" applyFont="1" applyBorder="1" applyAlignment="1">
      <alignment horizontal="center" vertical="center"/>
    </xf>
    <xf numFmtId="176" fontId="7" fillId="0" borderId="98" xfId="2" applyNumberFormat="1" applyFont="1" applyBorder="1" applyAlignment="1">
      <alignment horizontal="right" vertical="center"/>
    </xf>
    <xf numFmtId="0" fontId="7" fillId="0" borderId="99" xfId="2" applyFont="1" applyBorder="1" applyAlignment="1">
      <alignment horizontal="center" vertical="center" shrinkToFit="1"/>
    </xf>
    <xf numFmtId="0" fontId="7" fillId="0" borderId="7" xfId="2" applyFont="1" applyBorder="1" applyAlignment="1">
      <alignment horizontal="left" vertical="center"/>
    </xf>
    <xf numFmtId="0" fontId="7" fillId="0" borderId="99" xfId="2" applyFont="1" applyBorder="1" applyAlignment="1">
      <alignment horizontal="center" vertical="center"/>
    </xf>
    <xf numFmtId="0" fontId="7" fillId="0" borderId="7" xfId="2" applyFont="1" applyBorder="1" applyAlignment="1">
      <alignment horizontal="right" vertical="center"/>
    </xf>
    <xf numFmtId="0" fontId="53" fillId="0" borderId="7" xfId="2" applyFont="1" applyBorder="1" applyAlignment="1">
      <alignment horizontal="center" vertical="top"/>
    </xf>
    <xf numFmtId="186" fontId="7" fillId="0" borderId="0" xfId="2" applyNumberFormat="1" applyFont="1">
      <alignment vertical="center"/>
    </xf>
    <xf numFmtId="0" fontId="7" fillId="0" borderId="184" xfId="2" applyFont="1" applyBorder="1">
      <alignment vertical="center"/>
    </xf>
    <xf numFmtId="0" fontId="7" fillId="0" borderId="205" xfId="2" applyFont="1" applyBorder="1">
      <alignment vertical="center"/>
    </xf>
    <xf numFmtId="176" fontId="7" fillId="0" borderId="57" xfId="2" applyNumberFormat="1" applyFont="1" applyBorder="1" applyAlignment="1">
      <alignment horizontal="center" vertical="center"/>
    </xf>
    <xf numFmtId="176" fontId="7" fillId="0" borderId="24" xfId="2" applyNumberFormat="1" applyFont="1" applyBorder="1" applyAlignment="1">
      <alignment horizontal="center" vertical="center"/>
    </xf>
    <xf numFmtId="176" fontId="7" fillId="0" borderId="58" xfId="2" applyNumberFormat="1" applyFont="1" applyBorder="1" applyAlignment="1">
      <alignment horizontal="center" vertical="center"/>
    </xf>
    <xf numFmtId="176" fontId="7" fillId="0" borderId="177" xfId="2" applyNumberFormat="1" applyFont="1" applyBorder="1" applyAlignment="1">
      <alignment horizontal="right" vertical="center"/>
    </xf>
    <xf numFmtId="3" fontId="17" fillId="0" borderId="42" xfId="2" applyNumberFormat="1" applyFont="1" applyBorder="1" applyAlignment="1">
      <alignment horizontal="right" vertical="center"/>
    </xf>
    <xf numFmtId="3" fontId="17" fillId="0" borderId="45" xfId="2" applyNumberFormat="1" applyFont="1" applyBorder="1" applyAlignment="1">
      <alignment horizontal="right" vertical="center"/>
    </xf>
    <xf numFmtId="3" fontId="17" fillId="0" borderId="7" xfId="2" applyNumberFormat="1" applyFont="1" applyBorder="1" applyAlignment="1">
      <alignment horizontal="right" vertical="center"/>
    </xf>
    <xf numFmtId="3" fontId="17" fillId="0" borderId="44" xfId="2" applyNumberFormat="1" applyFont="1" applyBorder="1" applyAlignment="1">
      <alignment horizontal="right" vertical="center"/>
    </xf>
    <xf numFmtId="3" fontId="16" fillId="0" borderId="44" xfId="2" applyNumberFormat="1" applyFont="1" applyBorder="1" applyAlignment="1">
      <alignment horizontal="right" vertical="center" wrapText="1"/>
    </xf>
    <xf numFmtId="3" fontId="16" fillId="0" borderId="44" xfId="2" applyNumberFormat="1" applyFont="1" applyBorder="1" applyAlignment="1">
      <alignment horizontal="right" vertical="center"/>
    </xf>
    <xf numFmtId="0" fontId="16" fillId="0" borderId="44" xfId="2" applyFont="1" applyBorder="1" applyAlignment="1">
      <alignment vertical="center" wrapText="1"/>
    </xf>
    <xf numFmtId="3" fontId="17" fillId="0" borderId="30" xfId="2" applyNumberFormat="1" applyFont="1" applyBorder="1" applyAlignment="1">
      <alignment horizontal="right" vertical="center"/>
    </xf>
    <xf numFmtId="3" fontId="17" fillId="0" borderId="170" xfId="2" applyNumberFormat="1" applyFont="1" applyBorder="1" applyAlignment="1">
      <alignment horizontal="right" vertical="center"/>
    </xf>
    <xf numFmtId="3" fontId="17" fillId="0" borderId="44" xfId="3" applyNumberFormat="1" applyFont="1" applyFill="1" applyBorder="1" applyAlignment="1">
      <alignment horizontal="right" vertical="center"/>
    </xf>
    <xf numFmtId="0" fontId="16" fillId="0" borderId="7" xfId="2" applyFont="1" applyBorder="1" applyAlignment="1">
      <alignment vertical="center" wrapText="1"/>
    </xf>
    <xf numFmtId="3" fontId="17" fillId="0" borderId="7" xfId="3" applyNumberFormat="1" applyFont="1" applyFill="1" applyBorder="1" applyAlignment="1">
      <alignment horizontal="right" vertical="center"/>
    </xf>
    <xf numFmtId="3" fontId="16" fillId="0" borderId="7" xfId="2" applyNumberFormat="1" applyFont="1" applyBorder="1" applyAlignment="1">
      <alignment horizontal="right" vertical="center" wrapText="1"/>
    </xf>
    <xf numFmtId="3" fontId="16" fillId="0" borderId="7" xfId="2" applyNumberFormat="1" applyFont="1" applyBorder="1" applyAlignment="1">
      <alignment horizontal="right" vertical="center"/>
    </xf>
    <xf numFmtId="3" fontId="17" fillId="0" borderId="7" xfId="2" applyNumberFormat="1" applyFont="1" applyBorder="1" applyAlignment="1">
      <alignment horizontal="right" vertical="center" wrapText="1"/>
    </xf>
    <xf numFmtId="3" fontId="17" fillId="0" borderId="7" xfId="2" applyNumberFormat="1" applyFont="1" applyBorder="1" applyAlignment="1">
      <alignment horizontal="right" vertical="center" shrinkToFit="1"/>
    </xf>
    <xf numFmtId="0" fontId="16" fillId="0" borderId="30" xfId="2" applyFont="1" applyBorder="1" applyAlignment="1">
      <alignment vertical="center" wrapText="1"/>
    </xf>
    <xf numFmtId="0" fontId="16" fillId="0" borderId="49" xfId="2" applyFont="1" applyBorder="1" applyAlignment="1">
      <alignment vertical="center" wrapText="1"/>
    </xf>
    <xf numFmtId="0" fontId="16" fillId="0" borderId="7" xfId="2" applyFont="1" applyBorder="1" applyAlignment="1">
      <alignment horizontal="center" vertical="center" wrapText="1" shrinkToFit="1"/>
    </xf>
    <xf numFmtId="0" fontId="16" fillId="0" borderId="6" xfId="2" applyFont="1" applyBorder="1" applyAlignment="1">
      <alignment horizontal="center" vertical="center" shrinkToFit="1"/>
    </xf>
    <xf numFmtId="0" fontId="16" fillId="0" borderId="0" xfId="2" applyFont="1" applyAlignment="1">
      <alignment horizontal="right" vertical="center"/>
    </xf>
    <xf numFmtId="0" fontId="7" fillId="0" borderId="6" xfId="2" applyFont="1" applyBorder="1" applyAlignment="1">
      <alignment horizontal="center" vertical="center" shrinkToFit="1"/>
    </xf>
    <xf numFmtId="0" fontId="16" fillId="0" borderId="47" xfId="2" applyFont="1" applyBorder="1" applyAlignment="1">
      <alignment horizontal="center" wrapText="1" shrinkToFit="1"/>
    </xf>
    <xf numFmtId="0" fontId="16" fillId="0" borderId="51" xfId="2" applyFont="1" applyBorder="1" applyAlignment="1">
      <alignment horizontal="center" wrapText="1" shrinkToFit="1"/>
    </xf>
    <xf numFmtId="0" fontId="16" fillId="0" borderId="36"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42" xfId="2" applyFont="1" applyBorder="1" applyAlignment="1">
      <alignment horizontal="center" vertical="center" wrapText="1" shrinkToFit="1"/>
    </xf>
    <xf numFmtId="0" fontId="16" fillId="0" borderId="51" xfId="2" applyFont="1" applyBorder="1" applyAlignment="1">
      <alignment horizontal="center" vertical="top" shrinkToFit="1"/>
    </xf>
    <xf numFmtId="0" fontId="16" fillId="0" borderId="49" xfId="2" applyFont="1" applyBorder="1" applyAlignment="1">
      <alignment horizontal="center" vertical="top" shrinkToFit="1"/>
    </xf>
    <xf numFmtId="3" fontId="7" fillId="0" borderId="44" xfId="2" applyNumberFormat="1" applyFont="1" applyBorder="1" applyAlignment="1">
      <alignment horizontal="right" vertical="center"/>
    </xf>
    <xf numFmtId="3" fontId="7" fillId="0" borderId="45" xfId="2" applyNumberFormat="1" applyFont="1" applyBorder="1" applyAlignment="1">
      <alignment horizontal="right" vertical="center"/>
    </xf>
    <xf numFmtId="3" fontId="7" fillId="0" borderId="42" xfId="2" applyNumberFormat="1" applyFont="1" applyBorder="1" applyAlignment="1">
      <alignment horizontal="right" vertical="center"/>
    </xf>
    <xf numFmtId="0" fontId="7" fillId="0" borderId="44" xfId="2" applyFont="1" applyBorder="1" applyAlignment="1">
      <alignment horizontal="left" vertical="center" wrapText="1"/>
    </xf>
    <xf numFmtId="3" fontId="7" fillId="0" borderId="7" xfId="2" applyNumberFormat="1" applyFont="1" applyBorder="1" applyAlignment="1">
      <alignment horizontal="right" vertical="center"/>
    </xf>
    <xf numFmtId="0" fontId="7" fillId="0" borderId="7" xfId="2" applyFont="1" applyBorder="1" applyAlignment="1">
      <alignment horizontal="left" vertical="center" wrapText="1"/>
    </xf>
    <xf numFmtId="3" fontId="7" fillId="0" borderId="35" xfId="2" applyNumberFormat="1" applyFont="1" applyBorder="1" applyAlignment="1">
      <alignment horizontal="right" vertical="center"/>
    </xf>
    <xf numFmtId="3" fontId="7" fillId="0" borderId="31" xfId="2" applyNumberFormat="1" applyFont="1" applyBorder="1" applyAlignment="1">
      <alignment horizontal="right" vertical="center"/>
    </xf>
    <xf numFmtId="3" fontId="7" fillId="0" borderId="33" xfId="2" applyNumberFormat="1" applyFont="1" applyBorder="1" applyAlignment="1">
      <alignment horizontal="right" vertical="center"/>
    </xf>
    <xf numFmtId="3" fontId="7" fillId="0" borderId="152" xfId="2" applyNumberFormat="1" applyFont="1" applyBorder="1" applyAlignment="1">
      <alignment horizontal="right" vertical="center"/>
    </xf>
    <xf numFmtId="3" fontId="7" fillId="0" borderId="44" xfId="3" applyNumberFormat="1" applyFont="1" applyBorder="1" applyAlignment="1">
      <alignment horizontal="right" vertical="center"/>
    </xf>
    <xf numFmtId="0" fontId="7" fillId="0" borderId="44" xfId="2" applyFont="1" applyBorder="1">
      <alignment vertical="center"/>
    </xf>
    <xf numFmtId="0" fontId="7" fillId="0" borderId="44" xfId="2" applyFont="1" applyBorder="1" applyAlignment="1">
      <alignment horizontal="justify" vertical="center"/>
    </xf>
    <xf numFmtId="0" fontId="7" fillId="0" borderId="98" xfId="2" applyFont="1" applyBorder="1" applyAlignment="1">
      <alignment horizontal="center" vertical="center"/>
    </xf>
    <xf numFmtId="189" fontId="7" fillId="0" borderId="35" xfId="3" applyNumberFormat="1" applyFont="1" applyFill="1" applyBorder="1">
      <alignment vertical="center"/>
    </xf>
    <xf numFmtId="189" fontId="7" fillId="0" borderId="90" xfId="3" applyNumberFormat="1" applyFont="1" applyFill="1" applyBorder="1">
      <alignment vertical="center"/>
    </xf>
    <xf numFmtId="189" fontId="7" fillId="0" borderId="31" xfId="3" applyNumberFormat="1" applyFont="1" applyFill="1" applyBorder="1">
      <alignment vertical="center"/>
    </xf>
    <xf numFmtId="189" fontId="7" fillId="0" borderId="30" xfId="3" applyNumberFormat="1" applyFont="1" applyFill="1" applyBorder="1">
      <alignment vertical="center"/>
    </xf>
    <xf numFmtId="188" fontId="7" fillId="0" borderId="12" xfId="3" applyNumberFormat="1" applyFont="1" applyFill="1" applyBorder="1">
      <alignment vertical="center"/>
    </xf>
    <xf numFmtId="189" fontId="7" fillId="0" borderId="171" xfId="3" applyNumberFormat="1" applyFont="1" applyFill="1" applyBorder="1">
      <alignment vertical="center"/>
    </xf>
    <xf numFmtId="189" fontId="7" fillId="0" borderId="212" xfId="3" applyNumberFormat="1" applyFont="1" applyFill="1" applyBorder="1">
      <alignment vertical="center"/>
    </xf>
    <xf numFmtId="189" fontId="7" fillId="0" borderId="173" xfId="3" applyNumberFormat="1" applyFont="1" applyFill="1" applyBorder="1">
      <alignment vertical="center"/>
    </xf>
    <xf numFmtId="188" fontId="7" fillId="0" borderId="7" xfId="3" applyNumberFormat="1" applyFont="1" applyFill="1" applyBorder="1">
      <alignment vertical="center"/>
    </xf>
    <xf numFmtId="0" fontId="7" fillId="0" borderId="30" xfId="2" applyFont="1" applyBorder="1" applyAlignment="1">
      <alignment horizontal="center" vertical="center"/>
    </xf>
    <xf numFmtId="0" fontId="7" fillId="0" borderId="171" xfId="2" applyFont="1" applyBorder="1" applyAlignment="1">
      <alignment horizontal="center" vertical="center"/>
    </xf>
    <xf numFmtId="189" fontId="7" fillId="0" borderId="57" xfId="3" applyNumberFormat="1" applyFont="1" applyFill="1" applyBorder="1">
      <alignment vertical="center"/>
    </xf>
    <xf numFmtId="189" fontId="7" fillId="0" borderId="58" xfId="3" applyNumberFormat="1" applyFont="1" applyFill="1" applyBorder="1">
      <alignment vertical="center"/>
    </xf>
    <xf numFmtId="189" fontId="7" fillId="0" borderId="24" xfId="3" applyNumberFormat="1" applyFont="1" applyFill="1" applyBorder="1">
      <alignment vertical="center"/>
    </xf>
    <xf numFmtId="189" fontId="7" fillId="0" borderId="7" xfId="3" applyNumberFormat="1" applyFont="1" applyFill="1" applyBorder="1">
      <alignment vertical="center"/>
    </xf>
    <xf numFmtId="189" fontId="7" fillId="0" borderId="42" xfId="3" applyNumberFormat="1" applyFont="1" applyFill="1" applyBorder="1">
      <alignment vertical="center"/>
    </xf>
    <xf numFmtId="189" fontId="7" fillId="0" borderId="8" xfId="3" applyNumberFormat="1" applyFont="1" applyFill="1" applyBorder="1">
      <alignment vertical="center"/>
    </xf>
    <xf numFmtId="189" fontId="7" fillId="0" borderId="98" xfId="3" applyNumberFormat="1" applyFont="1" applyFill="1" applyBorder="1">
      <alignment vertical="center"/>
    </xf>
    <xf numFmtId="189" fontId="7" fillId="0" borderId="88" xfId="3" applyNumberFormat="1" applyFont="1" applyFill="1" applyBorder="1">
      <alignment vertical="center"/>
    </xf>
    <xf numFmtId="189" fontId="7" fillId="0" borderId="48" xfId="3" applyNumberFormat="1" applyFont="1" applyFill="1" applyBorder="1">
      <alignment vertical="center"/>
    </xf>
    <xf numFmtId="189" fontId="7" fillId="0" borderId="69" xfId="3" applyNumberFormat="1" applyFont="1" applyFill="1" applyBorder="1">
      <alignment vertical="center"/>
    </xf>
    <xf numFmtId="0" fontId="7" fillId="0" borderId="30" xfId="2" applyFont="1" applyBorder="1" applyAlignment="1">
      <alignment horizontal="center" vertical="center" textRotation="255" wrapText="1"/>
    </xf>
    <xf numFmtId="0" fontId="7" fillId="0" borderId="51" xfId="2" applyFont="1" applyBorder="1" applyAlignment="1">
      <alignment horizontal="center" vertical="center" textRotation="255" wrapText="1"/>
    </xf>
    <xf numFmtId="0" fontId="7" fillId="0" borderId="88" xfId="2" applyFont="1" applyBorder="1" applyAlignment="1">
      <alignment horizontal="center" vertical="center"/>
    </xf>
    <xf numFmtId="0" fontId="7" fillId="0" borderId="48" xfId="2" applyFont="1" applyBorder="1" applyAlignment="1">
      <alignment horizontal="center" vertical="center"/>
    </xf>
    <xf numFmtId="0" fontId="7" fillId="0" borderId="8" xfId="2" applyFont="1" applyBorder="1" applyAlignment="1">
      <alignment horizontal="center" vertical="center"/>
    </xf>
    <xf numFmtId="0" fontId="7" fillId="0" borderId="101" xfId="2" applyFont="1" applyBorder="1" applyAlignment="1">
      <alignment horizontal="center" vertical="center"/>
    </xf>
    <xf numFmtId="0" fontId="7" fillId="0" borderId="211" xfId="2" applyFont="1" applyBorder="1" applyAlignment="1">
      <alignment horizontal="center" vertical="center"/>
    </xf>
    <xf numFmtId="188" fontId="7" fillId="0" borderId="45" xfId="3" applyNumberFormat="1" applyFont="1" applyFill="1" applyBorder="1">
      <alignment vertical="center"/>
    </xf>
    <xf numFmtId="58" fontId="7" fillId="0" borderId="0" xfId="2" applyNumberFormat="1" applyFont="1" applyAlignment="1">
      <alignment horizontal="left" vertical="center"/>
    </xf>
    <xf numFmtId="188" fontId="7" fillId="0" borderId="44" xfId="3" applyNumberFormat="1" applyFont="1" applyFill="1" applyBorder="1">
      <alignment vertical="center"/>
    </xf>
    <xf numFmtId="0" fontId="53" fillId="0" borderId="43" xfId="2" applyFont="1" applyBorder="1" applyAlignment="1">
      <alignment horizontal="center" vertical="center"/>
    </xf>
    <xf numFmtId="179" fontId="7" fillId="0" borderId="102" xfId="2" applyNumberFormat="1" applyFont="1" applyBorder="1" applyAlignment="1">
      <alignment horizontal="right" vertical="center"/>
    </xf>
    <xf numFmtId="187" fontId="7" fillId="0" borderId="102" xfId="3" applyNumberFormat="1" applyFont="1" applyFill="1" applyBorder="1" applyAlignment="1">
      <alignment horizontal="right" vertical="center"/>
    </xf>
    <xf numFmtId="188" fontId="7" fillId="0" borderId="42" xfId="3" applyNumberFormat="1" applyFont="1" applyFill="1" applyBorder="1">
      <alignment vertical="center"/>
    </xf>
    <xf numFmtId="179" fontId="7" fillId="0" borderId="98" xfId="2" applyNumberFormat="1" applyFont="1" applyBorder="1" applyAlignment="1">
      <alignment horizontal="right" vertical="center"/>
    </xf>
    <xf numFmtId="187" fontId="7" fillId="0" borderId="98" xfId="3" applyNumberFormat="1" applyFont="1" applyFill="1" applyBorder="1" applyAlignment="1">
      <alignment horizontal="right" vertical="center"/>
    </xf>
    <xf numFmtId="0" fontId="14" fillId="0" borderId="91" xfId="2" applyFont="1" applyBorder="1" applyAlignment="1">
      <alignment horizontal="center" vertical="center" wrapText="1"/>
    </xf>
    <xf numFmtId="0" fontId="14" fillId="0" borderId="90" xfId="2" applyFont="1" applyBorder="1" applyAlignment="1">
      <alignment horizontal="center" vertical="center" wrapText="1"/>
    </xf>
    <xf numFmtId="0" fontId="14" fillId="0" borderId="156" xfId="2" applyFont="1" applyBorder="1" applyAlignment="1">
      <alignment horizontal="center" vertical="center" wrapText="1"/>
    </xf>
    <xf numFmtId="0" fontId="14" fillId="0" borderId="87" xfId="2" applyFont="1" applyBorder="1" applyAlignment="1">
      <alignment horizontal="center" vertical="center" wrapText="1"/>
    </xf>
    <xf numFmtId="0" fontId="14" fillId="0" borderId="86" xfId="2" applyFont="1" applyBorder="1" applyAlignment="1">
      <alignment horizontal="center" vertical="center" wrapText="1"/>
    </xf>
    <xf numFmtId="0" fontId="14" fillId="0" borderId="210" xfId="2" applyFont="1" applyBorder="1" applyAlignment="1">
      <alignment horizontal="center" vertical="center" wrapText="1"/>
    </xf>
    <xf numFmtId="182" fontId="7" fillId="0" borderId="35" xfId="2" applyNumberFormat="1" applyFont="1" applyBorder="1" applyAlignment="1">
      <alignment horizontal="right" vertical="center"/>
    </xf>
    <xf numFmtId="182" fontId="7" fillId="0" borderId="90" xfId="2" applyNumberFormat="1" applyFont="1" applyBorder="1" applyAlignment="1">
      <alignment horizontal="right" vertical="center"/>
    </xf>
    <xf numFmtId="182" fontId="7" fillId="0" borderId="31" xfId="2" applyNumberFormat="1" applyFont="1" applyBorder="1" applyAlignment="1">
      <alignment horizontal="right" vertical="center"/>
    </xf>
    <xf numFmtId="182" fontId="7" fillId="0" borderId="199" xfId="2" applyNumberFormat="1" applyFont="1" applyBorder="1" applyAlignment="1">
      <alignment horizontal="right" vertical="center"/>
    </xf>
    <xf numFmtId="182" fontId="7" fillId="0" borderId="60" xfId="2" applyNumberFormat="1" applyFont="1" applyBorder="1" applyAlignment="1">
      <alignment horizontal="right" vertical="center"/>
    </xf>
    <xf numFmtId="182" fontId="7" fillId="0" borderId="209" xfId="2" applyNumberFormat="1" applyFont="1" applyBorder="1" applyAlignment="1">
      <alignment horizontal="right" vertical="center"/>
    </xf>
    <xf numFmtId="182" fontId="7" fillId="0" borderId="197" xfId="2" applyNumberFormat="1" applyFont="1" applyBorder="1" applyAlignment="1">
      <alignment horizontal="right" vertical="center"/>
    </xf>
    <xf numFmtId="182" fontId="7" fillId="0" borderId="82" xfId="2" applyNumberFormat="1" applyFont="1" applyBorder="1" applyAlignment="1">
      <alignment horizontal="right" vertical="center"/>
    </xf>
    <xf numFmtId="0" fontId="7" fillId="0" borderId="207" xfId="2" applyFont="1" applyBorder="1" applyAlignment="1">
      <alignment horizontal="center" vertical="top"/>
    </xf>
    <xf numFmtId="0" fontId="7" fillId="0" borderId="170" xfId="2" applyFont="1" applyBorder="1" applyAlignment="1">
      <alignment horizontal="left" vertical="top"/>
    </xf>
    <xf numFmtId="0" fontId="7" fillId="0" borderId="68" xfId="2" applyFont="1" applyBorder="1" applyAlignment="1">
      <alignment horizontal="center"/>
    </xf>
    <xf numFmtId="0" fontId="7" fillId="0" borderId="30" xfId="2" applyFont="1" applyBorder="1" applyAlignment="1">
      <alignment horizontal="left"/>
    </xf>
    <xf numFmtId="0" fontId="7" fillId="0" borderId="44" xfId="2" applyFont="1" applyBorder="1" applyAlignment="1">
      <alignment horizontal="left" vertical="center"/>
    </xf>
    <xf numFmtId="0" fontId="7" fillId="0" borderId="208" xfId="2" applyFont="1" applyBorder="1" applyAlignment="1">
      <alignment horizontal="center"/>
    </xf>
    <xf numFmtId="0" fontId="7" fillId="0" borderId="47" xfId="2" applyFont="1" applyBorder="1" applyAlignment="1">
      <alignment horizontal="center"/>
    </xf>
    <xf numFmtId="0" fontId="7" fillId="0" borderId="66" xfId="2" applyFont="1" applyBorder="1" applyAlignment="1">
      <alignment horizontal="center" vertical="top"/>
    </xf>
    <xf numFmtId="0" fontId="7" fillId="0" borderId="49" xfId="2" applyFont="1" applyBorder="1" applyAlignment="1">
      <alignment horizontal="center" vertical="top"/>
    </xf>
    <xf numFmtId="0" fontId="7" fillId="0" borderId="170" xfId="2" applyFont="1" applyBorder="1" applyAlignment="1">
      <alignment horizontal="center" vertical="center" wrapText="1"/>
    </xf>
    <xf numFmtId="0" fontId="7" fillId="0" borderId="12" xfId="2" applyFont="1" applyBorder="1" applyAlignment="1">
      <alignment horizontal="center" vertical="center" wrapText="1"/>
    </xf>
    <xf numFmtId="0" fontId="9" fillId="0" borderId="0" xfId="2" applyFont="1" applyAlignment="1">
      <alignment vertical="center" wrapText="1"/>
    </xf>
    <xf numFmtId="0" fontId="9" fillId="0" borderId="27" xfId="2" applyFont="1" applyBorder="1" applyAlignment="1">
      <alignment vertical="center" wrapText="1"/>
    </xf>
    <xf numFmtId="0" fontId="9" fillId="0" borderId="24" xfId="2" applyFont="1" applyBorder="1" applyAlignment="1">
      <alignment vertical="center" wrapText="1"/>
    </xf>
    <xf numFmtId="0" fontId="9" fillId="0" borderId="25" xfId="2" applyFont="1" applyBorder="1" applyAlignment="1">
      <alignment vertical="center" wrapText="1"/>
    </xf>
    <xf numFmtId="0" fontId="9" fillId="0" borderId="86" xfId="2" applyFont="1" applyBorder="1" applyAlignment="1">
      <alignment vertical="center" wrapText="1"/>
    </xf>
    <xf numFmtId="0" fontId="9" fillId="0" borderId="32" xfId="2" applyFont="1" applyBorder="1" applyAlignment="1">
      <alignment vertical="center" wrapText="1"/>
    </xf>
    <xf numFmtId="0" fontId="7" fillId="0" borderId="154" xfId="2" applyFont="1" applyBorder="1" applyAlignment="1">
      <alignment horizontal="center" vertical="center" wrapText="1"/>
    </xf>
    <xf numFmtId="0" fontId="7" fillId="0" borderId="9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6" xfId="2" applyFont="1" applyBorder="1" applyAlignment="1">
      <alignment horizontal="center" vertical="center" wrapText="1"/>
    </xf>
    <xf numFmtId="0" fontId="7" fillId="0" borderId="0" xfId="2" applyFont="1" applyAlignment="1">
      <alignment horizontal="center" vertical="center" wrapText="1"/>
    </xf>
    <xf numFmtId="0" fontId="7" fillId="0" borderId="28"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7" xfId="2" applyFont="1" applyBorder="1" applyAlignment="1">
      <alignment vertical="center" wrapText="1"/>
    </xf>
    <xf numFmtId="0" fontId="7" fillId="0" borderId="24" xfId="2" applyFont="1" applyBorder="1" applyAlignment="1">
      <alignment vertical="center" wrapText="1"/>
    </xf>
    <xf numFmtId="0" fontId="7" fillId="0" borderId="58" xfId="2" applyFont="1" applyBorder="1" applyAlignment="1">
      <alignment vertical="center" wrapText="1"/>
    </xf>
    <xf numFmtId="0" fontId="7" fillId="0" borderId="44" xfId="2" applyFont="1" applyBorder="1" applyAlignment="1">
      <alignment horizontal="center" vertical="center"/>
    </xf>
    <xf numFmtId="0" fontId="7" fillId="0" borderId="12" xfId="2" applyFont="1" applyBorder="1" applyAlignment="1">
      <alignment horizontal="center" vertical="center"/>
    </xf>
    <xf numFmtId="0" fontId="7" fillId="0" borderId="155" xfId="2" applyFont="1" applyBorder="1" applyAlignment="1">
      <alignment horizontal="center" vertical="center" wrapText="1"/>
    </xf>
    <xf numFmtId="0" fontId="7" fillId="0" borderId="7" xfId="2" applyFont="1" applyBorder="1" applyAlignment="1">
      <alignment vertical="center" wrapText="1"/>
    </xf>
    <xf numFmtId="0" fontId="7" fillId="0" borderId="19" xfId="2" applyFont="1" applyBorder="1" applyAlignment="1">
      <alignment horizontal="center"/>
    </xf>
    <xf numFmtId="0" fontId="7" fillId="0" borderId="20" xfId="2" applyFont="1" applyBorder="1" applyAlignment="1">
      <alignment horizontal="center"/>
    </xf>
    <xf numFmtId="0" fontId="7" fillId="0" borderId="151" xfId="2" applyFont="1" applyBorder="1" applyAlignment="1">
      <alignment horizontal="center"/>
    </xf>
    <xf numFmtId="0" fontId="7" fillId="0" borderId="223" xfId="2" applyFont="1" applyBorder="1" applyAlignment="1">
      <alignment horizontal="center"/>
    </xf>
    <xf numFmtId="0" fontId="7" fillId="0" borderId="21" xfId="2" applyFont="1" applyBorder="1" applyAlignment="1">
      <alignment horizontal="center" vertical="center"/>
    </xf>
    <xf numFmtId="0" fontId="7" fillId="0" borderId="32" xfId="2" applyFont="1" applyBorder="1" applyAlignment="1">
      <alignment horizontal="center" vertical="center"/>
    </xf>
    <xf numFmtId="0" fontId="7" fillId="0" borderId="155" xfId="2" applyFont="1" applyBorder="1" applyAlignment="1">
      <alignment horizontal="center" vertical="top"/>
    </xf>
    <xf numFmtId="0" fontId="7" fillId="0" borderId="86" xfId="2" applyFont="1" applyBorder="1" applyAlignment="1">
      <alignment horizontal="center" vertical="top"/>
    </xf>
    <xf numFmtId="0" fontId="7" fillId="0" borderId="152" xfId="2" applyFont="1" applyBorder="1" applyAlignment="1">
      <alignment horizontal="center" vertical="top"/>
    </xf>
    <xf numFmtId="38" fontId="7" fillId="0" borderId="221" xfId="3" applyFont="1" applyFill="1" applyBorder="1" applyAlignment="1">
      <alignment horizontal="right" vertical="center" indent="1"/>
    </xf>
    <xf numFmtId="38" fontId="7" fillId="0" borderId="219" xfId="3" applyFont="1" applyFill="1" applyBorder="1" applyAlignment="1">
      <alignment horizontal="right" vertical="center" indent="1"/>
    </xf>
    <xf numFmtId="38" fontId="7" fillId="0" borderId="222" xfId="3" applyFont="1" applyFill="1" applyBorder="1" applyAlignment="1">
      <alignment horizontal="right" vertical="center" indent="1"/>
    </xf>
    <xf numFmtId="38" fontId="7" fillId="0" borderId="177" xfId="3" applyFont="1" applyFill="1" applyBorder="1" applyAlignment="1">
      <alignment horizontal="right" vertical="center" indent="1"/>
    </xf>
    <xf numFmtId="38" fontId="7" fillId="0" borderId="178" xfId="3" applyFont="1" applyFill="1" applyBorder="1" applyAlignment="1">
      <alignment horizontal="right" vertical="center" indent="1"/>
    </xf>
    <xf numFmtId="38" fontId="7" fillId="0" borderId="206" xfId="3" applyFont="1" applyFill="1" applyBorder="1" applyAlignment="1">
      <alignment horizontal="right" vertical="center" indent="1"/>
    </xf>
    <xf numFmtId="38" fontId="7" fillId="0" borderId="205" xfId="3" applyFont="1" applyFill="1" applyBorder="1" applyAlignment="1">
      <alignment horizontal="right" vertical="center" indent="1"/>
    </xf>
    <xf numFmtId="38" fontId="7" fillId="0" borderId="185" xfId="3" applyFont="1" applyFill="1" applyBorder="1" applyAlignment="1">
      <alignment horizontal="right" vertical="center" indent="1"/>
    </xf>
    <xf numFmtId="0" fontId="7" fillId="0" borderId="218" xfId="2" applyFont="1" applyBorder="1" applyAlignment="1">
      <alignment horizontal="center" vertical="center"/>
    </xf>
    <xf numFmtId="0" fontId="7" fillId="0" borderId="219" xfId="2" applyFont="1" applyBorder="1" applyAlignment="1">
      <alignment horizontal="center" vertical="center"/>
    </xf>
    <xf numFmtId="0" fontId="7" fillId="0" borderId="220" xfId="2" applyFont="1" applyBorder="1" applyAlignment="1">
      <alignment horizontal="center" vertical="center"/>
    </xf>
    <xf numFmtId="38" fontId="7" fillId="0" borderId="220" xfId="3" applyFont="1" applyFill="1" applyBorder="1" applyAlignment="1">
      <alignment horizontal="right" vertical="center" indent="1"/>
    </xf>
    <xf numFmtId="0" fontId="7" fillId="0" borderId="205" xfId="2" applyFont="1" applyBorder="1" applyAlignment="1">
      <alignment horizontal="center" vertical="center"/>
    </xf>
    <xf numFmtId="0" fontId="7" fillId="0" borderId="178" xfId="2" applyFont="1" applyBorder="1" applyAlignment="1">
      <alignment horizontal="center" vertical="center"/>
    </xf>
    <xf numFmtId="38" fontId="7" fillId="0" borderId="218" xfId="3" applyFont="1" applyFill="1" applyBorder="1" applyAlignment="1">
      <alignment horizontal="right" vertical="center" indent="1"/>
    </xf>
    <xf numFmtId="38" fontId="7" fillId="0" borderId="98" xfId="3" applyFont="1" applyFill="1" applyBorder="1" applyAlignment="1">
      <alignment horizontal="right" vertical="center" indent="1"/>
    </xf>
    <xf numFmtId="38" fontId="7" fillId="0" borderId="88" xfId="3" applyFont="1" applyFill="1" applyBorder="1" applyAlignment="1">
      <alignment horizontal="right" vertical="center" indent="1"/>
    </xf>
    <xf numFmtId="38" fontId="7" fillId="0" borderId="55" xfId="3" applyFont="1" applyFill="1" applyBorder="1" applyAlignment="1">
      <alignment horizontal="right" vertical="center" indent="1"/>
    </xf>
    <xf numFmtId="0" fontId="7" fillId="0" borderId="89" xfId="2" applyFont="1" applyBorder="1" applyAlignment="1">
      <alignment horizontal="center" vertical="center"/>
    </xf>
    <xf numFmtId="38" fontId="7" fillId="0" borderId="48" xfId="3" applyFont="1" applyFill="1" applyBorder="1" applyAlignment="1">
      <alignment horizontal="right" vertical="center" indent="1"/>
    </xf>
    <xf numFmtId="0" fontId="7" fillId="0" borderId="91" xfId="2" applyFont="1" applyBorder="1" applyAlignment="1">
      <alignment horizontal="center" vertical="center" wrapText="1"/>
    </xf>
    <xf numFmtId="0" fontId="7" fillId="0" borderId="217" xfId="2" applyFont="1" applyBorder="1" applyAlignment="1">
      <alignment horizontal="center" vertical="center" wrapText="1"/>
    </xf>
    <xf numFmtId="0" fontId="7" fillId="0" borderId="87" xfId="2" applyFont="1" applyBorder="1" applyAlignment="1">
      <alignment horizontal="center" vertical="center" wrapText="1"/>
    </xf>
    <xf numFmtId="38" fontId="7" fillId="0" borderId="89" xfId="3" applyFont="1" applyFill="1" applyBorder="1" applyAlignment="1">
      <alignment horizontal="right" vertical="center" indent="1"/>
    </xf>
    <xf numFmtId="0" fontId="7" fillId="0" borderId="77" xfId="2" applyFont="1" applyBorder="1" applyAlignment="1">
      <alignment horizontal="center" vertical="center"/>
    </xf>
    <xf numFmtId="0" fontId="7" fillId="0" borderId="46" xfId="2" applyFont="1" applyBorder="1" applyAlignment="1">
      <alignment horizontal="center" vertical="center"/>
    </xf>
    <xf numFmtId="0" fontId="7" fillId="0" borderId="213" xfId="2" applyFont="1" applyBorder="1" applyAlignment="1">
      <alignment horizontal="center" vertical="center"/>
    </xf>
    <xf numFmtId="0" fontId="7" fillId="0" borderId="87" xfId="2" applyFont="1" applyBorder="1" applyAlignment="1">
      <alignment horizontal="center" vertical="center"/>
    </xf>
    <xf numFmtId="0" fontId="7" fillId="0" borderId="214" xfId="2" applyFont="1" applyBorder="1" applyAlignment="1">
      <alignment horizontal="center" vertical="center"/>
    </xf>
    <xf numFmtId="0" fontId="7" fillId="0" borderId="215" xfId="2" applyFont="1" applyBorder="1" applyAlignment="1">
      <alignment horizontal="center" vertical="center"/>
    </xf>
    <xf numFmtId="0" fontId="7" fillId="0" borderId="76" xfId="2" applyFont="1" applyBorder="1" applyAlignment="1">
      <alignment horizontal="center" vertical="center"/>
    </xf>
    <xf numFmtId="0" fontId="7" fillId="0" borderId="216" xfId="2" applyFont="1" applyBorder="1" applyAlignment="1">
      <alignment horizontal="center" vertical="center"/>
    </xf>
    <xf numFmtId="0" fontId="7" fillId="0" borderId="75" xfId="2" applyFont="1" applyBorder="1" applyAlignment="1">
      <alignment horizontal="center" vertical="center"/>
    </xf>
    <xf numFmtId="0" fontId="7" fillId="0" borderId="55" xfId="2" applyFont="1" applyBorder="1" applyAlignment="1">
      <alignment horizontal="center" vertical="center"/>
    </xf>
    <xf numFmtId="0" fontId="7" fillId="0" borderId="82" xfId="2" applyFont="1" applyBorder="1" applyAlignment="1">
      <alignment horizontal="right" vertical="center" indent="1"/>
    </xf>
    <xf numFmtId="0" fontId="7" fillId="0" borderId="46" xfId="2" applyFont="1" applyBorder="1">
      <alignment vertical="center"/>
    </xf>
    <xf numFmtId="0" fontId="7" fillId="0" borderId="42" xfId="2" applyFont="1" applyBorder="1" applyAlignment="1">
      <alignment horizontal="right" vertical="center" indent="1"/>
    </xf>
    <xf numFmtId="0" fontId="7" fillId="0" borderId="49" xfId="2" applyFont="1" applyBorder="1" applyAlignment="1">
      <alignment horizontal="center" vertical="center"/>
    </xf>
    <xf numFmtId="0" fontId="7" fillId="0" borderId="228" xfId="2" applyFont="1" applyBorder="1" applyAlignment="1">
      <alignment horizontal="center" vertical="center"/>
    </xf>
    <xf numFmtId="0" fontId="7" fillId="0" borderId="229" xfId="2" applyFont="1" applyBorder="1" applyAlignment="1">
      <alignment horizontal="center" vertical="center"/>
    </xf>
    <xf numFmtId="0" fontId="7" fillId="0" borderId="7" xfId="2" applyFont="1" applyBorder="1" applyAlignment="1">
      <alignment horizontal="right" vertical="center" indent="2"/>
    </xf>
    <xf numFmtId="0" fontId="7" fillId="0" borderId="224" xfId="2" applyFont="1" applyBorder="1" applyAlignment="1">
      <alignment horizontal="center" vertical="center"/>
    </xf>
    <xf numFmtId="0" fontId="7" fillId="0" borderId="225" xfId="2" applyFont="1" applyBorder="1" applyAlignment="1">
      <alignment horizontal="right" vertical="center" indent="2"/>
    </xf>
    <xf numFmtId="0" fontId="7" fillId="0" borderId="69" xfId="2" applyFont="1" applyBorder="1" applyAlignment="1">
      <alignment horizontal="right" vertical="center" indent="1"/>
    </xf>
    <xf numFmtId="0" fontId="7" fillId="0" borderId="98" xfId="2" applyFont="1" applyBorder="1" applyAlignment="1">
      <alignment horizontal="right" vertical="center" indent="2"/>
    </xf>
    <xf numFmtId="0" fontId="7" fillId="0" borderId="48" xfId="2" applyFont="1" applyBorder="1" applyAlignment="1">
      <alignment horizontal="right" vertical="center" indent="2"/>
    </xf>
    <xf numFmtId="0" fontId="5" fillId="0" borderId="60" xfId="2" applyFont="1" applyBorder="1" applyAlignment="1">
      <alignment horizontal="left" vertical="center"/>
    </xf>
    <xf numFmtId="0" fontId="5" fillId="0" borderId="60" xfId="2" applyFont="1" applyBorder="1" applyAlignment="1">
      <alignment horizontal="right" vertical="center"/>
    </xf>
    <xf numFmtId="0" fontId="7" fillId="0" borderId="47" xfId="2" applyFont="1" applyBorder="1" applyAlignment="1">
      <alignment horizontal="center" vertical="center"/>
    </xf>
    <xf numFmtId="0" fontId="7" fillId="0" borderId="7"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9" fillId="0" borderId="6" xfId="2" applyFont="1" applyBorder="1" applyAlignment="1">
      <alignment horizontal="center" vertical="center" wrapText="1"/>
    </xf>
    <xf numFmtId="0" fontId="38" fillId="0" borderId="0" xfId="2" applyFont="1" applyAlignment="1">
      <alignment horizontal="left" vertical="center"/>
    </xf>
    <xf numFmtId="0" fontId="5" fillId="0" borderId="0" xfId="2" applyFont="1" applyAlignment="1">
      <alignment horizontal="center" vertical="center"/>
    </xf>
    <xf numFmtId="0" fontId="7" fillId="0" borderId="64" xfId="2" applyFont="1" applyBorder="1" applyAlignment="1">
      <alignment horizontal="center" vertical="center" wrapText="1"/>
    </xf>
    <xf numFmtId="0" fontId="7" fillId="0" borderId="63" xfId="2" applyFont="1" applyBorder="1" applyAlignment="1">
      <alignment horizontal="center" vertical="center"/>
    </xf>
    <xf numFmtId="0" fontId="7" fillId="0" borderId="66" xfId="2" applyFont="1" applyBorder="1" applyAlignment="1">
      <alignment horizontal="center" vertical="center" wrapText="1"/>
    </xf>
    <xf numFmtId="190" fontId="7" fillId="0" borderId="49" xfId="2" applyNumberFormat="1" applyFont="1" applyBorder="1" applyAlignment="1">
      <alignment horizontal="center" vertical="center"/>
    </xf>
    <xf numFmtId="190" fontId="7" fillId="0" borderId="7" xfId="2"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20" xfId="0" applyNumberFormat="1" applyFont="1" applyBorder="1" applyAlignment="1">
      <alignment horizontal="center" vertical="center"/>
    </xf>
    <xf numFmtId="49" fontId="16" fillId="0" borderId="21" xfId="0" applyNumberFormat="1" applyFont="1" applyBorder="1" applyAlignment="1">
      <alignment horizontal="center" vertical="center"/>
    </xf>
    <xf numFmtId="179" fontId="16" fillId="0" borderId="16" xfId="0" applyNumberFormat="1" applyFont="1" applyBorder="1" applyAlignment="1">
      <alignment vertical="center"/>
    </xf>
    <xf numFmtId="179" fontId="16" fillId="0" borderId="17" xfId="0" applyNumberFormat="1" applyFont="1" applyBorder="1" applyAlignment="1">
      <alignment vertical="center"/>
    </xf>
    <xf numFmtId="179" fontId="7" fillId="0" borderId="14" xfId="0" applyNumberFormat="1" applyFont="1" applyBorder="1" applyAlignment="1">
      <alignment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6" fillId="0" borderId="105" xfId="0" applyNumberFormat="1" applyFont="1" applyBorder="1" applyAlignment="1">
      <alignment horizontal="distributed" vertical="center"/>
    </xf>
    <xf numFmtId="49" fontId="16" fillId="0" borderId="105" xfId="0" applyNumberFormat="1" applyFont="1" applyBorder="1" applyAlignment="1">
      <alignment horizontal="distributed" vertical="center" shrinkToFit="1"/>
    </xf>
    <xf numFmtId="0" fontId="5" fillId="0" borderId="0" xfId="0" applyFont="1" applyAlignment="1">
      <alignment vertical="center"/>
    </xf>
    <xf numFmtId="0" fontId="5" fillId="0" borderId="24" xfId="0" applyFont="1" applyBorder="1" applyAlignment="1">
      <alignment vertical="center"/>
    </xf>
    <xf numFmtId="0" fontId="17" fillId="0" borderId="24" xfId="0" applyFont="1" applyBorder="1" applyAlignment="1">
      <alignment horizontal="right" vertical="center"/>
    </xf>
    <xf numFmtId="0" fontId="17" fillId="0" borderId="0" xfId="0" applyFont="1" applyAlignment="1">
      <alignment horizontal="right" vertical="center"/>
    </xf>
    <xf numFmtId="0" fontId="16" fillId="0" borderId="15" xfId="0" applyFont="1" applyBorder="1" applyAlignment="1">
      <alignment horizontal="center" vertical="center" textRotation="255" wrapText="1"/>
    </xf>
    <xf numFmtId="0" fontId="16" fillId="0" borderId="18" xfId="0" applyFont="1" applyBorder="1" applyAlignment="1">
      <alignment horizontal="center" vertical="center" textRotation="255" wrapText="1"/>
    </xf>
    <xf numFmtId="0" fontId="7" fillId="0" borderId="18" xfId="0" applyFont="1" applyBorder="1" applyAlignment="1">
      <alignment horizontal="center" vertical="center"/>
    </xf>
    <xf numFmtId="0" fontId="16" fillId="0" borderId="22" xfId="0" applyFont="1" applyBorder="1" applyAlignment="1">
      <alignment horizontal="center" vertical="center" textRotation="255" wrapText="1"/>
    </xf>
    <xf numFmtId="178" fontId="16" fillId="0" borderId="15" xfId="0" applyNumberFormat="1" applyFont="1" applyBorder="1" applyAlignment="1">
      <alignment vertical="center"/>
    </xf>
    <xf numFmtId="178" fontId="16" fillId="0" borderId="22" xfId="0" applyNumberFormat="1" applyFont="1" applyBorder="1" applyAlignment="1">
      <alignment vertical="center"/>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23"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105" xfId="0" applyFont="1" applyBorder="1" applyAlignment="1">
      <alignment horizontal="center" vertical="center"/>
    </xf>
  </cellXfs>
  <cellStyles count="5">
    <cellStyle name="桁区切り 2" xfId="3" xr:uid="{00000000-0005-0000-0000-000000000000}"/>
    <cellStyle name="桁区切り 3" xfId="4"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72736</xdr:rowOff>
    </xdr:from>
    <xdr:to>
      <xdr:col>13</xdr:col>
      <xdr:colOff>415717</xdr:colOff>
      <xdr:row>37</xdr:row>
      <xdr:rowOff>74814</xdr:rowOff>
    </xdr:to>
    <xdr:grpSp>
      <xdr:nvGrpSpPr>
        <xdr:cNvPr id="2" name="Group 515">
          <a:extLst>
            <a:ext uri="{FF2B5EF4-FFF2-40B4-BE49-F238E27FC236}">
              <a16:creationId xmlns:a16="http://schemas.microsoft.com/office/drawing/2014/main" id="{A8204F4A-B9BC-4916-A324-E80DF663C594}"/>
            </a:ext>
          </a:extLst>
        </xdr:cNvPr>
        <xdr:cNvGrpSpPr>
          <a:grpSpLocks noChangeAspect="1"/>
        </xdr:cNvGrpSpPr>
      </xdr:nvGrpSpPr>
      <xdr:grpSpPr bwMode="auto">
        <a:xfrm>
          <a:off x="0" y="72736"/>
          <a:ext cx="9493215" cy="7076209"/>
          <a:chOff x="317" y="323"/>
          <a:chExt cx="16188" cy="11260"/>
        </a:xfrm>
      </xdr:grpSpPr>
      <xdr:sp macro="" textlink="">
        <xdr:nvSpPr>
          <xdr:cNvPr id="3" name="Rectangle 516">
            <a:extLst>
              <a:ext uri="{FF2B5EF4-FFF2-40B4-BE49-F238E27FC236}">
                <a16:creationId xmlns:a16="http://schemas.microsoft.com/office/drawing/2014/main" id="{DC71B725-04E1-7F12-1C41-FAB1BB823AB6}"/>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D05C0630-E969-B824-64F5-D13951A1AF0E}"/>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DA6AE130-9018-75AC-53B2-02E83B70A8BF}"/>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591E0498-6EE7-8FAF-95C2-FCAE21CB3544}"/>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F3A1784D-6656-B1E7-5BE2-E8C72E977BC4}"/>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06EF35F0-CE3F-323B-89DD-AE2F395DBDA9}"/>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2FBDDF42-8AA0-C237-59CD-40C47F16C907}"/>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F807A171-1540-7D40-3F8D-756203B16ABA}"/>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67A2943D-6B1D-E119-FE9E-01C6CAC3D277}"/>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45362702-A238-F34D-CDA1-FF559AE880FE}"/>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49AB3964-4DDD-71F0-3EE2-74BA9337F33F}"/>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11C08EFC-899B-97BF-7163-E4E46F78A789}"/>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F8471587-0544-A2DC-347F-A6139D42F0B7}"/>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2532F848-8F77-733C-4B6D-9AF02B6D3479}"/>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F38D9DD2-32A6-8FC4-3307-7C0109D9874D}"/>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4C47689D-34F8-414F-E876-F313E7BC0D70}"/>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A437C4E0-C367-A055-6EF0-36873DF2ABDB}"/>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4B1D1C12-CA42-2C36-D577-F482664FEE4A}"/>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4B256285-59CA-9B2B-CA03-8FB5987A2292}"/>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AC58F77F-A749-C19A-38E8-011CB0768FC4}"/>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923425E2-CCDB-11CF-3CF5-DBA48A336516}"/>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36F64B74-77B5-E462-52D6-F39934DAAEEA}"/>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C8E82E2B-E854-504F-D42B-C269D4E9557C}"/>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A17D6A10-AC96-57EA-966F-EC4C0A1EC55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5088766B-6395-7E93-969E-E932F565E831}"/>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96EDC372-595B-4B47-BF5B-4C3E2907C25B}"/>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7D24F0D4-25D1-549F-2D2D-8B58824C10D2}"/>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B9487B26-6318-FDF5-48B2-060AD20A14A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DA294A40-60EE-F9BC-A71C-E5B0EF2C2066}"/>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EBA533DE-51AF-1086-59BD-1FE811FD965C}"/>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86B2601D-2389-AFAD-63AC-DE9564643BD3}"/>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7542A60A-F225-EFBE-7036-FB2A798FDCC4}"/>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7954E69D-4DE7-1D72-3876-4F72D92000C2}"/>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24974060-54EE-4F8E-483E-13C49898F17E}"/>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A6426D1D-8232-3573-08A0-87F0FA11325C}"/>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2F8946B1-079E-C98F-79C1-673427925E88}"/>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3F155762-DBFD-2C49-7668-BA693F0C17FD}"/>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2D0CC94B-85E5-9C59-C5A0-96E59EDC8507}"/>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F5525F5D-58D0-8F64-718A-880E2D4A49B0}"/>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2392D4ED-FF21-143D-F7CA-A96083109A57}"/>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E7E4EC8D-D3AC-D86D-2F9F-CB78DB02F759}"/>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51FFAD8D-5EAE-82E7-7AB6-07008BB267B2}"/>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E27B21FC-4E1B-2151-149D-660F9FA510A2}"/>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2517A1D7-D57A-C440-B3A4-F23DC19560E8}"/>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74A6132D-5515-AF6B-F387-0C953BFAA69C}"/>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1C3AF920-1FDB-CED6-3808-9E980408B4E5}"/>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A77593D2-2D63-DD4F-8545-B213B5D9F870}"/>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AB9356C3-7665-8466-49CA-75C5216460B3}"/>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D62A30CC-25FF-B362-3686-30E646874228}"/>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98D702FC-CDB8-C36B-4DE1-18D62365763A}"/>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1D1C39B4-2A97-FD11-85DB-EF95E9116D32}"/>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E08D5CD4-3451-7BE0-0961-55CA7AA9953D}"/>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B26ACE4D-B292-641A-B088-DB9CA827FDED}"/>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9E66ACCC-CEED-3478-DAD2-C553D39DDB90}"/>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B128D43B-7FEE-4AA9-F0F4-CA3BFD56FA0F}"/>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348CC403-242B-ACBF-10B0-D3F238DD9BD4}"/>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17016639-D3D8-4592-0605-59EB0BAB141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0B01D3C9-99D1-B462-3920-B30CD9F8B517}"/>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1D3B2A88-35EF-FB95-1BCF-5E6288CDA2D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94EBB3F1-6E4B-35B6-57E8-1B6D3907C6A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B032DD44-0863-7E40-9E9B-E0DC233793B2}"/>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FC4CCB4B-FCBA-22C1-9E4C-2FEA28D44DBA}"/>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9D887E7F-0EF1-91DB-654B-B39D2925093B}"/>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A0C41F4E-5041-1B14-9E74-4BF37D7C9209}"/>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134A694D-DF35-472D-FFB2-B2F7C680D1FE}"/>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B7A4564D-85E9-6A7C-54B0-EAE170E83BBB}"/>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4CC996AC-AEAF-910E-41A5-2330AFD49FCD}"/>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C3BF3379-7E85-705A-8EB1-268BC040819B}"/>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90F2F5FD-9E62-0E72-1E27-E5FB57B44AC7}"/>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3522B901-0EB3-BADF-1C7D-231F4F8F756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D7CD933A-AE8A-E96E-F4FF-BD3BA0445CBF}"/>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E6393647-9765-106C-B224-44E98E6C904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C20E32DB-7B61-9DBD-1D72-226197B29C00}"/>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2D8BE551-DC9A-431E-C0A1-3236B9CA9BD3}"/>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893776E5-D585-45EC-49BD-72E92594E5E6}"/>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66C82591-23B0-447A-3498-CC6BCE5C1220}"/>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AD6AA2E9-65EC-2729-890F-5CDE26A2958B}"/>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841F6EE6-D94D-69F3-1021-E128B25BA797}"/>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B0AEB442-0897-D07D-8193-5216DFE357B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0E1BB37E-7B61-374A-C332-CD4440C76713}"/>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B1B3A9F6-7C66-FA00-7A9A-38D2D0182D55}"/>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B8AA0358-18CD-5B8C-059C-B58E0D731E67}"/>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22548DF4-0C6E-517E-B69E-25D4593A9D3B}"/>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74DE39ED-2A14-A579-F034-804837BB57CD}"/>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748C16CC-FB64-7A4E-67D0-2AE247C11CBF}"/>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FC3AF634-E276-747C-FFCE-15E156FC2462}"/>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005939DE-1F34-C042-4702-482FAA555240}"/>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0B429623-5181-80F9-1C51-A7FADDBFC39F}"/>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9036985E-85F4-00CA-6454-A54DD8F250E2}"/>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7018C407-9C5B-E0B4-0A2D-1AF2C9A7CE0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483212A5-04D8-E966-20D1-E6CAD5461C83}"/>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A2491587-063A-66F9-1CE8-44ADD0B8758C}"/>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C2FEE0CB-3330-DD3A-D535-0AE605442D46}"/>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2BC68BAD-110B-8ABE-BE43-769CC98CD634}"/>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37FD10F9-4AC7-839B-8099-8C3A4B63326F}"/>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5D57991B-7050-6C49-D85A-AF4032289227}"/>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BA22795B-3E8F-1D82-BE4E-3EEFB5911E98}"/>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D4D26244-4B85-A2EE-8611-4CE56C32DF02}"/>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F5FD7CC6-A4F7-0C18-ECC0-027EB95CBE7E}"/>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7CB461F4-8624-DC1A-843E-B34D58338CEB}"/>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0DA8BA1A-C7E1-75AC-1A95-7EE5936DE58D}"/>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E13C9FF6-1004-CBF1-0110-288254FDBA42}"/>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85CA4B70-A2B6-906C-9332-8CC667140B2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34052FEF-ACB3-A103-BBDA-CB8FDD11DE79}"/>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2A2F6A13-E8C8-B25A-6D27-3629D77B219D}"/>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BC14B85A-032D-58B6-0E1B-3DFD93536536}"/>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96106BC5-DFD5-3A3C-6EDF-E7D0BE9CC041}"/>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F81EAA20-AD72-0FBE-7483-9BA5AB6C9EB9}"/>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9BD85A87-40C4-17D5-0AB5-BB1EC64E7F73}"/>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C2836987-F7AA-5BD7-A193-871DD9DBE2EF}"/>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56474371-22F6-AAC9-8C23-E3C3B0B48524}"/>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9C827A8E-DC59-8039-1ACB-4BBC7B165610}"/>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CC1AC3F7-6918-DBFA-F1C9-27BFED528BE0}"/>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C994EB57-97AF-8218-2E53-59B4DA3ABF12}"/>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5BE2C011-42FB-9A4F-F0BA-2E4DFA026796}"/>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8F14163E-459F-3D6F-C7FE-68E74562F3DC}"/>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47F87404-8652-18C2-2BD7-22E4AE5C80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2DA8F275-ECCE-4896-71B5-EFA6987087D9}"/>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73F8A1B5-28DB-F264-7EEF-34A3E44C04BE}"/>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C213A3C6-80B7-269A-B93D-A7E03263ED66}"/>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1EBF1C7C-578E-797A-0CB1-7F44AC64C53D}"/>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1CA0EC9F-EB75-A3FD-6114-E3EDE008E0DC}"/>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18662FB8-9272-A389-5183-F3C7FE27553E}"/>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7108091A-C9A0-5D2C-C569-7BAD4A60B6E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078D73EB-613F-0741-3FEF-BF1DC19AEC35}"/>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6D19D808-D615-132B-7A74-525B39D2993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F93353E6-0826-E789-164F-939824671E2F}"/>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54CC1F16-E791-5922-FC86-FB9012F8E0E2}"/>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7ACB44A7-97B2-6FA9-F8F5-495C55C85BB7}"/>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C0F161C1-96CE-DA08-07A2-0336AE93214E}"/>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AA7BE71E-3B5E-C2B4-71C8-0B22D14F199E}"/>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FBF42340-CDD9-CDDE-890E-107C0AD11168}"/>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304298F7-53B1-412B-F10E-229804B4C668}"/>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4FCB6533-F321-5A25-E903-DD448E928F5C}"/>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46033031-16B2-C3E9-710C-F9F0BF143E52}"/>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5E8CE94E-47FB-AE5D-BD3E-8DF5BD1B6E5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35113B0A-2A36-74D0-8576-0B0960DAB2E3}"/>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51DEBD2C-B1E9-155F-6F66-AB21F00C6604}"/>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5C02398C-6317-DF30-7B37-C1CD8208ACD2}"/>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76D3C90E-B671-5ECC-E1D0-111DE4F015C0}"/>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ADBB567D-7FF7-AAB1-4A5F-B1B33C456D60}"/>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2EB1F896-F5AA-25F2-CAB2-911BB9281342}"/>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DBE16442-9256-49E6-E26A-B3C8D1C2D1DC}"/>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CC7AC51D-6204-C0C2-1B54-3BD36DC70470}"/>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AEDAA3BC-B0B0-AAA7-DE37-F263DE9800FD}"/>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70CFB103-1283-A0CC-BFD7-FBC019A580F7}"/>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9944F464-B146-20F3-4E03-2E35F14DC91F}"/>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4E8AA633-C853-D346-C2B7-D912AF0D3639}"/>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29063E85-C4AD-4F4C-EA2B-8C8EC1D778A7}"/>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297EA466-B612-D502-F657-9D25781C4A86}"/>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E62F920D-6E94-F0AE-EE13-1E6FAB585091}"/>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9FF6726F-0169-DE1F-7000-6CED7D5835AC}"/>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EEBEB72C-B335-A428-4581-2E1E97F9A07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C3483878-EFB4-921D-FE0A-F70E1549A250}"/>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256DEA8D-EF7C-D39D-FD19-DF2E0D79FD57}"/>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D62355AB-92A4-9611-7C89-4B85A56F5C6B}"/>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BD095B5E-6793-9C5C-CE38-CAACE55978E6}"/>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C8F1F990-1E1E-1691-A718-CF2868DE82BD}"/>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E1CB7410-2E54-BCFE-DB4D-B69F98EBD216}"/>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E7BB406B-ED28-4DA4-25E4-31AA27B4E490}"/>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309E4811-1D87-9493-89DB-544B097ACD72}"/>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0A9B797C-5587-C80F-1970-01D98A16897D}"/>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0CFCB376-EC0B-A878-AB5C-084BD8E93FEE}"/>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665222A4-248B-3FD4-115B-3C6C8559C76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58C19DAB-D8C1-5E0A-E733-4DCEC4413078}"/>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A06D2882-23FD-8109-C79B-000E71CB211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E5C9FA16-34FB-9807-8CA4-716A200B7F2B}"/>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C706C95C-C6B2-3C5F-9D2D-2E0E98E3AFFB}"/>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DC2D1BF5-2D6B-1EE0-D3F0-5160DDAA81D5}"/>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23233887-11E7-8CB8-287C-097065540144}"/>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7F941946-5D30-61F4-F1F4-10479249A3B3}"/>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3B181C33-68FE-0599-F60B-5F2247F963E1}"/>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5292F5FF-1EAA-6314-1911-08F3C7280A38}"/>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33645EC7-A711-3EFD-0CC9-F2D3E23728FE}"/>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F4DAF3A6-653F-6265-C888-F56CC5322E8D}"/>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1147C4AD-94CB-3934-014D-EDD154572290}"/>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BCC8BE08-D487-846F-F53F-3FC568EE7A7A}"/>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CE10958B-F632-865B-6230-3F6411EA6E49}"/>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2BFA68DA-5866-0934-9374-EFAA2A082024}"/>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9087B396-100F-A315-235D-41BD7C33AC2B}"/>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F9AD442E-BB62-4DC0-178C-A60C0A6C31F1}"/>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77B5878E-84A5-E78F-B70F-D63445CB5D0E}"/>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261C7636-3441-9194-B424-2EEF25F37EAC}"/>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5D621B14-2261-6DC0-7757-BD9DD800AE5C}"/>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687D771C-DD15-3DF7-02F9-E2BDFB2C00A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EB0C4CC2-F2D6-79C4-6A67-79B538746D60}"/>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9A6113C4-14B7-F0B2-1171-2CBD0FC57828}"/>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5703B956-D138-7B0D-9B6B-C407B8902E7A}"/>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AA1C890F-C997-5DAA-9DE7-781D0798850D}"/>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7AE8CC6D-E9A7-BFB4-9F54-FE98EE2E5DA0}"/>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9C1C9C7B-5CD8-5DC9-A62E-6FFC7BD7E905}"/>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73986FEA-5BE3-883B-C902-C1A889FE7D21}"/>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98AA43B5-2011-5124-C897-F2468D9EEF39}"/>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826DDC91-9D37-1E50-4C1C-AFA95FAFE985}"/>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FD920F5D-A663-4830-F4E6-C3E65A90F139}"/>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D305F674-95A7-7148-BD0D-6BC9AC3E9A5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894174D8-3FF2-2D47-AAFD-F7DFB7A9873D}"/>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A3008415-23EB-951D-B31F-61FED2E91A5D}"/>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FAEB4FC6-53D9-E158-19B6-6A3CBF82430E}"/>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E9C46794-AFEC-D9B5-9FF3-82568D142682}"/>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FD15EF33-B687-10CB-5173-6B6E829CDE07}"/>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8217A36A-8C88-1C9A-9276-9E2EB396C4EB}"/>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E069659B-23BB-BF7A-7887-B957180FC699}"/>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08F5ABD4-BD83-360B-500C-E149CEFDEF86}"/>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0D2C2B1E-3F31-71AC-1034-896EF26A7DFE}"/>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EF1DF1A7-A264-673C-CA43-BA88397D2274}"/>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C7741A8B-BE1F-A53F-440A-75D9FF490C00}"/>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38CF8353-222F-98EC-D31C-A4BB14D59407}"/>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8393C6E1-DA2D-C5EC-2225-9A690A56551F}"/>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95E45996-B869-AE4C-CEE2-02E3A583E1A2}"/>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C77551EB-AC46-450D-4BFC-7B88EB3D3CAA}"/>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BAFAE2B1-2D0C-8D56-94F3-D0F408D5FCD8}"/>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468A7012-F41E-D18A-7207-1F742061AFA0}"/>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858CAAFE-A2D8-9C1C-5ACD-3A38D0AF5AEC}"/>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27C7773A-F2A2-0695-9033-CA89BF6A2903}"/>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02384842-E482-4D4F-CA4B-64E65506FCA8}"/>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3F965F92-53EC-7FD8-F161-D14561134686}"/>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5B7904F7-3205-8DE0-F592-38800EE23D6A}"/>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F5E812EE-7FD9-8BFB-7490-F5C2F335F2D8}"/>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7B0EA707-3718-D576-557D-C4AFB6A17E2E}"/>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8AAC73C0-9B6F-1F06-7654-DA49A8DAE1E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663E435C-6AB9-1543-086A-DABCF93E232D}"/>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5F06CA01-23AD-4020-A985-2DAAF4945320}"/>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1983FFE0-E26F-2BE9-C92D-9CBECB1202A3}"/>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CCA88DD6-4868-CCE6-9476-4ADBFF7DD54C}"/>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26E82B5F-79D5-F93B-88D8-A59540CAEA95}"/>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9B7EED29-D1F7-B663-0D80-8617F36B6DFC}"/>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79D04B28-F291-5851-E74C-EF428C428588}"/>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2DCC18F7-E77A-4F76-835B-14B6C1C91D43}"/>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CE4BF710-D265-790E-6A3B-932B529254B1}"/>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57E0B2B2-2CEF-3675-1A3E-C94A0669F334}"/>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293AE44F-3D53-40DA-6E7D-F1396144155B}"/>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71B9E81C-B0FA-FAE5-8678-B378D3E20E54}"/>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3F5B5CF6-B3C2-B803-6765-3E88C5BBFF6D}"/>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F68C78FB-235E-9145-3AAB-EB55F0DD3FBC}"/>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0FEACEBD-0410-B319-B14C-3D4AF75E4027}"/>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FD837D06-D351-9E57-1771-D89D1C43000B}"/>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346E9DFF-574B-5C9E-508A-60D826F12E2E}"/>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E55450EB-D8FF-18EA-224D-AF35A10140CB}"/>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88DADD40-5F3A-A069-FDD9-65076BF66B39}"/>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9ED9929B-F814-FFB4-DDDB-8420D8790E7B}"/>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032F0B13-BCB4-B58C-B3DC-ADBD08CDEA15}"/>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19BC028A-4454-DEF9-EEA7-A96CB5243B7F}"/>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8E5D0022-C1CC-E6D7-6ADD-3FA5B1AE95E2}"/>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0A14E623-D4D4-1C12-6EE6-9847BB995F0F}"/>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71CEF925-093C-4B0D-4E24-CBC4C296AA92}"/>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3750EFA8-1DFF-5134-60A0-6398CBBB6B61}"/>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7905558E-AD98-DF67-CE6D-32ECEC3BC474}"/>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6C3FB080-6CB8-A26E-2406-E6896B9BCB30}"/>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503CE4FC-7CA5-70EA-C64C-D6ADD1F5527F}"/>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3C9B1FB2-9041-50D4-F5C9-C84C08221D9B}"/>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2C1A9D44-B8FA-172B-4FBC-9AB4CF0D53FB}"/>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99019AF3-6828-846A-C161-7D17294994EA}"/>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1BACD30A-9516-55B0-634A-85F58642DF7C}"/>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9D7F303B-27A7-8E09-1E0C-1247EEF538C8}"/>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DB08D6C0-EEDD-1A87-1ED6-2FE0CA418253}"/>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7CD35F6E-FDC0-0083-55A5-5A6F4B8BA10A}"/>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B4BE3400-C48E-CA9B-A327-29EDC7078677}"/>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2784AF8B-7838-A736-37B2-2F7E8E4E3B64}"/>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8F79B4E9-E9E8-178E-D379-518072759B93}"/>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D8027BDE-A350-4993-4D55-7DAA67AFE31C}"/>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8924DE30-584F-8FEF-B184-81A867CAE9E7}"/>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5742E601-6E87-867A-A91A-0C69A44320F0}"/>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A6DAD838-10DD-804B-D405-AA5A91CC977A}"/>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53929C52-BD3A-1A2C-D3A3-61E75C2418A2}"/>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7A409F71-3C20-6AF8-93AD-41B0155C8AE5}"/>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6BBCBE21-D504-0528-AE4A-C38B8B0EF404}"/>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E514A02D-2FC9-1B57-5D8B-ACC5008ACE15}"/>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BC818417-746F-9723-7D4C-650E3A24BA73}"/>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40417B48-DA83-3CED-A8B8-73EAE4DDA7CF}"/>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FE6E0353-186A-2B4A-7A1C-D33E5A2A760B}"/>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603D49C7-DE2D-6FF9-AD00-958EA60C765A}"/>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910FDCF7-5EDF-98F2-4408-16145572056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E0913AF1-7B3B-7B03-917C-DF2B11DBABCD}"/>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4AB47E80-CEFE-CDAB-2984-10B58456BCE0}"/>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B0C484A3-DC5A-EFC9-C195-748188881723}"/>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CBA17DA0-C38A-9488-A42A-E8D06E63BAE6}"/>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BE93F110-6280-04E1-919C-7B45FDB40EA4}"/>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8B73327B-A881-D773-0075-110E5D1F9669}"/>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83207AC9-7D3E-645A-519A-1BB4EE210AAA}"/>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AD69FB73-EE3F-4CA7-6383-2D03DCDA3E1B}"/>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CE03248B-3B16-E6A8-20EA-C0ECA13A730C}"/>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DC0131F2-F9A0-57AB-C80E-C577E0E52CE8}"/>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985ED1DA-E9F4-A274-9308-A1A2E4BDD8A7}"/>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75656812-DCFE-75B4-C4BF-FB109DA2F57F}"/>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7E0BA287-375E-2B75-6E2B-C71E6885E2EB}"/>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B3FE4F12-DED6-4746-A710-9C38A08EA46B}"/>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BAB9F84E-7051-D934-9D96-52773A0198EF}"/>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EAD10B5C-A67C-FD01-72DF-B76347BA816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24AD510D-B653-D676-7EED-889DADBAF5FB}"/>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6999CCF2-5D91-6E43-29AB-621C6737365B}"/>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223D4260-1338-7F17-0FAF-7199F0C79E5E}"/>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B784EBF1-D31E-0166-5929-876F93B92759}"/>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51CB9BC3-E94F-EE13-382B-554AD4AA65F0}"/>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1E7BE84E-C364-340B-6660-EDE83DF3C788}"/>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9DF1AA00-9D2C-AF7D-B617-2B176C7438B2}"/>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7A9B7AD7-9201-8A0D-AAF3-7F1B069113F6}"/>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56B71A68-2471-11DF-9E00-99E83088AF33}"/>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FF8C6DF7-2E25-C970-87E5-53D62820E8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70334120-4209-6D26-7257-DA3A04EF39FA}"/>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2375511B-8533-2826-9A7E-A09196F5377A}"/>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551ED3A5-DEA9-14B3-7EEE-0CFA4DD02338}"/>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F8790328-09CD-581E-195E-C61DBAE107ED}"/>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40471D24-CCA9-DC2C-A7B2-FF959A4EC14B}"/>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8A958D76-5E86-A2F6-3ED4-6EEEE5F7DF2F}"/>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D668E8A6-843A-24B3-D72E-43019E5393D9}"/>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550AFA8D-DE39-7CF5-6A39-BC7A906B5FDB}"/>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351162AD-9A56-49D6-F384-363AD9804446}"/>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97BECAD9-F075-38EB-FA37-BE51BB206E7B}"/>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D50FA08F-3A4C-C39B-7A34-92D8AE74BCC4}"/>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2E7C6A27-A76F-ADB4-18A1-EE4A1709D980}"/>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DA889D19-C454-53E1-F886-F56202256BB1}"/>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E8C3C075-07D8-667B-5501-A25F72B92E0A}"/>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A0759E4D-7243-EEAF-13FB-45818E52E445}"/>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7E3A97CE-F7A6-B5C7-F1FE-CD45068D6886}"/>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650D2A1A-C43A-B690-E801-EB1D44F0F261}"/>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9F1AB3B0-54B0-851B-3AAD-B475AF800A6E}"/>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84CE39FA-0374-7B42-E09D-4C6E9E90C207}"/>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8170B1D7-6218-EDC2-5D4A-082FA23D2BC5}"/>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8434624A-D80F-74FD-90CD-FAC85561CDC4}"/>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39DF7BB5-49A4-FB03-FD80-D8B0075813AD}"/>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D752AED2-6CDE-A128-DC4A-1C05B7BF00FB}"/>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96316784-38DC-1EBB-33FF-670853D6014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5AB7FA21-ED54-B170-7668-CD2726A0F65E}"/>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1BE099CB-FF02-D423-90F5-50A70008437A}"/>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B99F79C6-3397-A62B-B58F-FACA48101EA7}"/>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76FAE445-3687-F5AF-402C-D6A3EC89359F}"/>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0BA25B29-FD3E-2D5A-D1A0-CCCE18B82B1E}"/>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F44C7B20-0F02-DCE6-14A0-C76DB88F651B}"/>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1BDCC79D-DB73-9941-330A-CE643B1D56EC}"/>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D1D4F7ED-BD3C-0F94-013D-D5F1C58EA8EF}"/>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497E184C-660D-0B94-CFD9-3F77ABFC113C}"/>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F6E083E2-0969-29DA-3BB3-CE3238C424D6}"/>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AFE22517-4F3E-1B21-59FF-5C069EB85F0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413DA871-2BF4-F9D2-9C52-4E89A0EDAEA7}"/>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FA17CF10-D9C2-F3EF-86DD-D62C3552D432}"/>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BF02EEAA-FAA4-37F0-B678-00360028AA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EB92716F-E5F1-801A-465C-56F4CEB6B28A}"/>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6D4C6E51-10CE-527F-8843-21CAAF2F3E99}"/>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34B189C9-5284-8B6D-76C9-5A1CC1ADF500}"/>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DF180DEB-72D7-CC01-DA64-C7B62485BF6E}"/>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108042B8-E5C8-303E-9C17-47341254B942}"/>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9821B1D9-EDE7-1122-81FF-EA9D0C11E40F}"/>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69FADBDD-78DF-EAD6-4F95-0D6856EDCAE9}"/>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1DA394B7-9AD1-4C99-A928-F434BDF3CAAE}"/>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BF4E0990-3B54-3853-4474-909D811245FE}"/>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C3DD8F76-142D-84E2-F7E8-37D12A425896}"/>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99022CB9-EEAE-8113-4F9D-2725B797A721}"/>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D3F9BD2B-EAEB-4B4C-B38D-A08F8239543B}"/>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AF31F971-4801-7837-FD33-57254B43A578}"/>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5DA5F2B9-B42B-D0E8-5340-AC0BF2CE07C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5810AF25-C39E-05D4-64AE-FDF928E00D21}"/>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6DA81717-C67E-1AD8-1645-4CFA430E96BB}"/>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D99D3CEB-038B-C6CC-EC58-E95F045E871B}"/>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BF6A02EF-BB27-7340-5D5B-E82950D1B1E0}"/>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F1F4C95D-3F9D-50F6-8788-DC615E1348CF}"/>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0D985B5A-929B-927B-7124-B126598125A5}"/>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6F1C8618-B13D-0443-E7FA-CC0F0EE94F85}"/>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2D8B3E1B-366C-FCFE-DF71-C25A23B55855}"/>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BD41B4E6-FEA7-B55F-29A9-D7AC17F93DAA}"/>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4E435FEF-7510-4F30-9F2B-6ADF4B745E96}"/>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38976162-83DF-A15E-D125-BE84A5BBF93B}"/>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FF399FEF-15CC-CCC2-E43F-15AC9DCC1D67}"/>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44C712E1-BAD9-D0F7-0B31-0CD8B3BD23A8}"/>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052E266D-6184-5FBD-AFDF-30342C50266A}"/>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3C9819C4-94B0-8DCC-80D4-6EFB92AA4688}"/>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B5DDDEAA-663B-8B7A-3D97-2F3AF8FD48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ED6C8CB1-6475-7FCB-3AE8-C7345F7E8E85}"/>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BB1A8D71-7097-9073-762C-F85F35FEB4EA}"/>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879D2CF5-BB1B-64DD-017D-F2011D3A23D3}"/>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6C90D1B3-D980-F77C-6864-A0CA636D833F}"/>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AD7382FC-43BE-E83A-F376-3DA4C9E0A80F}"/>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48D0075C-3500-4E7B-75AD-F367CFB11DE8}"/>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D618BA2C-BAEC-B5F5-A9E0-2A9970EFF158}"/>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B87C5173-F5C7-F117-455A-7F1B2783CEE3}"/>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7E13E936-6B34-D18A-B16E-DFE27ECC4268}"/>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FC9F706C-442B-1023-A284-4A4B55758068}"/>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8367D0CC-4FBD-70D2-A4BC-2C16334DAEEC}"/>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F2CF9E49-C198-295A-85B1-99E012A341A6}"/>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49598031-DA53-CB47-CE0E-7541B116C6C9}"/>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D456D67A-3236-FA95-88CB-86FB1E85262F}"/>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956404D7-EB2A-9DA0-0A03-FFCBFE5E0B2A}"/>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125E1627-79EC-352A-1192-018422A58DA4}"/>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6BF54C2B-E8FB-5F67-C46E-E74AF7CFD98B}"/>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105FBD5A-31FA-3E56-5F9C-7FFF36992399}"/>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DA8445A2-BD21-1D76-47C4-74128283A066}"/>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E2A08FD6-DB99-FA65-B6DA-934A433C9E9D}"/>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C3FC9033-8CF1-68F3-C0A3-CE25BACE106D}"/>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BAAF02B4-7489-D63E-065D-5442535C3911}"/>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65467E00-81C7-9D05-75D5-8B3BB8785E5D}"/>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62358882-BB42-BB57-3172-3931CBFCB789}"/>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362C56ED-56A0-6FDB-A8AF-88AB83A74480}"/>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D88DE02F-177E-B529-4AE0-74FCD6091755}"/>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E985A14E-4024-0A92-3F7E-9F0BEA62FC84}"/>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B76E587A-AE1E-28A4-3D72-C521DC10DAB6}"/>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7367F2A2-0B8A-563F-816E-9BA409713D72}"/>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C97E470C-D063-8CE0-E535-4D3EB23CFB6E}"/>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F259DD5A-B086-67F7-4FD1-78BB39A96E36}"/>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34CD3B8E-6AD3-9CB0-E681-83682C1472B9}"/>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451073CB-EA87-1303-4963-3F235A1ED6AC}"/>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C4D7D3D1-464C-F414-051B-AD725EF6F94F}"/>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C45032A4-57EB-DAAF-75B9-581085781F50}"/>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1E7FBFE5-78FA-063C-A116-CD221EABCAC1}"/>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70251A0B-5557-C791-25DD-0303275EB5AC}"/>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86E3A1ED-D1F9-DBBD-8227-7BB590020F56}"/>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B60F034C-50E5-788A-9ED8-54DE72094ED5}"/>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1BB26A71-76A1-9C05-CFA6-8D4BA61DF290}"/>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30708D7E-C590-8BD8-4C57-3D1F061A8D47}"/>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BA3B4B7C-D9C1-25F0-FDAE-C9A39548CD44}"/>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68EE031B-039B-B6B2-C73D-5D4B3DE6F939}"/>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36C9D9F8-A3E2-EC34-97EC-6A7B1939346D}"/>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744BEA1A-37B6-DF72-267F-A395DBD14CB5}"/>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5217C6D3-D1B0-4AFD-FD63-23219CE02087}"/>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9A5A7109-5CA6-887A-B625-2E87B8FA4114}"/>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E6599A82-32FA-37E3-3129-309BDB3EA330}"/>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931C9358-E4EA-3B42-D66A-50BA10D78752}"/>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50F6ED9E-92DB-81EA-5FCC-1A6D812F0DF2}"/>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A1C12FA4-34D5-4648-368A-62508B9E285D}"/>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E9B68C27-0241-0956-779B-1086984CD8BE}"/>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14AED6A4-B772-FDBE-C7BC-8571E8E68043}"/>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4ABFF709-FAF2-FE62-4FBD-C866ACFF84CA}"/>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BDBFC1F1-F3B9-C7EF-046A-CC01C9570644}"/>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D4C2CC8E-8458-88B2-BB89-2A10A5C3E5D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26D60EBC-706E-15D5-CE71-081385FDE45D}"/>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690EB337-45E8-C620-DA60-F012222AAE69}"/>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47D3FBD7-AF1F-5586-C345-1AACC3E52A22}"/>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707156DC-2B12-F3C0-73B3-F7318FA898F3}"/>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C3CC555E-D7A4-ECDD-D175-F232A83E71D5}"/>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7650E1C2-C25F-B2A2-25A7-1CC903BBDF96}"/>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0A0FFCDA-9FC2-3534-9B70-642B0884AC21}"/>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D873EE72-A232-483C-019C-84A52A268876}"/>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ED9F3647-3116-6BC3-8AF1-21A50EE51908}"/>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26251755-5DDA-4E84-5F17-FC7111435F1F}"/>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98392949-8BBD-5354-C14F-917E5B9F019B}"/>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9E264B04-67C9-F406-77DB-4FBFE40AE0D7}"/>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BF81ACB9-2A7B-DDC2-D529-3A5B9FB967B0}"/>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DFF7DBA9-4A17-EEA2-7E06-4968271D4BE8}"/>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3F1388E1-D7BD-9E0C-B772-07E3E863DAB6}"/>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3D565DAA-2FBA-3C0A-1452-0EACC676C72B}"/>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040FA59B-2136-C76F-C4F0-DCE6CC82925C}"/>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24B326B3-0AAA-B887-A8E2-C6998244E8DD}"/>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35DE8C01-90EC-364E-7CE2-B5F193A8C3B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AA430D83-8699-FD82-8304-B5B2AFCD10F7}"/>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2F7533A0-0763-8B9E-EA73-A110B1D46023}"/>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B9900F3D-B539-317B-158F-6383E2AD799C}"/>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4E7E4EFE-6605-821D-B506-7841763031E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FB5C2908-9729-C3E8-F06F-B1B1EEF86BEA}"/>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DF0386BC-78A0-FA88-6A78-68C7078C035C}"/>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ECE83986-7130-7EC6-C471-29861C918972}"/>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E8E06FBC-F507-90D5-B69F-970F52E207A9}"/>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D9959851-9D02-D92B-5F3D-E54574C2CD0F}"/>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C53EBF7E-6F80-B87B-0F0E-7F27B7133EE7}"/>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43B2AFC8-FDC9-E686-A6EE-904057EF1BFD}"/>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2BB233E2-EC14-BB7B-68DC-A1BA6ED222DF}"/>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33BF3534-A8A1-9DA3-F876-95F52C87A5F8}"/>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2ED616E6-C233-B811-031D-F46558E4CE7B}"/>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68038B9D-C210-BD6D-F181-A95263B779F5}"/>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37C3AB89-0B63-5FF7-6F57-955BF0D35DC2}"/>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51029D9D-D47C-7E87-9F19-31FB2DBFE103}"/>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D80CB75E-2824-59BB-3D41-DCC1E98786C6}"/>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7DD69DB7-EAFD-213B-B8FF-813BFF9D5936}"/>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472D5493-1AB5-DE20-3000-690FF27D971C}"/>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BCCC347C-BC9E-1B21-3C61-593E18EADDF8}"/>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DA9CDA4B-03D8-8D83-F2FC-512D4E98E6E6}"/>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6AF68279-BF9D-7739-C907-F98C07D202A5}"/>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6527508E-417D-FBD1-2CAC-7B4F86B9A9E4}"/>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7E705CF8-BA62-E361-8D48-13E46AC9A655}"/>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92B7D940-47FC-D9DB-ADB8-C0DAC66CC394}"/>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9FACB3E1-FFFC-0562-9847-A49D5AAABAA9}"/>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5983B681-987A-DDCE-68D7-4059D70A5C20}"/>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ECF944E8-38B7-7DD2-2976-EDBF7F13C891}"/>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3692E597-BA49-69B2-24D0-00F2BD288539}"/>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4D4521A8-97A2-714E-9B2B-830DE607ABC0}"/>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00B65387-AC79-2A6D-7873-6D10681494B4}"/>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CFC5EA40-2FC8-9091-CFDD-CE2219EB153E}"/>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2210B742-FDD0-222F-5852-3482CE925629}"/>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CF9AC5C4-DCBC-164D-CDAD-F5F1D329514F}"/>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4E75B844-40BD-6184-E3C7-E02A2DC8743D}"/>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54AF7F45-B464-3807-F9A2-17F518E75553}"/>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5FED6CF1-EECC-2533-8AC6-1F6D609AE7E2}"/>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33F62171-7E2F-7C68-A527-C1EF486C3D31}"/>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176BD9B6-A0CC-834E-E6BC-87008607809F}"/>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42DD3863-11A5-72CE-71A7-2CC6BEA0110A}"/>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B2926FE7-783A-0171-CC1F-FB689AED8314}"/>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054ADFD2-1C0F-BA20-494D-E45EEE6AF57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195D158A-62D5-AB42-2AB2-FC8CCB7A9B18}"/>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86252F7E-5F6A-AD9C-0791-C845CC652DCE}"/>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01E29036-4B66-8B91-7AC5-73804F892DFF}"/>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E3DAB70D-C520-173E-1A87-D5698600D88D}"/>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87897398-DFA6-9EB6-6917-1B58967EAEDB}"/>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104A38D1-7E7A-28DF-91A2-D68E78D3481D}"/>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BC1CC586-390D-B6BC-937C-96FE4CF01D0A}"/>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0E02752F-988F-585E-6908-FC138C20DD61}"/>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46D294BB-15A2-CFD3-30F6-01DC9B967ED4}"/>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99DDE34B-3B8D-5A08-9DA0-5359268701E0}"/>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53676328-E9A2-0739-1601-D7003F4D00D9}"/>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3B011B12-9E42-6D1A-94E9-4776FB5DF1EA}"/>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11E69AC7-9898-6359-C876-127D6DEAB5E0}"/>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6728F9AB-AAEF-9024-C00B-E4F1944ABBEB}"/>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AC8F184C-2A23-A88F-6717-4A1DA70E116E}"/>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1BD16BC6-46A0-F419-7E40-A2E304873809}"/>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35D2BCC2-1F6D-5B1C-E063-EEA0C7E8B84D}"/>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03EF8D58-DE86-F6B2-0253-90023B415C87}"/>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88963DAD-CDEC-4DED-93E9-D1598CF49894}"/>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963EAE89-CD54-0AA4-F1E2-4C336126C333}"/>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FA9389A4-02BD-7FAC-081B-EE13C60003DD}"/>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0013ADC7-F1D5-04D0-6D51-782D4D5D1D1B}"/>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25FF1C32-C382-AF5B-FE63-70C73CC24C5E}"/>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B47239C1-2EAC-C51C-0011-B10B0A2AC124}"/>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6A273F1D-7E75-B319-BA09-04E41F8CE84C}"/>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5CA2952E-3279-7507-D044-87C64E98C015}"/>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B9F81A6E-5ECC-80AA-9742-C44CF08B13DB}"/>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EEB6D049-71E9-4FAB-B209-94833B02203F}"/>
            </a:ext>
          </a:extLst>
        </xdr:cNvPr>
        <xdr:cNvSpPr>
          <a:spLocks noChangeArrowheads="1" noChangeShapeType="1" noTextEdit="1"/>
        </xdr:cNvSpPr>
      </xdr:nvSpPr>
      <xdr:spPr bwMode="auto">
        <a:xfrm>
          <a:off x="682856" y="687878"/>
          <a:ext cx="2019993" cy="19119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114300</xdr:rowOff>
    </xdr:from>
    <xdr:to>
      <xdr:col>4</xdr:col>
      <xdr:colOff>0</xdr:colOff>
      <xdr:row>2</xdr:row>
      <xdr:rowOff>114300</xdr:rowOff>
    </xdr:to>
    <xdr:sp macro="" textlink="">
      <xdr:nvSpPr>
        <xdr:cNvPr id="2" name="Line 56">
          <a:extLst>
            <a:ext uri="{FF2B5EF4-FFF2-40B4-BE49-F238E27FC236}">
              <a16:creationId xmlns:a16="http://schemas.microsoft.com/office/drawing/2014/main" id="{01075AD1-3CEE-4BB7-9547-D9D87822CB2A}"/>
            </a:ext>
          </a:extLst>
        </xdr:cNvPr>
        <xdr:cNvSpPr>
          <a:spLocks noChangeShapeType="1"/>
        </xdr:cNvSpPr>
      </xdr:nvSpPr>
      <xdr:spPr bwMode="auto">
        <a:xfrm>
          <a:off x="1156681" y="563187"/>
          <a:ext cx="16114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104775</xdr:rowOff>
    </xdr:from>
    <xdr:to>
      <xdr:col>4</xdr:col>
      <xdr:colOff>0</xdr:colOff>
      <xdr:row>19</xdr:row>
      <xdr:rowOff>104775</xdr:rowOff>
    </xdr:to>
    <xdr:sp macro="" textlink="">
      <xdr:nvSpPr>
        <xdr:cNvPr id="3" name="Line 62">
          <a:extLst>
            <a:ext uri="{FF2B5EF4-FFF2-40B4-BE49-F238E27FC236}">
              <a16:creationId xmlns:a16="http://schemas.microsoft.com/office/drawing/2014/main" id="{F07BEB3E-EB73-4DC3-AE8A-E7D44E0B9ABF}"/>
            </a:ext>
          </a:extLst>
        </xdr:cNvPr>
        <xdr:cNvSpPr>
          <a:spLocks noChangeShapeType="1"/>
        </xdr:cNvSpPr>
      </xdr:nvSpPr>
      <xdr:spPr bwMode="auto">
        <a:xfrm>
          <a:off x="2237855" y="3654310"/>
          <a:ext cx="5302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85725</xdr:rowOff>
    </xdr:from>
    <xdr:to>
      <xdr:col>3</xdr:col>
      <xdr:colOff>447675</xdr:colOff>
      <xdr:row>22</xdr:row>
      <xdr:rowOff>104775</xdr:rowOff>
    </xdr:to>
    <xdr:sp macro="" textlink="">
      <xdr:nvSpPr>
        <xdr:cNvPr id="4" name="Line 63">
          <a:extLst>
            <a:ext uri="{FF2B5EF4-FFF2-40B4-BE49-F238E27FC236}">
              <a16:creationId xmlns:a16="http://schemas.microsoft.com/office/drawing/2014/main" id="{0B1B7FBC-EC8C-4020-B1ED-AB32084D63C6}"/>
            </a:ext>
          </a:extLst>
        </xdr:cNvPr>
        <xdr:cNvSpPr>
          <a:spLocks noChangeShapeType="1"/>
        </xdr:cNvSpPr>
      </xdr:nvSpPr>
      <xdr:spPr bwMode="auto">
        <a:xfrm>
          <a:off x="2475980" y="3219623"/>
          <a:ext cx="0" cy="100826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22</xdr:row>
      <xdr:rowOff>104775</xdr:rowOff>
    </xdr:from>
    <xdr:to>
      <xdr:col>3</xdr:col>
      <xdr:colOff>723900</xdr:colOff>
      <xdr:row>22</xdr:row>
      <xdr:rowOff>104775</xdr:rowOff>
    </xdr:to>
    <xdr:sp macro="" textlink="">
      <xdr:nvSpPr>
        <xdr:cNvPr id="5" name="Line 65">
          <a:extLst>
            <a:ext uri="{FF2B5EF4-FFF2-40B4-BE49-F238E27FC236}">
              <a16:creationId xmlns:a16="http://schemas.microsoft.com/office/drawing/2014/main" id="{329D4308-E129-4059-832F-2A22D4F5E86C}"/>
            </a:ext>
          </a:extLst>
        </xdr:cNvPr>
        <xdr:cNvSpPr>
          <a:spLocks noChangeShapeType="1"/>
        </xdr:cNvSpPr>
      </xdr:nvSpPr>
      <xdr:spPr bwMode="auto">
        <a:xfrm>
          <a:off x="2485505" y="4227888"/>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17</xdr:row>
      <xdr:rowOff>95250</xdr:rowOff>
    </xdr:from>
    <xdr:to>
      <xdr:col>6</xdr:col>
      <xdr:colOff>238125</xdr:colOff>
      <xdr:row>17</xdr:row>
      <xdr:rowOff>95250</xdr:rowOff>
    </xdr:to>
    <xdr:sp macro="" textlink="">
      <xdr:nvSpPr>
        <xdr:cNvPr id="6" name="Line 66">
          <a:extLst>
            <a:ext uri="{FF2B5EF4-FFF2-40B4-BE49-F238E27FC236}">
              <a16:creationId xmlns:a16="http://schemas.microsoft.com/office/drawing/2014/main" id="{DB1A386E-4665-4FF7-B85C-3CC9DBB0DA93}"/>
            </a:ext>
          </a:extLst>
        </xdr:cNvPr>
        <xdr:cNvSpPr>
          <a:spLocks noChangeShapeType="1"/>
        </xdr:cNvSpPr>
      </xdr:nvSpPr>
      <xdr:spPr bwMode="auto">
        <a:xfrm flipV="1">
          <a:off x="3934345" y="3229148"/>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7" name="Line 70">
          <a:extLst>
            <a:ext uri="{FF2B5EF4-FFF2-40B4-BE49-F238E27FC236}">
              <a16:creationId xmlns:a16="http://schemas.microsoft.com/office/drawing/2014/main" id="{503B99D7-6A24-4D33-A909-0F46255734BA}"/>
            </a:ext>
          </a:extLst>
        </xdr:cNvPr>
        <xdr:cNvSpPr>
          <a:spLocks noChangeShapeType="1"/>
        </xdr:cNvSpPr>
      </xdr:nvSpPr>
      <xdr:spPr bwMode="auto">
        <a:xfrm>
          <a:off x="2504555" y="5106612"/>
          <a:ext cx="0" cy="11662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8" name="Line 71">
          <a:extLst>
            <a:ext uri="{FF2B5EF4-FFF2-40B4-BE49-F238E27FC236}">
              <a16:creationId xmlns:a16="http://schemas.microsoft.com/office/drawing/2014/main" id="{A710A984-2F2A-431E-B1D4-6CF9D595FF84}"/>
            </a:ext>
          </a:extLst>
        </xdr:cNvPr>
        <xdr:cNvSpPr>
          <a:spLocks noChangeShapeType="1"/>
        </xdr:cNvSpPr>
      </xdr:nvSpPr>
      <xdr:spPr bwMode="auto">
        <a:xfrm>
          <a:off x="2504555" y="6272819"/>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9" name="Line 72">
          <a:extLst>
            <a:ext uri="{FF2B5EF4-FFF2-40B4-BE49-F238E27FC236}">
              <a16:creationId xmlns:a16="http://schemas.microsoft.com/office/drawing/2014/main" id="{99163E8E-B486-4ED7-88B5-781D82308183}"/>
            </a:ext>
          </a:extLst>
        </xdr:cNvPr>
        <xdr:cNvSpPr>
          <a:spLocks noChangeShapeType="1"/>
        </xdr:cNvSpPr>
      </xdr:nvSpPr>
      <xdr:spPr bwMode="auto">
        <a:xfrm>
          <a:off x="2504555" y="5106612"/>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114300</xdr:rowOff>
    </xdr:from>
    <xdr:to>
      <xdr:col>4</xdr:col>
      <xdr:colOff>0</xdr:colOff>
      <xdr:row>38</xdr:row>
      <xdr:rowOff>114300</xdr:rowOff>
    </xdr:to>
    <xdr:sp macro="" textlink="">
      <xdr:nvSpPr>
        <xdr:cNvPr id="10" name="Line 73">
          <a:extLst>
            <a:ext uri="{FF2B5EF4-FFF2-40B4-BE49-F238E27FC236}">
              <a16:creationId xmlns:a16="http://schemas.microsoft.com/office/drawing/2014/main" id="{CC42E0F8-26CD-4755-944A-29BD511F2E31}"/>
            </a:ext>
          </a:extLst>
        </xdr:cNvPr>
        <xdr:cNvSpPr>
          <a:spLocks noChangeShapeType="1"/>
        </xdr:cNvSpPr>
      </xdr:nvSpPr>
      <xdr:spPr bwMode="auto">
        <a:xfrm>
          <a:off x="2256905" y="7146867"/>
          <a:ext cx="51123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40</xdr:row>
      <xdr:rowOff>104775</xdr:rowOff>
    </xdr:from>
    <xdr:to>
      <xdr:col>4</xdr:col>
      <xdr:colOff>0</xdr:colOff>
      <xdr:row>40</xdr:row>
      <xdr:rowOff>104775</xdr:rowOff>
    </xdr:to>
    <xdr:sp macro="" textlink="">
      <xdr:nvSpPr>
        <xdr:cNvPr id="11" name="Line 75">
          <a:extLst>
            <a:ext uri="{FF2B5EF4-FFF2-40B4-BE49-F238E27FC236}">
              <a16:creationId xmlns:a16="http://schemas.microsoft.com/office/drawing/2014/main" id="{DF7FBC27-303B-4E76-BB00-3DCEDC303B68}"/>
            </a:ext>
          </a:extLst>
        </xdr:cNvPr>
        <xdr:cNvSpPr>
          <a:spLocks noChangeShapeType="1"/>
        </xdr:cNvSpPr>
      </xdr:nvSpPr>
      <xdr:spPr bwMode="auto">
        <a:xfrm>
          <a:off x="2495030" y="7519728"/>
          <a:ext cx="273108"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4</xdr:col>
      <xdr:colOff>9525</xdr:colOff>
      <xdr:row>36</xdr:row>
      <xdr:rowOff>85725</xdr:rowOff>
    </xdr:to>
    <xdr:sp macro="" textlink="">
      <xdr:nvSpPr>
        <xdr:cNvPr id="12" name="Line 76">
          <a:extLst>
            <a:ext uri="{FF2B5EF4-FFF2-40B4-BE49-F238E27FC236}">
              <a16:creationId xmlns:a16="http://schemas.microsoft.com/office/drawing/2014/main" id="{4CCCB863-569C-4E29-B717-FA69BCD8BACD}"/>
            </a:ext>
          </a:extLst>
        </xdr:cNvPr>
        <xdr:cNvSpPr>
          <a:spLocks noChangeShapeType="1"/>
        </xdr:cNvSpPr>
      </xdr:nvSpPr>
      <xdr:spPr bwMode="auto">
        <a:xfrm>
          <a:off x="2495030" y="6735907"/>
          <a:ext cx="28263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48</xdr:row>
      <xdr:rowOff>95250</xdr:rowOff>
    </xdr:from>
    <xdr:to>
      <xdr:col>3</xdr:col>
      <xdr:colOff>619125</xdr:colOff>
      <xdr:row>48</xdr:row>
      <xdr:rowOff>95250</xdr:rowOff>
    </xdr:to>
    <xdr:sp macro="" textlink="">
      <xdr:nvSpPr>
        <xdr:cNvPr id="13" name="Line 78">
          <a:extLst>
            <a:ext uri="{FF2B5EF4-FFF2-40B4-BE49-F238E27FC236}">
              <a16:creationId xmlns:a16="http://schemas.microsoft.com/office/drawing/2014/main" id="{E70857D5-92A7-464F-9F3D-29375AF91958}"/>
            </a:ext>
          </a:extLst>
        </xdr:cNvPr>
        <xdr:cNvSpPr>
          <a:spLocks noChangeShapeType="1"/>
        </xdr:cNvSpPr>
      </xdr:nvSpPr>
      <xdr:spPr bwMode="auto">
        <a:xfrm>
          <a:off x="2171180" y="885686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3</xdr:col>
      <xdr:colOff>466725</xdr:colOff>
      <xdr:row>40</xdr:row>
      <xdr:rowOff>104775</xdr:rowOff>
    </xdr:to>
    <xdr:sp macro="" textlink="">
      <xdr:nvSpPr>
        <xdr:cNvPr id="14" name="Line 81">
          <a:extLst>
            <a:ext uri="{FF2B5EF4-FFF2-40B4-BE49-F238E27FC236}">
              <a16:creationId xmlns:a16="http://schemas.microsoft.com/office/drawing/2014/main" id="{1E716DFF-7B1E-4DBB-A457-1BF6DA0F74EF}"/>
            </a:ext>
          </a:extLst>
        </xdr:cNvPr>
        <xdr:cNvSpPr>
          <a:spLocks noChangeShapeType="1"/>
        </xdr:cNvSpPr>
      </xdr:nvSpPr>
      <xdr:spPr bwMode="auto">
        <a:xfrm>
          <a:off x="2495030" y="6735907"/>
          <a:ext cx="0" cy="78382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8</xdr:row>
      <xdr:rowOff>104775</xdr:rowOff>
    </xdr:to>
    <xdr:sp macro="" textlink="">
      <xdr:nvSpPr>
        <xdr:cNvPr id="15" name="Line 57">
          <a:extLst>
            <a:ext uri="{FF2B5EF4-FFF2-40B4-BE49-F238E27FC236}">
              <a16:creationId xmlns:a16="http://schemas.microsoft.com/office/drawing/2014/main" id="{8A776D98-4903-49DE-BCB0-1CF845CBDE92}"/>
            </a:ext>
          </a:extLst>
        </xdr:cNvPr>
        <xdr:cNvSpPr>
          <a:spLocks noChangeShapeType="1"/>
        </xdr:cNvSpPr>
      </xdr:nvSpPr>
      <xdr:spPr bwMode="auto">
        <a:xfrm>
          <a:off x="1831398" y="563187"/>
          <a:ext cx="0" cy="113763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3</xdr:row>
      <xdr:rowOff>95250</xdr:rowOff>
    </xdr:from>
    <xdr:to>
      <xdr:col>8</xdr:col>
      <xdr:colOff>1038225</xdr:colOff>
      <xdr:row>3</xdr:row>
      <xdr:rowOff>95250</xdr:rowOff>
    </xdr:to>
    <xdr:sp macro="" textlink="">
      <xdr:nvSpPr>
        <xdr:cNvPr id="16" name="Line 24">
          <a:extLst>
            <a:ext uri="{FF2B5EF4-FFF2-40B4-BE49-F238E27FC236}">
              <a16:creationId xmlns:a16="http://schemas.microsoft.com/office/drawing/2014/main" id="{81513D9F-6165-4579-80FA-766822099260}"/>
            </a:ext>
          </a:extLst>
        </xdr:cNvPr>
        <xdr:cNvSpPr>
          <a:spLocks noChangeShapeType="1"/>
        </xdr:cNvSpPr>
      </xdr:nvSpPr>
      <xdr:spPr bwMode="auto">
        <a:xfrm>
          <a:off x="6342265" y="73533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114300</xdr:rowOff>
    </xdr:from>
    <xdr:to>
      <xdr:col>10</xdr:col>
      <xdr:colOff>238125</xdr:colOff>
      <xdr:row>3</xdr:row>
      <xdr:rowOff>114300</xdr:rowOff>
    </xdr:to>
    <xdr:sp macro="" textlink="">
      <xdr:nvSpPr>
        <xdr:cNvPr id="17" name="Line 25">
          <a:extLst>
            <a:ext uri="{FF2B5EF4-FFF2-40B4-BE49-F238E27FC236}">
              <a16:creationId xmlns:a16="http://schemas.microsoft.com/office/drawing/2014/main" id="{A21EE5B8-BCF6-41C4-B7BD-D0400B32385E}"/>
            </a:ext>
          </a:extLst>
        </xdr:cNvPr>
        <xdr:cNvSpPr>
          <a:spLocks noChangeShapeType="1"/>
        </xdr:cNvSpPr>
      </xdr:nvSpPr>
      <xdr:spPr bwMode="auto">
        <a:xfrm>
          <a:off x="7665547" y="75438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xdr:row>
      <xdr:rowOff>95250</xdr:rowOff>
    </xdr:from>
    <xdr:to>
      <xdr:col>6</xdr:col>
      <xdr:colOff>276225</xdr:colOff>
      <xdr:row>3</xdr:row>
      <xdr:rowOff>95250</xdr:rowOff>
    </xdr:to>
    <xdr:sp macro="" textlink="">
      <xdr:nvSpPr>
        <xdr:cNvPr id="18" name="Line 26">
          <a:extLst>
            <a:ext uri="{FF2B5EF4-FFF2-40B4-BE49-F238E27FC236}">
              <a16:creationId xmlns:a16="http://schemas.microsoft.com/office/drawing/2014/main" id="{107A6005-3FE8-4888-9A5F-26976E7C3EBB}"/>
            </a:ext>
          </a:extLst>
        </xdr:cNvPr>
        <xdr:cNvSpPr>
          <a:spLocks noChangeShapeType="1"/>
        </xdr:cNvSpPr>
      </xdr:nvSpPr>
      <xdr:spPr bwMode="auto">
        <a:xfrm>
          <a:off x="4557799" y="73533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5</xdr:row>
      <xdr:rowOff>104775</xdr:rowOff>
    </xdr:from>
    <xdr:to>
      <xdr:col>9</xdr:col>
      <xdr:colOff>76200</xdr:colOff>
      <xdr:row>5</xdr:row>
      <xdr:rowOff>104775</xdr:rowOff>
    </xdr:to>
    <xdr:sp macro="" textlink="">
      <xdr:nvSpPr>
        <xdr:cNvPr id="19" name="Line 27">
          <a:extLst>
            <a:ext uri="{FF2B5EF4-FFF2-40B4-BE49-F238E27FC236}">
              <a16:creationId xmlns:a16="http://schemas.microsoft.com/office/drawing/2014/main" id="{2034D9F5-0B85-4011-84AD-7D414D2A9E56}"/>
            </a:ext>
          </a:extLst>
        </xdr:cNvPr>
        <xdr:cNvSpPr>
          <a:spLocks noChangeShapeType="1"/>
        </xdr:cNvSpPr>
      </xdr:nvSpPr>
      <xdr:spPr bwMode="auto">
        <a:xfrm>
          <a:off x="6542290" y="1127240"/>
          <a:ext cx="258906"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20" name="Line 69">
          <a:extLst>
            <a:ext uri="{FF2B5EF4-FFF2-40B4-BE49-F238E27FC236}">
              <a16:creationId xmlns:a16="http://schemas.microsoft.com/office/drawing/2014/main" id="{E63E993A-21CF-44DA-98ED-3BC1EF7D056F}"/>
            </a:ext>
          </a:extLst>
        </xdr:cNvPr>
        <xdr:cNvSpPr>
          <a:spLocks noChangeShapeType="1"/>
        </xdr:cNvSpPr>
      </xdr:nvSpPr>
      <xdr:spPr bwMode="auto">
        <a:xfrm>
          <a:off x="2209280" y="5488998"/>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21" name="Line 70">
          <a:extLst>
            <a:ext uri="{FF2B5EF4-FFF2-40B4-BE49-F238E27FC236}">
              <a16:creationId xmlns:a16="http://schemas.microsoft.com/office/drawing/2014/main" id="{C5B7E7B1-C857-4BBB-9045-F801950ED133}"/>
            </a:ext>
          </a:extLst>
        </xdr:cNvPr>
        <xdr:cNvSpPr>
          <a:spLocks noChangeShapeType="1"/>
        </xdr:cNvSpPr>
      </xdr:nvSpPr>
      <xdr:spPr bwMode="auto">
        <a:xfrm>
          <a:off x="2504555" y="5106612"/>
          <a:ext cx="0" cy="11662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22" name="Line 71">
          <a:extLst>
            <a:ext uri="{FF2B5EF4-FFF2-40B4-BE49-F238E27FC236}">
              <a16:creationId xmlns:a16="http://schemas.microsoft.com/office/drawing/2014/main" id="{9DAEBB2D-2D6E-4431-8F3F-D4DC72BC3C38}"/>
            </a:ext>
          </a:extLst>
        </xdr:cNvPr>
        <xdr:cNvSpPr>
          <a:spLocks noChangeShapeType="1"/>
        </xdr:cNvSpPr>
      </xdr:nvSpPr>
      <xdr:spPr bwMode="auto">
        <a:xfrm>
          <a:off x="2504555" y="6272819"/>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xdr:row>
      <xdr:rowOff>85725</xdr:rowOff>
    </xdr:from>
    <xdr:to>
      <xdr:col>6</xdr:col>
      <xdr:colOff>276225</xdr:colOff>
      <xdr:row>5</xdr:row>
      <xdr:rowOff>85725</xdr:rowOff>
    </xdr:to>
    <xdr:sp macro="" textlink="">
      <xdr:nvSpPr>
        <xdr:cNvPr id="23" name="Line 26">
          <a:extLst>
            <a:ext uri="{FF2B5EF4-FFF2-40B4-BE49-F238E27FC236}">
              <a16:creationId xmlns:a16="http://schemas.microsoft.com/office/drawing/2014/main" id="{2C22CC0A-81F7-43B7-B5D6-D2C45B339B87}"/>
            </a:ext>
          </a:extLst>
        </xdr:cNvPr>
        <xdr:cNvSpPr>
          <a:spLocks noChangeShapeType="1"/>
        </xdr:cNvSpPr>
      </xdr:nvSpPr>
      <xdr:spPr bwMode="auto">
        <a:xfrm>
          <a:off x="4557799" y="110819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19</xdr:row>
      <xdr:rowOff>95250</xdr:rowOff>
    </xdr:from>
    <xdr:to>
      <xdr:col>6</xdr:col>
      <xdr:colOff>238125</xdr:colOff>
      <xdr:row>19</xdr:row>
      <xdr:rowOff>95250</xdr:rowOff>
    </xdr:to>
    <xdr:sp macro="" textlink="">
      <xdr:nvSpPr>
        <xdr:cNvPr id="24" name="Line 66">
          <a:extLst>
            <a:ext uri="{FF2B5EF4-FFF2-40B4-BE49-F238E27FC236}">
              <a16:creationId xmlns:a16="http://schemas.microsoft.com/office/drawing/2014/main" id="{BBCF1B43-EAD6-4B71-B890-A9BA63B54C0F}"/>
            </a:ext>
          </a:extLst>
        </xdr:cNvPr>
        <xdr:cNvSpPr>
          <a:spLocks noChangeShapeType="1"/>
        </xdr:cNvSpPr>
      </xdr:nvSpPr>
      <xdr:spPr bwMode="auto">
        <a:xfrm flipV="1">
          <a:off x="3934345" y="3644785"/>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21</xdr:row>
      <xdr:rowOff>95250</xdr:rowOff>
    </xdr:from>
    <xdr:to>
      <xdr:col>6</xdr:col>
      <xdr:colOff>238125</xdr:colOff>
      <xdr:row>21</xdr:row>
      <xdr:rowOff>95250</xdr:rowOff>
    </xdr:to>
    <xdr:sp macro="" textlink="">
      <xdr:nvSpPr>
        <xdr:cNvPr id="25" name="Line 66">
          <a:extLst>
            <a:ext uri="{FF2B5EF4-FFF2-40B4-BE49-F238E27FC236}">
              <a16:creationId xmlns:a16="http://schemas.microsoft.com/office/drawing/2014/main" id="{1C957596-1AD0-4E01-B18C-60EBFD38ECC9}"/>
            </a:ext>
          </a:extLst>
        </xdr:cNvPr>
        <xdr:cNvSpPr>
          <a:spLocks noChangeShapeType="1"/>
        </xdr:cNvSpPr>
      </xdr:nvSpPr>
      <xdr:spPr bwMode="auto">
        <a:xfrm flipV="1">
          <a:off x="3934345" y="4027170"/>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22</xdr:row>
      <xdr:rowOff>104775</xdr:rowOff>
    </xdr:from>
    <xdr:to>
      <xdr:col>6</xdr:col>
      <xdr:colOff>247650</xdr:colOff>
      <xdr:row>22</xdr:row>
      <xdr:rowOff>104775</xdr:rowOff>
    </xdr:to>
    <xdr:sp macro="" textlink="">
      <xdr:nvSpPr>
        <xdr:cNvPr id="26" name="Line 66">
          <a:extLst>
            <a:ext uri="{FF2B5EF4-FFF2-40B4-BE49-F238E27FC236}">
              <a16:creationId xmlns:a16="http://schemas.microsoft.com/office/drawing/2014/main" id="{BF1B6728-A7E9-4025-81B8-F949CF7C015C}"/>
            </a:ext>
          </a:extLst>
        </xdr:cNvPr>
        <xdr:cNvSpPr>
          <a:spLocks noChangeShapeType="1"/>
        </xdr:cNvSpPr>
      </xdr:nvSpPr>
      <xdr:spPr bwMode="auto">
        <a:xfrm flipV="1">
          <a:off x="3943870" y="4227888"/>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76200</xdr:rowOff>
    </xdr:from>
    <xdr:to>
      <xdr:col>3</xdr:col>
      <xdr:colOff>714375</xdr:colOff>
      <xdr:row>17</xdr:row>
      <xdr:rowOff>76200</xdr:rowOff>
    </xdr:to>
    <xdr:sp macro="" textlink="">
      <xdr:nvSpPr>
        <xdr:cNvPr id="27" name="Line 65">
          <a:extLst>
            <a:ext uri="{FF2B5EF4-FFF2-40B4-BE49-F238E27FC236}">
              <a16:creationId xmlns:a16="http://schemas.microsoft.com/office/drawing/2014/main" id="{AD289578-A352-40A9-BC67-32E0C50013AF}"/>
            </a:ext>
          </a:extLst>
        </xdr:cNvPr>
        <xdr:cNvSpPr>
          <a:spLocks noChangeShapeType="1"/>
        </xdr:cNvSpPr>
      </xdr:nvSpPr>
      <xdr:spPr bwMode="auto">
        <a:xfrm>
          <a:off x="2475980" y="3210098"/>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21</xdr:row>
      <xdr:rowOff>85725</xdr:rowOff>
    </xdr:from>
    <xdr:to>
      <xdr:col>3</xdr:col>
      <xdr:colOff>714375</xdr:colOff>
      <xdr:row>21</xdr:row>
      <xdr:rowOff>85725</xdr:rowOff>
    </xdr:to>
    <xdr:sp macro="" textlink="">
      <xdr:nvSpPr>
        <xdr:cNvPr id="28" name="Line 65">
          <a:extLst>
            <a:ext uri="{FF2B5EF4-FFF2-40B4-BE49-F238E27FC236}">
              <a16:creationId xmlns:a16="http://schemas.microsoft.com/office/drawing/2014/main" id="{ADABE59C-FD36-4A36-87B0-16ACDD81ECF9}"/>
            </a:ext>
          </a:extLst>
        </xdr:cNvPr>
        <xdr:cNvSpPr>
          <a:spLocks noChangeShapeType="1"/>
        </xdr:cNvSpPr>
      </xdr:nvSpPr>
      <xdr:spPr bwMode="auto">
        <a:xfrm>
          <a:off x="2475980" y="4017645"/>
          <a:ext cx="2667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29" name="Line 71">
          <a:extLst>
            <a:ext uri="{FF2B5EF4-FFF2-40B4-BE49-F238E27FC236}">
              <a16:creationId xmlns:a16="http://schemas.microsoft.com/office/drawing/2014/main" id="{8DE452EB-70C2-489F-A133-71BE0C0FA376}"/>
            </a:ext>
          </a:extLst>
        </xdr:cNvPr>
        <xdr:cNvSpPr>
          <a:spLocks noChangeShapeType="1"/>
        </xdr:cNvSpPr>
      </xdr:nvSpPr>
      <xdr:spPr bwMode="auto">
        <a:xfrm>
          <a:off x="2514080" y="5880908"/>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2</xdr:row>
      <xdr:rowOff>114300</xdr:rowOff>
    </xdr:from>
    <xdr:to>
      <xdr:col>4</xdr:col>
      <xdr:colOff>0</xdr:colOff>
      <xdr:row>2</xdr:row>
      <xdr:rowOff>114300</xdr:rowOff>
    </xdr:to>
    <xdr:sp macro="" textlink="">
      <xdr:nvSpPr>
        <xdr:cNvPr id="30" name="Line 56">
          <a:extLst>
            <a:ext uri="{FF2B5EF4-FFF2-40B4-BE49-F238E27FC236}">
              <a16:creationId xmlns:a16="http://schemas.microsoft.com/office/drawing/2014/main" id="{FA786F48-2DD7-465E-889B-CB20DBFBB90E}"/>
            </a:ext>
          </a:extLst>
        </xdr:cNvPr>
        <xdr:cNvSpPr>
          <a:spLocks noChangeShapeType="1"/>
        </xdr:cNvSpPr>
      </xdr:nvSpPr>
      <xdr:spPr bwMode="auto">
        <a:xfrm>
          <a:off x="1156681" y="563187"/>
          <a:ext cx="16114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9</xdr:row>
      <xdr:rowOff>104775</xdr:rowOff>
    </xdr:from>
    <xdr:to>
      <xdr:col>4</xdr:col>
      <xdr:colOff>0</xdr:colOff>
      <xdr:row>9</xdr:row>
      <xdr:rowOff>104775</xdr:rowOff>
    </xdr:to>
    <xdr:sp macro="" textlink="">
      <xdr:nvSpPr>
        <xdr:cNvPr id="31" name="Line 58">
          <a:extLst>
            <a:ext uri="{FF2B5EF4-FFF2-40B4-BE49-F238E27FC236}">
              <a16:creationId xmlns:a16="http://schemas.microsoft.com/office/drawing/2014/main" id="{3B0E7C7A-A4A3-43A4-A451-6CDEB3481862}"/>
            </a:ext>
          </a:extLst>
        </xdr:cNvPr>
        <xdr:cNvSpPr>
          <a:spLocks noChangeShapeType="1"/>
        </xdr:cNvSpPr>
      </xdr:nvSpPr>
      <xdr:spPr bwMode="auto">
        <a:xfrm>
          <a:off x="1831398" y="1892011"/>
          <a:ext cx="93674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xdr:row>
      <xdr:rowOff>104775</xdr:rowOff>
    </xdr:from>
    <xdr:to>
      <xdr:col>6</xdr:col>
      <xdr:colOff>276225</xdr:colOff>
      <xdr:row>9</xdr:row>
      <xdr:rowOff>104775</xdr:rowOff>
    </xdr:to>
    <xdr:sp macro="" textlink="">
      <xdr:nvSpPr>
        <xdr:cNvPr id="32" name="Line 59">
          <a:extLst>
            <a:ext uri="{FF2B5EF4-FFF2-40B4-BE49-F238E27FC236}">
              <a16:creationId xmlns:a16="http://schemas.microsoft.com/office/drawing/2014/main" id="{95E193D7-2B0A-42C7-9101-B23F548E7E24}"/>
            </a:ext>
          </a:extLst>
        </xdr:cNvPr>
        <xdr:cNvSpPr>
          <a:spLocks noChangeShapeType="1"/>
        </xdr:cNvSpPr>
      </xdr:nvSpPr>
      <xdr:spPr bwMode="auto">
        <a:xfrm>
          <a:off x="3620020" y="1892011"/>
          <a:ext cx="1194954"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9</xdr:row>
      <xdr:rowOff>104775</xdr:rowOff>
    </xdr:to>
    <xdr:sp macro="" textlink="">
      <xdr:nvSpPr>
        <xdr:cNvPr id="33" name="Line 57">
          <a:extLst>
            <a:ext uri="{FF2B5EF4-FFF2-40B4-BE49-F238E27FC236}">
              <a16:creationId xmlns:a16="http://schemas.microsoft.com/office/drawing/2014/main" id="{7815D8C2-113A-4D52-B2A5-85BF3D2C6E57}"/>
            </a:ext>
          </a:extLst>
        </xdr:cNvPr>
        <xdr:cNvSpPr>
          <a:spLocks noChangeShapeType="1"/>
        </xdr:cNvSpPr>
      </xdr:nvSpPr>
      <xdr:spPr bwMode="auto">
        <a:xfrm>
          <a:off x="1831398" y="563187"/>
          <a:ext cx="0" cy="132882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666750</xdr:colOff>
      <xdr:row>3</xdr:row>
      <xdr:rowOff>95250</xdr:rowOff>
    </xdr:from>
    <xdr:to>
      <xdr:col>8</xdr:col>
      <xdr:colOff>981075</xdr:colOff>
      <xdr:row>3</xdr:row>
      <xdr:rowOff>95250</xdr:rowOff>
    </xdr:to>
    <xdr:sp macro="" textlink="">
      <xdr:nvSpPr>
        <xdr:cNvPr id="34" name="Line 24">
          <a:extLst>
            <a:ext uri="{FF2B5EF4-FFF2-40B4-BE49-F238E27FC236}">
              <a16:creationId xmlns:a16="http://schemas.microsoft.com/office/drawing/2014/main" id="{24149084-8A07-409C-BD06-1F96FD6B8BEE}"/>
            </a:ext>
          </a:extLst>
        </xdr:cNvPr>
        <xdr:cNvSpPr>
          <a:spLocks noChangeShapeType="1"/>
        </xdr:cNvSpPr>
      </xdr:nvSpPr>
      <xdr:spPr bwMode="auto">
        <a:xfrm>
          <a:off x="6227965" y="735330"/>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800100</xdr:colOff>
      <xdr:row>5</xdr:row>
      <xdr:rowOff>114300</xdr:rowOff>
    </xdr:from>
    <xdr:to>
      <xdr:col>10</xdr:col>
      <xdr:colOff>200025</xdr:colOff>
      <xdr:row>5</xdr:row>
      <xdr:rowOff>114300</xdr:rowOff>
    </xdr:to>
    <xdr:sp macro="" textlink="">
      <xdr:nvSpPr>
        <xdr:cNvPr id="35" name="Line 25">
          <a:extLst>
            <a:ext uri="{FF2B5EF4-FFF2-40B4-BE49-F238E27FC236}">
              <a16:creationId xmlns:a16="http://schemas.microsoft.com/office/drawing/2014/main" id="{E41A585C-8351-4405-86B3-376BADA03A8D}"/>
            </a:ext>
          </a:extLst>
        </xdr:cNvPr>
        <xdr:cNvSpPr>
          <a:spLocks noChangeShapeType="1"/>
        </xdr:cNvSpPr>
      </xdr:nvSpPr>
      <xdr:spPr bwMode="auto">
        <a:xfrm>
          <a:off x="7525096" y="1136765"/>
          <a:ext cx="330951"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3</xdr:row>
      <xdr:rowOff>95250</xdr:rowOff>
    </xdr:from>
    <xdr:to>
      <xdr:col>6</xdr:col>
      <xdr:colOff>228600</xdr:colOff>
      <xdr:row>3</xdr:row>
      <xdr:rowOff>95250</xdr:rowOff>
    </xdr:to>
    <xdr:sp macro="" textlink="">
      <xdr:nvSpPr>
        <xdr:cNvPr id="36" name="Line 26">
          <a:extLst>
            <a:ext uri="{FF2B5EF4-FFF2-40B4-BE49-F238E27FC236}">
              <a16:creationId xmlns:a16="http://schemas.microsoft.com/office/drawing/2014/main" id="{E9FB2BC6-6E38-4958-B26B-7F3E08A126A5}"/>
            </a:ext>
          </a:extLst>
        </xdr:cNvPr>
        <xdr:cNvSpPr>
          <a:spLocks noChangeShapeType="1"/>
        </xdr:cNvSpPr>
      </xdr:nvSpPr>
      <xdr:spPr bwMode="auto">
        <a:xfrm>
          <a:off x="4605424" y="735330"/>
          <a:ext cx="161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1009650</xdr:colOff>
      <xdr:row>5</xdr:row>
      <xdr:rowOff>104775</xdr:rowOff>
    </xdr:from>
    <xdr:to>
      <xdr:col>8</xdr:col>
      <xdr:colOff>1095375</xdr:colOff>
      <xdr:row>5</xdr:row>
      <xdr:rowOff>104775</xdr:rowOff>
    </xdr:to>
    <xdr:sp macro="" textlink="">
      <xdr:nvSpPr>
        <xdr:cNvPr id="37" name="Line 27">
          <a:extLst>
            <a:ext uri="{FF2B5EF4-FFF2-40B4-BE49-F238E27FC236}">
              <a16:creationId xmlns:a16="http://schemas.microsoft.com/office/drawing/2014/main" id="{3B482558-5B91-41F4-A307-BEC74F0A6F24}"/>
            </a:ext>
          </a:extLst>
        </xdr:cNvPr>
        <xdr:cNvSpPr>
          <a:spLocks noChangeShapeType="1"/>
        </xdr:cNvSpPr>
      </xdr:nvSpPr>
      <xdr:spPr bwMode="auto">
        <a:xfrm>
          <a:off x="6570865" y="1127240"/>
          <a:ext cx="85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9</xdr:row>
      <xdr:rowOff>123825</xdr:rowOff>
    </xdr:from>
    <xdr:to>
      <xdr:col>10</xdr:col>
      <xdr:colOff>104775</xdr:colOff>
      <xdr:row>9</xdr:row>
      <xdr:rowOff>123825</xdr:rowOff>
    </xdr:to>
    <xdr:sp macro="" textlink="">
      <xdr:nvSpPr>
        <xdr:cNvPr id="38" name="Line 24">
          <a:extLst>
            <a:ext uri="{FF2B5EF4-FFF2-40B4-BE49-F238E27FC236}">
              <a16:creationId xmlns:a16="http://schemas.microsoft.com/office/drawing/2014/main" id="{2CCC06DD-F0B0-495D-8E7A-875B87705C7B}"/>
            </a:ext>
          </a:extLst>
        </xdr:cNvPr>
        <xdr:cNvSpPr>
          <a:spLocks noChangeShapeType="1"/>
        </xdr:cNvSpPr>
      </xdr:nvSpPr>
      <xdr:spPr bwMode="auto">
        <a:xfrm>
          <a:off x="5951740" y="1911061"/>
          <a:ext cx="1809057"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5</xdr:row>
      <xdr:rowOff>95250</xdr:rowOff>
    </xdr:from>
    <xdr:to>
      <xdr:col>4</xdr:col>
      <xdr:colOff>0</xdr:colOff>
      <xdr:row>5</xdr:row>
      <xdr:rowOff>95250</xdr:rowOff>
    </xdr:to>
    <xdr:sp macro="" textlink="">
      <xdr:nvSpPr>
        <xdr:cNvPr id="39" name="Line 58">
          <a:extLst>
            <a:ext uri="{FF2B5EF4-FFF2-40B4-BE49-F238E27FC236}">
              <a16:creationId xmlns:a16="http://schemas.microsoft.com/office/drawing/2014/main" id="{95108E15-1B0B-4157-815D-9ADFEC1A2C2C}"/>
            </a:ext>
          </a:extLst>
        </xdr:cNvPr>
        <xdr:cNvSpPr>
          <a:spLocks noChangeShapeType="1"/>
        </xdr:cNvSpPr>
      </xdr:nvSpPr>
      <xdr:spPr bwMode="auto">
        <a:xfrm>
          <a:off x="1831398" y="1117715"/>
          <a:ext cx="93674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27</xdr:row>
      <xdr:rowOff>85725</xdr:rowOff>
    </xdr:from>
    <xdr:to>
      <xdr:col>6</xdr:col>
      <xdr:colOff>238125</xdr:colOff>
      <xdr:row>27</xdr:row>
      <xdr:rowOff>85725</xdr:rowOff>
    </xdr:to>
    <xdr:sp macro="" textlink="">
      <xdr:nvSpPr>
        <xdr:cNvPr id="40" name="Line 66">
          <a:extLst>
            <a:ext uri="{FF2B5EF4-FFF2-40B4-BE49-F238E27FC236}">
              <a16:creationId xmlns:a16="http://schemas.microsoft.com/office/drawing/2014/main" id="{52376C2A-276A-4A11-8BC1-AA8BB7146F5B}"/>
            </a:ext>
          </a:extLst>
        </xdr:cNvPr>
        <xdr:cNvSpPr>
          <a:spLocks noChangeShapeType="1"/>
        </xdr:cNvSpPr>
      </xdr:nvSpPr>
      <xdr:spPr bwMode="auto">
        <a:xfrm flipV="1">
          <a:off x="3934345" y="5106612"/>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29</xdr:row>
      <xdr:rowOff>85725</xdr:rowOff>
    </xdr:from>
    <xdr:to>
      <xdr:col>6</xdr:col>
      <xdr:colOff>238125</xdr:colOff>
      <xdr:row>29</xdr:row>
      <xdr:rowOff>85725</xdr:rowOff>
    </xdr:to>
    <xdr:sp macro="" textlink="">
      <xdr:nvSpPr>
        <xdr:cNvPr id="41" name="Line 66">
          <a:extLst>
            <a:ext uri="{FF2B5EF4-FFF2-40B4-BE49-F238E27FC236}">
              <a16:creationId xmlns:a16="http://schemas.microsoft.com/office/drawing/2014/main" id="{89C28709-9681-4F48-83E9-667AD3E3B5DD}"/>
            </a:ext>
          </a:extLst>
        </xdr:cNvPr>
        <xdr:cNvSpPr>
          <a:spLocks noChangeShapeType="1"/>
        </xdr:cNvSpPr>
      </xdr:nvSpPr>
      <xdr:spPr bwMode="auto">
        <a:xfrm flipV="1">
          <a:off x="3934345" y="5488998"/>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31</xdr:row>
      <xdr:rowOff>104775</xdr:rowOff>
    </xdr:from>
    <xdr:to>
      <xdr:col>6</xdr:col>
      <xdr:colOff>228600</xdr:colOff>
      <xdr:row>31</xdr:row>
      <xdr:rowOff>104775</xdr:rowOff>
    </xdr:to>
    <xdr:sp macro="" textlink="">
      <xdr:nvSpPr>
        <xdr:cNvPr id="42" name="Line 66">
          <a:extLst>
            <a:ext uri="{FF2B5EF4-FFF2-40B4-BE49-F238E27FC236}">
              <a16:creationId xmlns:a16="http://schemas.microsoft.com/office/drawing/2014/main" id="{166A4DF4-9563-4CA9-9F96-ACBD660885FE}"/>
            </a:ext>
          </a:extLst>
        </xdr:cNvPr>
        <xdr:cNvSpPr>
          <a:spLocks noChangeShapeType="1"/>
        </xdr:cNvSpPr>
      </xdr:nvSpPr>
      <xdr:spPr bwMode="auto">
        <a:xfrm flipV="1">
          <a:off x="3924820" y="5890433"/>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33</xdr:row>
      <xdr:rowOff>95250</xdr:rowOff>
    </xdr:from>
    <xdr:to>
      <xdr:col>6</xdr:col>
      <xdr:colOff>219075</xdr:colOff>
      <xdr:row>33</xdr:row>
      <xdr:rowOff>95250</xdr:rowOff>
    </xdr:to>
    <xdr:sp macro="" textlink="">
      <xdr:nvSpPr>
        <xdr:cNvPr id="43" name="Line 66">
          <a:extLst>
            <a:ext uri="{FF2B5EF4-FFF2-40B4-BE49-F238E27FC236}">
              <a16:creationId xmlns:a16="http://schemas.microsoft.com/office/drawing/2014/main" id="{ACEF54C6-735E-41FD-B2A2-3AA19F106B49}"/>
            </a:ext>
          </a:extLst>
        </xdr:cNvPr>
        <xdr:cNvSpPr>
          <a:spLocks noChangeShapeType="1"/>
        </xdr:cNvSpPr>
      </xdr:nvSpPr>
      <xdr:spPr bwMode="auto">
        <a:xfrm flipV="1">
          <a:off x="3915295" y="6263294"/>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36</xdr:row>
      <xdr:rowOff>104775</xdr:rowOff>
    </xdr:from>
    <xdr:to>
      <xdr:col>6</xdr:col>
      <xdr:colOff>238125</xdr:colOff>
      <xdr:row>36</xdr:row>
      <xdr:rowOff>104775</xdr:rowOff>
    </xdr:to>
    <xdr:sp macro="" textlink="">
      <xdr:nvSpPr>
        <xdr:cNvPr id="44" name="Line 66">
          <a:extLst>
            <a:ext uri="{FF2B5EF4-FFF2-40B4-BE49-F238E27FC236}">
              <a16:creationId xmlns:a16="http://schemas.microsoft.com/office/drawing/2014/main" id="{DBD3A5DA-A469-4EA2-9623-BDC2A237AF56}"/>
            </a:ext>
          </a:extLst>
        </xdr:cNvPr>
        <xdr:cNvSpPr>
          <a:spLocks noChangeShapeType="1"/>
        </xdr:cNvSpPr>
      </xdr:nvSpPr>
      <xdr:spPr bwMode="auto">
        <a:xfrm flipV="1">
          <a:off x="3934345" y="6754957"/>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38</xdr:row>
      <xdr:rowOff>104775</xdr:rowOff>
    </xdr:from>
    <xdr:to>
      <xdr:col>6</xdr:col>
      <xdr:colOff>209550</xdr:colOff>
      <xdr:row>38</xdr:row>
      <xdr:rowOff>104775</xdr:rowOff>
    </xdr:to>
    <xdr:sp macro="" textlink="">
      <xdr:nvSpPr>
        <xdr:cNvPr id="45" name="Line 66">
          <a:extLst>
            <a:ext uri="{FF2B5EF4-FFF2-40B4-BE49-F238E27FC236}">
              <a16:creationId xmlns:a16="http://schemas.microsoft.com/office/drawing/2014/main" id="{1A6E46FA-FB30-42D5-9179-1B83598E2891}"/>
            </a:ext>
          </a:extLst>
        </xdr:cNvPr>
        <xdr:cNvSpPr>
          <a:spLocks noChangeShapeType="1"/>
        </xdr:cNvSpPr>
      </xdr:nvSpPr>
      <xdr:spPr bwMode="auto">
        <a:xfrm flipV="1">
          <a:off x="3905770" y="7137342"/>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40</xdr:row>
      <xdr:rowOff>104775</xdr:rowOff>
    </xdr:from>
    <xdr:to>
      <xdr:col>6</xdr:col>
      <xdr:colOff>228600</xdr:colOff>
      <xdr:row>40</xdr:row>
      <xdr:rowOff>104775</xdr:rowOff>
    </xdr:to>
    <xdr:sp macro="" textlink="">
      <xdr:nvSpPr>
        <xdr:cNvPr id="46" name="Line 66">
          <a:extLst>
            <a:ext uri="{FF2B5EF4-FFF2-40B4-BE49-F238E27FC236}">
              <a16:creationId xmlns:a16="http://schemas.microsoft.com/office/drawing/2014/main" id="{6E88416E-EFF2-418E-A982-17102277C8C2}"/>
            </a:ext>
          </a:extLst>
        </xdr:cNvPr>
        <xdr:cNvSpPr>
          <a:spLocks noChangeShapeType="1"/>
        </xdr:cNvSpPr>
      </xdr:nvSpPr>
      <xdr:spPr bwMode="auto">
        <a:xfrm flipV="1">
          <a:off x="3924820" y="7519728"/>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43</xdr:row>
      <xdr:rowOff>95250</xdr:rowOff>
    </xdr:from>
    <xdr:to>
      <xdr:col>6</xdr:col>
      <xdr:colOff>219075</xdr:colOff>
      <xdr:row>43</xdr:row>
      <xdr:rowOff>95250</xdr:rowOff>
    </xdr:to>
    <xdr:sp macro="" textlink="">
      <xdr:nvSpPr>
        <xdr:cNvPr id="47" name="Line 66">
          <a:extLst>
            <a:ext uri="{FF2B5EF4-FFF2-40B4-BE49-F238E27FC236}">
              <a16:creationId xmlns:a16="http://schemas.microsoft.com/office/drawing/2014/main" id="{F0EFB0B7-C997-45AD-8826-B163B1CC7568}"/>
            </a:ext>
          </a:extLst>
        </xdr:cNvPr>
        <xdr:cNvSpPr>
          <a:spLocks noChangeShapeType="1"/>
        </xdr:cNvSpPr>
      </xdr:nvSpPr>
      <xdr:spPr bwMode="auto">
        <a:xfrm flipV="1">
          <a:off x="3915295" y="7992341"/>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48</xdr:row>
      <xdr:rowOff>95250</xdr:rowOff>
    </xdr:from>
    <xdr:to>
      <xdr:col>6</xdr:col>
      <xdr:colOff>209550</xdr:colOff>
      <xdr:row>48</xdr:row>
      <xdr:rowOff>95250</xdr:rowOff>
    </xdr:to>
    <xdr:sp macro="" textlink="">
      <xdr:nvSpPr>
        <xdr:cNvPr id="48" name="Line 66">
          <a:extLst>
            <a:ext uri="{FF2B5EF4-FFF2-40B4-BE49-F238E27FC236}">
              <a16:creationId xmlns:a16="http://schemas.microsoft.com/office/drawing/2014/main" id="{41DDF5BE-10C5-4566-B030-78D447BFC32C}"/>
            </a:ext>
          </a:extLst>
        </xdr:cNvPr>
        <xdr:cNvSpPr>
          <a:spLocks noChangeShapeType="1"/>
        </xdr:cNvSpPr>
      </xdr:nvSpPr>
      <xdr:spPr bwMode="auto">
        <a:xfrm flipV="1">
          <a:off x="3905770" y="8856865"/>
          <a:ext cx="842529"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43</xdr:row>
      <xdr:rowOff>85725</xdr:rowOff>
    </xdr:from>
    <xdr:to>
      <xdr:col>3</xdr:col>
      <xdr:colOff>647700</xdr:colOff>
      <xdr:row>43</xdr:row>
      <xdr:rowOff>85725</xdr:rowOff>
    </xdr:to>
    <xdr:sp macro="" textlink="">
      <xdr:nvSpPr>
        <xdr:cNvPr id="49" name="Line 78">
          <a:extLst>
            <a:ext uri="{FF2B5EF4-FFF2-40B4-BE49-F238E27FC236}">
              <a16:creationId xmlns:a16="http://schemas.microsoft.com/office/drawing/2014/main" id="{CAED6245-EBFA-4083-827C-83325663B627}"/>
            </a:ext>
          </a:extLst>
        </xdr:cNvPr>
        <xdr:cNvSpPr>
          <a:spLocks noChangeShapeType="1"/>
        </xdr:cNvSpPr>
      </xdr:nvSpPr>
      <xdr:spPr bwMode="auto">
        <a:xfrm>
          <a:off x="2199755" y="7982816"/>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50" name="Line 70">
          <a:extLst>
            <a:ext uri="{FF2B5EF4-FFF2-40B4-BE49-F238E27FC236}">
              <a16:creationId xmlns:a16="http://schemas.microsoft.com/office/drawing/2014/main" id="{A7ECC444-C9BE-4D63-8CDF-8C002570C2B7}"/>
            </a:ext>
          </a:extLst>
        </xdr:cNvPr>
        <xdr:cNvSpPr>
          <a:spLocks noChangeShapeType="1"/>
        </xdr:cNvSpPr>
      </xdr:nvSpPr>
      <xdr:spPr bwMode="auto">
        <a:xfrm>
          <a:off x="2504555" y="5106612"/>
          <a:ext cx="0" cy="11662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51" name="Line 71">
          <a:extLst>
            <a:ext uri="{FF2B5EF4-FFF2-40B4-BE49-F238E27FC236}">
              <a16:creationId xmlns:a16="http://schemas.microsoft.com/office/drawing/2014/main" id="{B763C19E-AE2E-4C08-9905-55A03EB9D605}"/>
            </a:ext>
          </a:extLst>
        </xdr:cNvPr>
        <xdr:cNvSpPr>
          <a:spLocks noChangeShapeType="1"/>
        </xdr:cNvSpPr>
      </xdr:nvSpPr>
      <xdr:spPr bwMode="auto">
        <a:xfrm>
          <a:off x="2504555" y="6272819"/>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52" name="Line 72">
          <a:extLst>
            <a:ext uri="{FF2B5EF4-FFF2-40B4-BE49-F238E27FC236}">
              <a16:creationId xmlns:a16="http://schemas.microsoft.com/office/drawing/2014/main" id="{8B49C576-6EE3-48D7-BDF5-66D8939B3E19}"/>
            </a:ext>
          </a:extLst>
        </xdr:cNvPr>
        <xdr:cNvSpPr>
          <a:spLocks noChangeShapeType="1"/>
        </xdr:cNvSpPr>
      </xdr:nvSpPr>
      <xdr:spPr bwMode="auto">
        <a:xfrm>
          <a:off x="2504555" y="5106612"/>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53" name="Line 69">
          <a:extLst>
            <a:ext uri="{FF2B5EF4-FFF2-40B4-BE49-F238E27FC236}">
              <a16:creationId xmlns:a16="http://schemas.microsoft.com/office/drawing/2014/main" id="{9EEFB842-2A43-4137-B000-ECC1F368F172}"/>
            </a:ext>
          </a:extLst>
        </xdr:cNvPr>
        <xdr:cNvSpPr>
          <a:spLocks noChangeShapeType="1"/>
        </xdr:cNvSpPr>
      </xdr:nvSpPr>
      <xdr:spPr bwMode="auto">
        <a:xfrm>
          <a:off x="2209280" y="5488998"/>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54" name="Line 70">
          <a:extLst>
            <a:ext uri="{FF2B5EF4-FFF2-40B4-BE49-F238E27FC236}">
              <a16:creationId xmlns:a16="http://schemas.microsoft.com/office/drawing/2014/main" id="{5019B47C-BBA9-48D0-98F6-B7878FEA9F27}"/>
            </a:ext>
          </a:extLst>
        </xdr:cNvPr>
        <xdr:cNvSpPr>
          <a:spLocks noChangeShapeType="1"/>
        </xdr:cNvSpPr>
      </xdr:nvSpPr>
      <xdr:spPr bwMode="auto">
        <a:xfrm>
          <a:off x="2504555" y="5106612"/>
          <a:ext cx="0" cy="11662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55" name="Line 71">
          <a:extLst>
            <a:ext uri="{FF2B5EF4-FFF2-40B4-BE49-F238E27FC236}">
              <a16:creationId xmlns:a16="http://schemas.microsoft.com/office/drawing/2014/main" id="{2BB732A5-0E67-4BF4-87D8-1F0750F8A588}"/>
            </a:ext>
          </a:extLst>
        </xdr:cNvPr>
        <xdr:cNvSpPr>
          <a:spLocks noChangeShapeType="1"/>
        </xdr:cNvSpPr>
      </xdr:nvSpPr>
      <xdr:spPr bwMode="auto">
        <a:xfrm>
          <a:off x="2504555" y="6272819"/>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56" name="Line 71">
          <a:extLst>
            <a:ext uri="{FF2B5EF4-FFF2-40B4-BE49-F238E27FC236}">
              <a16:creationId xmlns:a16="http://schemas.microsoft.com/office/drawing/2014/main" id="{8910B412-8F5E-4180-80AE-520312FB8B95}"/>
            </a:ext>
          </a:extLst>
        </xdr:cNvPr>
        <xdr:cNvSpPr>
          <a:spLocks noChangeShapeType="1"/>
        </xdr:cNvSpPr>
      </xdr:nvSpPr>
      <xdr:spPr bwMode="auto">
        <a:xfrm>
          <a:off x="2514080" y="5880908"/>
          <a:ext cx="263583"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17</xdr:row>
      <xdr:rowOff>9528</xdr:rowOff>
    </xdr:from>
    <xdr:to>
      <xdr:col>7</xdr:col>
      <xdr:colOff>0</xdr:colOff>
      <xdr:row>19</xdr:row>
      <xdr:rowOff>9525</xdr:rowOff>
    </xdr:to>
    <xdr:cxnSp macro="">
      <xdr:nvCxnSpPr>
        <xdr:cNvPr id="2" name="直線コネクタ 1">
          <a:extLst>
            <a:ext uri="{FF2B5EF4-FFF2-40B4-BE49-F238E27FC236}">
              <a16:creationId xmlns:a16="http://schemas.microsoft.com/office/drawing/2014/main" id="{5B78A0AB-1F57-410C-A32E-49BCEA6A807C}"/>
            </a:ext>
          </a:extLst>
        </xdr:cNvPr>
        <xdr:cNvCxnSpPr/>
      </xdr:nvCxnSpPr>
      <xdr:spPr>
        <a:xfrm flipH="1" flipV="1">
          <a:off x="28576" y="4855848"/>
          <a:ext cx="1351337"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7</xdr:col>
      <xdr:colOff>0</xdr:colOff>
      <xdr:row>11</xdr:row>
      <xdr:rowOff>0</xdr:rowOff>
    </xdr:to>
    <xdr:cxnSp macro="">
      <xdr:nvCxnSpPr>
        <xdr:cNvPr id="3" name="直線コネクタ 2">
          <a:extLst>
            <a:ext uri="{FF2B5EF4-FFF2-40B4-BE49-F238E27FC236}">
              <a16:creationId xmlns:a16="http://schemas.microsoft.com/office/drawing/2014/main" id="{6A566EBE-9726-4556-95CC-15DDE57ECA50}"/>
            </a:ext>
          </a:extLst>
        </xdr:cNvPr>
        <xdr:cNvCxnSpPr/>
      </xdr:nvCxnSpPr>
      <xdr:spPr>
        <a:xfrm flipH="1" flipV="1">
          <a:off x="1" y="2552010"/>
          <a:ext cx="1379912" cy="5818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87111</xdr:colOff>
      <xdr:row>0</xdr:row>
      <xdr:rowOff>71524</xdr:rowOff>
    </xdr:from>
    <xdr:to>
      <xdr:col>13</xdr:col>
      <xdr:colOff>458586</xdr:colOff>
      <xdr:row>39</xdr:row>
      <xdr:rowOff>178204</xdr:rowOff>
    </xdr:to>
    <xdr:grpSp>
      <xdr:nvGrpSpPr>
        <xdr:cNvPr id="2" name="Group 413">
          <a:extLst>
            <a:ext uri="{FF2B5EF4-FFF2-40B4-BE49-F238E27FC236}">
              <a16:creationId xmlns:a16="http://schemas.microsoft.com/office/drawing/2014/main" id="{527D1A57-C7E8-4E88-8071-788E38F37942}"/>
            </a:ext>
          </a:extLst>
        </xdr:cNvPr>
        <xdr:cNvGrpSpPr>
          <a:grpSpLocks noChangeAspect="1"/>
        </xdr:cNvGrpSpPr>
      </xdr:nvGrpSpPr>
      <xdr:grpSpPr bwMode="auto">
        <a:xfrm>
          <a:off x="87111" y="71524"/>
          <a:ext cx="9340908" cy="7239000"/>
          <a:chOff x="753" y="710"/>
          <a:chExt cx="15337" cy="10366"/>
        </a:xfrm>
      </xdr:grpSpPr>
      <xdr:sp macro="" textlink="">
        <xdr:nvSpPr>
          <xdr:cNvPr id="3" name="Freeform 414">
            <a:extLst>
              <a:ext uri="{FF2B5EF4-FFF2-40B4-BE49-F238E27FC236}">
                <a16:creationId xmlns:a16="http://schemas.microsoft.com/office/drawing/2014/main" id="{C4C79559-7F04-973C-6A6A-4A0E050378D4}"/>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7621A227-347D-F0D4-3153-3405442A2C57}"/>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5167A62-65DC-AD5C-AAF5-E23A3013C783}"/>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1601669-0063-5297-A765-B2028CC29CCD}"/>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D205697B-AA72-FFE1-C68A-49BD04646E3B}"/>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836AA354-6515-2B5C-768B-99B3C3EF2E20}"/>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BF67B2CC-F52E-FEB9-788E-44026FC4280E}"/>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630DDC08-7C5B-4F41-9538-ACDE54ABD38E}"/>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58A22B0B-C489-FB64-0791-0BA73775D511}"/>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D424B2FF-DCA6-975C-FE97-4F7B60AB92ED}"/>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94AE29B2-C314-54D6-128C-D469C6E851B3}"/>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55CC18AB-0B91-635E-1B6E-868DD72CE709}"/>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4219061-4B8B-0DCD-9DDE-4A681767C3F9}"/>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29750A15-9130-A585-F116-26C24FBA4B9E}"/>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C3173ABD-4DCC-4117-E7E9-E2715859FFA0}"/>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A2EB0334-4CBD-738B-F87A-FF35C80C00D6}"/>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5DE482E9-7CA8-C265-692C-1766C22F6FAE}"/>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D261DFDE-A3CB-E135-D8F2-7E2B1DE43778}"/>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49C147C6-F9D7-81C5-735C-AC7928897C15}"/>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FDB19FFD-F10A-E778-AC52-0D1F62ED88CA}"/>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29BC3586-0F53-1863-6CD7-3592DC266659}"/>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E1FABCE9-395F-05D9-3D54-654A9004F5C2}"/>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CCE6CA00-6D1E-2F41-FFF1-A1CF2801D23F}"/>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E3193C9F-0621-76B1-B4C9-5C50C75EE4E8}"/>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0BA77AE9-85D9-0ADA-CCB4-029E6B0BE74A}"/>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8C3E39FA-3B86-851C-42E6-F93B1A8BA7C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7EF6B8A5-7561-E3A4-435F-16BC6E465D23}"/>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268D2C79-836F-FBFF-7184-84DD9FBC8001}"/>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87EAD967-B58E-1AA2-BF93-9C20205A313C}"/>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8BFD15DE-9A45-4C60-6AB9-AAE39A85F0D0}"/>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B69D162C-275C-DA55-E2EB-E8D025C7122F}"/>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5F95ACC0-AB79-0E39-75A3-EFAA07FE3BC6}"/>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5E1A8D26-DEC6-E406-9F06-F86DB9EF95F1}"/>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2AC350B3-B3D3-382B-A44D-80697D4E96DF}"/>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71079473-054F-1D14-0B4C-004DFFC9147A}"/>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F2DA5EEF-55DE-38F7-1054-476D78F65059}"/>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2F9C8196-B8FC-C753-FFCC-600383EE0504}"/>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50BCC656-B8D8-85D2-58DE-74DA9BB207E6}"/>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407D3D8C-E49A-4C74-013E-194C8DEA5349}"/>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5A80CE60-FFAB-843E-FA14-D889F4A22555}"/>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99F71946-4F5D-04D4-6AC4-2FB3CCCF3C61}"/>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FADFA8DD-4D3D-791B-2005-18D7052197CE}"/>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ABB0DB01-B3C8-79E3-3B4E-46F1B058213A}"/>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A3E86C86-3739-740A-5D81-CC2D0A64F395}"/>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7C128A30-7544-575F-41DA-8115A3474605}"/>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81E8E264-128C-4ACD-A1E4-025E0052C133}"/>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1123D5F2-21B6-99BA-125A-2BC9F5A0E56A}"/>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AA40713D-0471-F7F5-DC5D-CB72C0B9018C}"/>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CF587DF7-D89A-4115-D721-F371123132E7}"/>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01BA379C-8267-D3E3-D02F-4018EE5D0D09}"/>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986C3D53-6AAB-10B1-54FC-69D0B41D6C37}"/>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B5D5581C-FF44-88B4-8834-2A6DBC147562}"/>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47E59008-0062-184A-8582-3EFDBEF45328}"/>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CC7417AF-5227-AAF2-F146-1D8F7B57B782}"/>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7346DCC7-F396-C746-44EB-199CBEE21E7F}"/>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1D9A8A52-9322-DD8E-1C9E-2D3A7AEC6E8F}"/>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A6A56E24-798B-BF20-3DB4-7C8E2FFD3FB0}"/>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F8F173AC-4CA5-4F14-6B52-E6932CDC0D1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6E61A58-A9F2-C80B-C0A9-E6ACB3D2763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A2A31A23-000B-7BB9-5BD8-0A1323AD3B3C}"/>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3B0A9523-243A-59A4-4499-0F978C308B6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C7C409E5-D64B-1CB8-39FC-0C2AA6FB334A}"/>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B581CD08-89BF-3A24-946C-A1AA06604257}"/>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BA188686-DEC0-52F8-DAFA-8D011F472D5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2967F557-BCDD-14CF-2B1C-CEF3F1B9F64D}"/>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C8CD9ACC-B0B6-74F1-898A-B7B5298FC7B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545AE680-FBE6-8FFF-22CF-F237B3D1D20B}"/>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CD369F8E-1416-DA2B-6702-47B524E51F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CEB142CE-B2FA-68FA-A427-58E22982C57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A0DE27DB-2A45-0C57-3AB5-1249620C235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CC6135FC-E1A9-EA99-CE11-4E076D500D3C}"/>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382C9968-C072-4EB5-727D-E62586455880}"/>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A117B703-D7A9-831E-AB39-4BB0E18E5F8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422D52B1-6DAB-01A0-0BA3-D47135A19DC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DA75AB8C-1461-2436-6728-41136789D0EE}"/>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9758D893-917D-B6BD-ED8B-084536318F1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59905440-9A67-E7E0-F7C3-C134C6B7F6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8700B905-3FC8-AE0B-6EA3-5106511A599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64EB8D14-0E45-B443-2356-E2BC8FD53B81}"/>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EC37BF2F-60CF-7D0E-5C09-F6706E9E418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6D1C00C3-A5BE-51BE-7F2A-31F2131A5320}"/>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0BD3A059-4265-9B93-F48B-301678C9F133}"/>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0443AF5B-0D42-99A7-AF93-1CD9D9BA4CCC}"/>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08499500-240A-EF97-F053-70637366783F}"/>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5473050C-78B4-FA82-BB45-5F0A5C567E07}"/>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B4AAB447-48B8-4482-24ED-34C7EA2BA055}"/>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4DFF3F7F-956C-5CCD-ED78-15F05C530109}"/>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C73B678B-9C54-3239-7CFC-8B5195C38300}"/>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AB3F29D9-4B6C-BF3D-CC48-64D4E39552CE}"/>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5F1E96E1-A3EC-B994-A834-B198D5B2AEE7}"/>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FEE11176-8792-D039-E1F1-77A12D1574E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C6BF9B25-947C-644D-1838-658A0EB10DF7}"/>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05D2155B-967C-8C3C-5E39-E8B755D325B9}"/>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DA7D0624-9C2F-8389-4A91-17C25EA409D3}"/>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251A75B4-67F2-B150-756E-5847A1C6888E}"/>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91FD7939-0A70-9738-5E30-619041F6166A}"/>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D383931D-7F51-C844-9860-4758A1C4130C}"/>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28BB58B7-636B-C259-0324-B669C5CAFC55}"/>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53D27F02-C079-E560-E85F-4C22572CBF48}"/>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2BE248D7-894F-5018-8CFF-BFBC37D77506}"/>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0C966359-735A-8231-A89E-43ADE4CCE645}"/>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66EBAF4C-12A2-BEDC-8B3D-7E1E54ACF49D}"/>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025D0959-1494-65AC-10D9-7F4ED47EA8F2}"/>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65CCD7BD-A58F-DADE-32B5-4B5F7417008F}"/>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2AB973B7-8BC1-5494-9EC0-5A850072230C}"/>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D650690D-4B70-49F9-4FEB-A3236B04BF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92011F41-6F4D-3542-240C-1AEFF93D2D71}"/>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80D17B66-9990-51E6-75D3-A31E9A32296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7EAC865C-D50A-A6AD-5F3B-635BFCE1970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CF649FC1-C618-D196-F09F-D0E7F6ACF36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C4AB0182-4098-0A8B-F010-8B6C012004C2}"/>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418A7D9F-B69E-700F-56C0-41ACD9B946B6}"/>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7E3A0101-2D36-8EDB-86D0-ECEF7082E3EE}"/>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BC255EAB-1383-33B1-F0E8-B0442656CE3C}"/>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B4BAAC9E-E147-00FC-1EFF-F376B2F0AEFE}"/>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CFBCA4FD-C193-AEE2-C0F0-9C24C4887123}"/>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A96F8E69-8FB6-3FB5-F9B7-B2B1B1B211BC}"/>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71FCDF89-05A3-5B09-51B0-A70703BD3F12}"/>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A71E875B-2049-C957-BFEC-7E8FEEF3117D}"/>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E6715F21-B638-2A7A-BB68-E57C10FA8C98}"/>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93311556-54A9-98E4-4E8A-FB0EB4D237C3}"/>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67010BC0-CCFA-DC8F-9A8A-2E7D681A0E6F}"/>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6438836F-5FD7-2056-9F86-7C6CD65DD57B}"/>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33DF14FE-42FF-41F1-047B-2C9B28BC799D}"/>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FF65E746-056B-8964-031D-CD5E8F354EF1}"/>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A85A5BA6-7261-6DE8-360A-FF0CE2C83DEB}"/>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094648B0-422D-B487-5F79-3898BD0BC9A1}"/>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47DF81C8-F5D3-A864-8883-438AAC7F28C9}"/>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813A50A7-0C34-F364-B0CC-8F71C5EDCF7E}"/>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760F8E4B-04C2-7E56-161F-171724B22521}"/>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78B5EF75-5F97-D033-2A62-01D21D1CC7B5}"/>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50B159B1-DF40-87BF-0871-F288D36A15A5}"/>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74C7E2B1-EC6E-BF41-8A61-6855F9E43E89}"/>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56FB4B9F-A34B-F979-2CD8-288ECD1D3C96}"/>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E3530C99-E316-F22D-3B96-A740DD683D66}"/>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9B81CF08-DA91-2D37-529F-39A43035D1C9}"/>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07E9912F-0179-0A1A-2C46-C7660832B57D}"/>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5E587236-3F19-D53C-502D-C600603194A7}"/>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774D8F60-B6A3-6666-5481-398DFCEEB592}"/>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4EE312E0-F1CC-CE2B-2BA6-E6F67862B741}"/>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4F79CF71-D90A-8C0E-8E1F-53E4498F073D}"/>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DAFD5C81-7515-480F-4F21-DBEF5135D163}"/>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4AF3A43D-C829-F20C-E1F7-4C5F091229FB}"/>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1706E02-61FE-46EA-B97C-49800CDE6B85}"/>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DB821361-FD3D-1D10-138B-FE0FA9AD941A}"/>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FA31CD5E-C12C-2A04-3303-ABCEB9CA3F1B}"/>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47E7F21F-4031-8D97-180D-FF6E83923975}"/>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6A14587A-BDE4-0BEB-6C35-11195A4BEA59}"/>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8B4D9D55-1FD0-4DEB-C81A-685CC28C1F58}"/>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9BE87B56-F9BB-36B2-2F94-F10B8A752678}"/>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3CF04D19-964F-D726-0CC8-B5DE3E1CD2EA}"/>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9095AA1C-8648-3965-B360-1287CD9E3C94}"/>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9556DD48-E8B0-1764-6DA7-983F2FE19E76}"/>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A0A63D76-1C93-25A9-1D00-9E782A3BBC48}"/>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637D8E29-030C-1858-3068-BC1AE12D7E2B}"/>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CE622367-1210-4E7B-5B26-33917DB9BEC3}"/>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1C9457A8-0284-CF91-C61A-C19665FDC69A}"/>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4FF7C931-DD47-5EF4-C22E-350984FF588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045A7FB-12CA-E669-496A-6322C9B3372F}"/>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14440BC3-0336-8B74-72A4-7045860E7910}"/>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6EDC1A8B-1C71-AAED-0342-E15BC9ED8FF0}"/>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4561D038-013F-473E-0EE6-C69A16A23C61}"/>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788D2FBB-F043-B180-86E0-677A0E0B29DD}"/>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D8CA4DDC-4E4B-5EAE-120C-4B8652C2063F}"/>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F64D3257-919C-B85D-A5FF-D9D61A989D87}"/>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9D35A6F1-AD5E-72D8-5339-3F16158C47AD}"/>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B41CAE01-0510-C612-0B49-7BC65BD15644}"/>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4D032798-1975-DC75-EAF7-EED978CB568F}"/>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E26F76F8-B4A8-2539-CE36-F449A2999DC5}"/>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A6D2BED7-79C2-0B3D-AF9A-56BD83DB5AE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1FD1A3B4-76B2-6AC1-2FFA-8CB92BEC02E2}"/>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8F9A418F-60FA-3C12-1652-84A9EE4E6F60}"/>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7BF689DB-2701-F521-5562-405A4BFE066D}"/>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BD139614-434A-1101-BC9F-BAB61CEED9D3}"/>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D3F14507-FEB8-5D1F-8517-AFDF4F0EC9E3}"/>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1B796138-64E6-7FF5-FD1F-6801C8291DC7}"/>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3FF57FBC-75C2-E920-2F2A-F7A8DC9E1069}"/>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6812C12C-86AA-99F0-10B0-D355FDE06BF0}"/>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602F19C4-97A9-DF45-9682-855A982B6487}"/>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522FA5D0-0C3A-540A-510C-FBF4E48AA14E}"/>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55E2F375-105A-520E-2F16-0060A7D1F29B}"/>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09CE67A9-3130-8CBF-B0E5-DB0C8B283697}"/>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F0446F92-269D-5C5C-423A-7F780813D237}"/>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003C2B0E-CC4D-45AC-1C9A-9456FB3A9FD6}"/>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835F07DF-5E4A-4090-C49D-2DD46E87DEB0}"/>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5325FFF5-8DD8-707C-5AFA-46B54CBCDC23}"/>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AC5B0153-F8E3-1197-9F5B-86090060D4A8}"/>
              </a:ext>
            </a:extLst>
          </xdr:cNvPr>
          <xdr:cNvSpPr>
            <a:spLocks noChangeAspect="1"/>
          </xdr:cNvSpPr>
        </xdr:nvSpPr>
        <xdr:spPr bwMode="auto">
          <a:xfrm rot="16200000">
            <a:off x="10731" y="3924"/>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6C6209B0-CE2D-C2E1-1985-7E76F21D8715}"/>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FD1B43BC-46F7-C2DA-4C99-DE0D13D42F28}"/>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D8F6983E-1CEB-3C54-F8DD-579459A586AC}"/>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49FD6A2E-A08D-DB00-3FF5-0DB492CFF62F}"/>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0AC970CC-89DF-2015-7493-270638659E5E}"/>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3D8A2BC4-0F36-70AB-5491-B202DC32D75A}"/>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696F5C7D-381B-B945-2E51-D0B7C4D72CDB}"/>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9475638B-D790-4E1D-3A66-6C969FCB2BE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6F0E0429-46A6-E3C7-26BB-66F5081A3725}"/>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D187E6D3-927B-C1B7-4398-CC9A514681B6}"/>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3C9E9D5A-7FC3-FF72-E2CB-5FA1E0ECC744}"/>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58B49188-D7B6-B3E5-1FE4-C1B172B0D4F4}"/>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91348F67-FF00-A895-ECC7-46498BCAB2D7}"/>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A79F6A22-7763-2FCB-E45B-CD3DFB7AEF25}"/>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0BF3EF05-77F2-1AC6-0C9C-D429873B43EC}"/>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095B06A-B332-ECD6-6E52-F2CB44AD9A1F}"/>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9A91C565-2EB2-C17C-3B1B-C1F190B7FBA0}"/>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004A2B1C-3BA7-D6B9-5C77-1783AD06A11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21424F46-A07D-A6DC-BCA2-42F85679AC59}"/>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2C52A783-1657-6C2B-B8F9-E2E2F99C7AD0}"/>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1EF37EE3-86C7-C0BD-F8D5-2EBCC48CCDBE}"/>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1C641A1-E2C3-4DBB-5191-F2CA5AA12222}"/>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A8D18EF2-432C-52F2-03BB-C4FAE8DA60AE}"/>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B34517FE-6F04-1A2D-FD63-AD92D6DA24D3}"/>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5FAA358F-792A-3998-A5A3-28DC4EE4F8CC}"/>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F8B3CC58-6E6F-7B46-8876-C4167F0F9FFC}"/>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9C7D5AA5-A6B9-DF1D-29D2-FE6DDA341B8B}"/>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B3BA4D71-925A-7707-DB89-85395FD9ECC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26B862AE-90DB-CE10-F5F2-7A9ECC472E73}"/>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247F93DE-ADC6-68A1-6551-2145E6305E6C}"/>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D457BE54-4226-804D-B44B-27D843CE1867}"/>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6BDBCB93-F63A-2C85-245D-D6D3040AB570}"/>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E04FF37C-6B20-7EA3-5318-B03AF58282EE}"/>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EA62B8FD-5550-98BF-DC8B-7293EE0E736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5FE1B1BC-AA56-602F-292F-1B2741AA210D}"/>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0E31FAD8-BA1B-337D-5BD6-EF18D9B6CB16}"/>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7E54A56D-A496-22EB-97A4-C10A791E6598}"/>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668805C4-86ED-D291-7E65-EE8C5B89B01A}"/>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6CFC0B30-8A8D-F15C-D2F0-3024D2D219AE}"/>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1EDF9F91-B37D-D558-FCFF-C6F6F88FB5FA}"/>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7186940E-7D8A-86CB-71F8-F97080A192F5}"/>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3817A55E-6AD9-186B-EC10-D5CF2B60151F}"/>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3B8E456C-7EA6-A540-310B-5F0074728F06}"/>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D132DC30-4212-5AEC-892F-7A2B41F7FE75}"/>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83302616-30CC-CA3B-4F3B-8A6F9C407258}"/>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9B1BBF66-0921-D145-6A28-DF9073095DA5}"/>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52EF1CF6-3D9D-EA71-E986-2EC54B6278FA}"/>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57714F31-D12D-C869-3850-892E0221B0D9}"/>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C11148B2-0250-BC70-D5EF-BDBB77B33522}"/>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3D36A971-9387-FAD6-D105-1270BB109786}"/>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EFB6389A-6034-2E69-6531-A44D964BCAEA}"/>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ECC7CF03-8650-35AE-DBC9-732E87E8A209}"/>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2B5860E5-40B1-4A7D-3A26-A737AD24653E}"/>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20A14B43-777D-34F7-164E-5269A1CE4A64}"/>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B0077EA8-A2D6-30A7-F5E1-168B53BBC3DC}"/>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7DC42FA9-D78C-9F22-88B8-F23BA0E52EBA}"/>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514C5204-7DFA-E331-BD31-ED3E565B264F}"/>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FDA317BD-7721-49CD-3181-17977043EABD}"/>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00B7A642-E5F2-10DC-0111-85E98AB22889}"/>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EADA5A71-4446-3DCB-50B8-F044419D40A1}"/>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0AA3A3BA-3CEF-1A01-FE57-AB52B6A63E0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5FAD2CA3-7518-4763-D7C2-195BE6984610}"/>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C938AE49-D79B-136A-1B39-5640D51D087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0F337DB3-D779-CFF1-9EB4-B8AEA4512091}"/>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600B7ECD-59C2-B89D-4433-58DCEE2D417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C349BCD1-E7C1-4FE3-2350-4DCDD21DF0C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CD1A9198-4017-B6E0-1DF7-D8A421E55EB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45E9837A-2D82-9023-B157-C9392F063386}"/>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A4B7F5E2-6CB4-8BF5-3A4B-F73BF9617DBD}"/>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3F95D542-2353-70C6-4C40-AFEA93586F6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A7102D1D-D653-C337-3783-13E6A92EECD9}"/>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082C14FD-5A51-D4E5-04DA-945B632196FA}"/>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7802EF4A-4BE9-AD6E-CC5E-70778B89C434}"/>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D78E2A5A-3593-36A8-41D3-FBDB9D4527F9}"/>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B18C5C6A-C016-A76D-2415-0C35BDAAA89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E9F4ECE6-DBFF-CD6C-52E7-76F626C5978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BE03AE71-0B99-E542-3DB5-F851D35A8D4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A270246B-FA19-E78C-A3E4-217296E78DC7}"/>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C938F32B-0E2D-BF8D-6B75-B793DA0E5B9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39333537-6757-75EA-968D-5C9B2D37203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312554D3-14F0-0EF7-FFC7-7AB425FE136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2B44BE9B-BE59-281F-6712-8EA580405BA7}"/>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01F9F499-A3FA-6F75-CFA2-2C03B969CFAD}"/>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D67FAB17-31F7-3445-ED4C-6CA4C419131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9F442F40-80B8-3DCB-09EC-CD6803F589E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D3E37BB9-4C63-4633-D4FD-428E27180A8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2CA26C79-85C3-D9C2-E189-CB391DEA3311}"/>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968EA549-D22E-655B-A06A-E14A606AC887}"/>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8D61965F-8604-2F73-99D1-3BDB153ABCF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ECA8345C-BC58-6759-58A7-C02C2EB782F6}"/>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7FB0974-68C2-3903-E1ED-38C325C92DDC}"/>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A62C0555-3619-D56D-417E-77BB5369CBDC}"/>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1FC414D4-0118-5C5D-F7AB-44C5B393EB29}"/>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F1F625D4-CFB6-CDE8-3E19-4E11743D6500}"/>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9E68AFC5-95B6-9710-4471-D3C72E703CF0}"/>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0F3DBEC8-FD32-B94A-2FE0-C5643DDF0785}"/>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069048CF-24EB-A33B-8DA4-06B2ADCE86C3}"/>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CE9137EC-40C4-2E9D-7E86-D9E4A57A3970}"/>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012F39A9-9B5B-0DB7-69B2-086898E8295B}"/>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51FFA809-EA5E-D06D-FA99-AD9332E3534B}"/>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3D78F6FF-637A-FBA7-25FA-93C0A4846485}"/>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B9FDD5C5-A7B9-6C73-64DD-A22A6CEAE90C}"/>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7932039F-F7B5-5C05-02B7-BB104DD83D31}"/>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6EDA2BA0-1FA6-57C6-080E-B8D8A7F5F1E0}"/>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1432D059-3922-5167-C2B5-5DB7DB151830}"/>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9967E6B4-88D7-1756-496B-198C983B2659}"/>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335312B7-D4DC-D31A-E048-F7B39AF49979}"/>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9344C6B8-67A8-03FB-4A84-87C9FDCD354B}"/>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B212015D-3F0D-08DF-A7AA-A918E55E398D}"/>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A820572A-9199-40C3-531C-14FDCECEFFC4}"/>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C75A86BB-3876-7307-3D92-FE15DB3499E7}"/>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EEE28432-F4A9-C532-CFBC-3CA3F783FE94}"/>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782B524E-F339-D5C0-C98A-6E59C41AAB39}"/>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C6E99396-20E0-4926-7B33-0491F8A9D3C2}"/>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B46718B3-B5DD-9EC5-BB0C-C1FF7EB8C2DA}"/>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8B0814A9-2323-C2A8-17A7-54C7091809B6}"/>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D3ED0380-CCBB-1208-BEE2-5B3CF0596B2D}"/>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7FDC523E-DC22-DEAA-D157-978443001B58}"/>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247C60C9-791C-2BC2-CC1C-90EB92F05B86}"/>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BC2D8FBD-4C70-A738-BF3B-A2834C2C2207}"/>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A52DFD6C-8752-A482-A711-C1128669ADF2}"/>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1B7903BE-9013-BB62-5982-FFAA7E061374}"/>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2750D48D-19DA-9A07-D5EC-94B55AB34C29}"/>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6924932D-3D4E-3D1E-76AD-295905B6FA9E}"/>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F2DECCEE-AF60-72C0-4190-9D1055D8BC41}"/>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4E9B1F12-F9FC-7BFA-8527-F72A15B69875}"/>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E531F894-312F-AD9F-AC97-C0116F209F6D}"/>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78E9E32A-AEA8-DAE0-3EAA-B9F8AFCC62F7}"/>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B0DA55BB-9E09-9722-E3D0-D37ADF3E9B40}"/>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67007E17-80AE-DBC8-C0D8-BFDAE5407C64}"/>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33DEA6B2-E9DA-B010-6B45-B09032F1A6E4}"/>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638118E8-E0B8-B65D-55A7-906C24C38F1E}"/>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6C763628-4E26-A975-9828-1A90CAE94F8A}"/>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B0DFDFAE-F010-8581-18E4-0CC7D2DC9CD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9C9531B8-F73E-D67E-CD2A-8E213A5620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2B5C73BF-4231-ABEA-5979-DA99466753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43E926F6-6ADA-5F28-0D1E-0E6F67A0E8AA}"/>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EF388C02-2372-7A0E-1F2E-93FA8EE69A4B}"/>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AED54B5D-FF48-9F89-75EC-D4789B679CC9}"/>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CF60F368-1456-F2B0-E24A-ED3FE0BF5500}"/>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9240D339-83F4-697E-2003-F39B9DEFA1B0}"/>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9B071C0C-2484-5886-274A-86084DEC4487}"/>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5867C333-201D-85BF-7DB5-74C96758DCED}"/>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DFE6992F-EFF1-D78B-EFB4-C402339827E8}"/>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504FAEA0-B817-6C85-C045-3D168F13772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FF912333-EA90-0EF9-2E56-1F338AC1E0E9}"/>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15077E2D-D1FC-EE51-04D7-7EDA6073A06E}"/>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DA54B7CD-3521-AC88-A1CD-949BF34A62A8}"/>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663C25A3-49EB-3B66-6205-96D697C6D7E5}"/>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140352DC-1EF4-04A4-F554-1629A148E55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60B53A1A-1922-BC2D-1D46-2537CDB32E6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164F2219-797D-9DE4-EE40-BE54148A688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F0881513-8A4C-2ABF-9007-1FE8C91C6E87}"/>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158B1B06-3FF6-7653-7313-A7AE7E074E3C}"/>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037D9094-82FB-6628-41AB-4281337077BF}"/>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1C53B53E-FBD7-D4C8-1790-1279EBACA8A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39A9ABC8-A754-59A8-636E-FB06CF6E326D}"/>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FFB4BF4D-C0AC-41B9-206C-A85C30A72D7A}"/>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517F51FA-7CC5-2F58-BEAB-6AE2BEFDB924}"/>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CB9DBB4F-A8DD-382C-FCC3-23305DE3BF62}"/>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B1F0A6C0-2A36-F85B-1859-3802C93CB3F5}"/>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E7867CA1-3635-FA0E-EBEF-C38EAF90B2B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C26C513B-4CEE-E31D-58DD-E29B1859B1A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5EB831FD-18F1-C5DC-EF1F-62966640951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AADA43AF-EB91-3D8F-0A43-92B023219B88}"/>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7E6FBF2C-0087-C8E3-FA27-C3220133D980}"/>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CE2AE64E-AE32-D6EF-EE4B-69F160459C5D}"/>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9817D833-1F8B-71AA-4096-310CC2E6B82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71084FB6-B8F3-AFAD-417E-6E2EF028FFD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5264F0DD-F8C0-C1E1-6443-39186FC3D8B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B2E83ABA-7AD4-656C-C5AE-9D91E8B4D09A}"/>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6D094D97-C056-10E1-3ED2-2E5D3962D41E}"/>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32C5E427-5308-5E59-93D5-F3B3F96C5052}"/>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09941CC5-16AB-6F8A-2B5D-DC36D7B9F3B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7518046E-8CD4-5EF0-B0BF-53702ED337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E469172B-A960-1138-3DC7-2BD8C2119A6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54395C14-4554-1739-14E4-8816C820B69B}"/>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5212406F-6B60-9378-0D0A-920B53DD1B2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45E15858-99A7-BE73-A3C2-6C7BB16C858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47B574B5-0F85-D98A-8659-E80D8B5DA40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91C74C43-742A-2564-D187-DF156D7E5DFF}"/>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1DF7E4FE-4393-B45F-FE8B-CE26051FA25A}"/>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94D13918-A48F-775D-BB33-913353FF6BA9}"/>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14CBE50B-14B7-8A4E-FB19-6BE7CDC9CE01}"/>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73C17147-65BC-E02F-3710-940F61483657}"/>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CA5E4687-DD4F-B9DF-EB73-89AC835337FC}"/>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19168917-1B87-70F1-0FEF-D419A13B0C98}"/>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EB78711E-EC36-9308-88C7-BB4E54B771A5}"/>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AA71CEFA-EBDD-8EB9-98B6-5A067073C808}"/>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83AD2578-0376-7EE4-CED3-2D50F8B7C600}"/>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FB4145DB-E4D0-4879-CBB5-A2322A7B5E69}"/>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A68928E0-D0DC-2AF4-F7A9-34D7C060AEE5}"/>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F11755EF-C977-95A2-C05D-998CD5456311}"/>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0EFF5239-EC74-E897-B1BF-1DEE7170D865}"/>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B89919E8-0130-2BEC-9D60-5B11E1F2D952}"/>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7A5A6F2F-CFB1-85DB-EEA6-17AED7E1207E}"/>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2DCEF450-7235-64D0-4DD4-B642B991196B}"/>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97C2DBE0-4CCC-69FB-1F5D-BDEB77DA9A7D}"/>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080522A8-5393-A3F2-672D-696131276171}"/>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0FA88415-69D7-CC4A-F0B9-91E766DE6FA6}"/>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B6BFD675-399D-1F4F-1849-34F23F43FE3D}"/>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1C3A90E0-AD3C-6862-A799-98CE62AF0DC4}"/>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070F7233-DA88-97D3-1D30-33E28E0EB2E6}"/>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2876411B-EDA3-BAC6-704A-D33E8E0BBD6E}"/>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EB6F02AF-1255-B3E1-F87B-C11FF2BCCA32}"/>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73B58FB5-1000-AB74-06D2-60483B658206}"/>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DC697BB7-0704-3ACE-2053-E14843BF4EB1}"/>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C62BE3D4-4C82-8B21-44F3-DA4E6D16E386}"/>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1CA7BB6-50AB-DE3F-6F2E-92000D74B6F7}"/>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BBDBFA09-3E61-2F44-099C-E3010E3B66C4}"/>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AB86DEFF-03BD-BD60-B42A-AA3772DCEA9A}"/>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E3A3E6AC-F09C-8DB8-1192-0B993DC86244}"/>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B0E55833-DC48-B758-AA36-FA5699E6177C}"/>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3EEBB4E5-FAEA-AEF8-87C6-8D87DD2024D3}"/>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1007D9A3-917D-5E02-518B-EC559D84DFEA}"/>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7279B660-89B6-372E-DD55-4EDBF66422E0}"/>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F420DBF6-F00D-4C64-FF25-00DF8363FAC2}"/>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1837BFF8-7AA4-6E56-7E6E-86C9EB641239}"/>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CA8F4F61-E908-C08D-EBD1-1DAA163E898E}"/>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B609F3F5-4082-35C2-D629-2405185764F6}"/>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51C9F733-10B8-C7EC-54C5-1549129FEF82}"/>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B72FD4C8-7DB3-DFEC-B251-1FC9140DACA5}"/>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80D80257-78BD-713E-53ED-4DEBDB93AE49}"/>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DD0E36FE-009A-0D36-BD7C-0CF3BD679B9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19050</xdr:colOff>
      <xdr:row>8</xdr:row>
      <xdr:rowOff>180975</xdr:rowOff>
    </xdr:from>
    <xdr:to>
      <xdr:col>48</xdr:col>
      <xdr:colOff>123825</xdr:colOff>
      <xdr:row>10</xdr:row>
      <xdr:rowOff>95250</xdr:rowOff>
    </xdr:to>
    <xdr:sp macro="" textlink="">
      <xdr:nvSpPr>
        <xdr:cNvPr id="2" name="AutoShape 1">
          <a:extLst>
            <a:ext uri="{FF2B5EF4-FFF2-40B4-BE49-F238E27FC236}">
              <a16:creationId xmlns:a16="http://schemas.microsoft.com/office/drawing/2014/main" id="{9AB48F25-8C5D-4F6E-B169-6DD298E26214}"/>
            </a:ext>
          </a:extLst>
        </xdr:cNvPr>
        <xdr:cNvSpPr>
          <a:spLocks noChangeArrowheads="1"/>
        </xdr:cNvSpPr>
      </xdr:nvSpPr>
      <xdr:spPr bwMode="auto">
        <a:xfrm>
          <a:off x="6004214" y="2940800"/>
          <a:ext cx="503786" cy="562668"/>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28575</xdr:colOff>
      <xdr:row>7</xdr:row>
      <xdr:rowOff>104775</xdr:rowOff>
    </xdr:from>
    <xdr:to>
      <xdr:col>94</xdr:col>
      <xdr:colOff>85725</xdr:colOff>
      <xdr:row>10</xdr:row>
      <xdr:rowOff>104775</xdr:rowOff>
    </xdr:to>
    <xdr:sp macro="" textlink="">
      <xdr:nvSpPr>
        <xdr:cNvPr id="3" name="AutoShape 2">
          <a:extLst>
            <a:ext uri="{FF2B5EF4-FFF2-40B4-BE49-F238E27FC236}">
              <a16:creationId xmlns:a16="http://schemas.microsoft.com/office/drawing/2014/main" id="{C4B4D28B-17D3-4875-BA29-4C9517A93694}"/>
            </a:ext>
          </a:extLst>
        </xdr:cNvPr>
        <xdr:cNvSpPr>
          <a:spLocks/>
        </xdr:cNvSpPr>
      </xdr:nvSpPr>
      <xdr:spPr bwMode="auto">
        <a:xfrm>
          <a:off x="12913302" y="2540404"/>
          <a:ext cx="181841"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xdr:rowOff>
    </xdr:from>
    <xdr:to>
      <xdr:col>2</xdr:col>
      <xdr:colOff>16625</xdr:colOff>
      <xdr:row>3</xdr:row>
      <xdr:rowOff>1</xdr:rowOff>
    </xdr:to>
    <xdr:sp macro="" textlink="">
      <xdr:nvSpPr>
        <xdr:cNvPr id="2" name="Line 3">
          <a:extLst>
            <a:ext uri="{FF2B5EF4-FFF2-40B4-BE49-F238E27FC236}">
              <a16:creationId xmlns:a16="http://schemas.microsoft.com/office/drawing/2014/main" id="{B2B03340-0FA8-4D08-AFE6-4BFE5A99B13A}"/>
            </a:ext>
          </a:extLst>
        </xdr:cNvPr>
        <xdr:cNvSpPr>
          <a:spLocks noChangeShapeType="1"/>
        </xdr:cNvSpPr>
      </xdr:nvSpPr>
      <xdr:spPr bwMode="auto">
        <a:xfrm>
          <a:off x="0" y="532016"/>
          <a:ext cx="1379912" cy="3075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590203</xdr:colOff>
      <xdr:row>3</xdr:row>
      <xdr:rowOff>266008</xdr:rowOff>
    </xdr:to>
    <xdr:sp macro="" textlink="">
      <xdr:nvSpPr>
        <xdr:cNvPr id="3" name="Line 4">
          <a:extLst>
            <a:ext uri="{FF2B5EF4-FFF2-40B4-BE49-F238E27FC236}">
              <a16:creationId xmlns:a16="http://schemas.microsoft.com/office/drawing/2014/main" id="{E8B635F5-CDD1-4685-B117-298D2B0BB658}"/>
            </a:ext>
          </a:extLst>
        </xdr:cNvPr>
        <xdr:cNvSpPr>
          <a:spLocks noChangeShapeType="1"/>
        </xdr:cNvSpPr>
      </xdr:nvSpPr>
      <xdr:spPr bwMode="auto">
        <a:xfrm>
          <a:off x="0" y="532015"/>
          <a:ext cx="906087" cy="57357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EAFBCC53-9328-44F3-9D31-DD7F0D6DC838}"/>
            </a:ext>
          </a:extLst>
        </xdr:cNvPr>
        <xdr:cNvSpPr>
          <a:spLocks noChangeShapeType="1"/>
        </xdr:cNvSpPr>
      </xdr:nvSpPr>
      <xdr:spPr bwMode="auto">
        <a:xfrm>
          <a:off x="0" y="532015"/>
          <a:ext cx="315884" cy="632979"/>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C8B11988-B986-4EF7-8B98-592116B2767B}"/>
            </a:ext>
          </a:extLst>
        </xdr:cNvPr>
        <xdr:cNvSpPr>
          <a:spLocks noChangeShapeType="1"/>
        </xdr:cNvSpPr>
      </xdr:nvSpPr>
      <xdr:spPr bwMode="auto">
        <a:xfrm>
          <a:off x="9525" y="4206240"/>
          <a:ext cx="325409" cy="64129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573578</xdr:colOff>
      <xdr:row>3</xdr:row>
      <xdr:rowOff>274319</xdr:rowOff>
    </xdr:from>
    <xdr:to>
      <xdr:col>1</xdr:col>
      <xdr:colOff>1009304</xdr:colOff>
      <xdr:row>3</xdr:row>
      <xdr:rowOff>314324</xdr:rowOff>
    </xdr:to>
    <xdr:sp macro="" textlink="">
      <xdr:nvSpPr>
        <xdr:cNvPr id="6" name="Line 7">
          <a:extLst>
            <a:ext uri="{FF2B5EF4-FFF2-40B4-BE49-F238E27FC236}">
              <a16:creationId xmlns:a16="http://schemas.microsoft.com/office/drawing/2014/main" id="{45E98A55-B9F6-41DC-B9B5-F9ACA42C55BC}"/>
            </a:ext>
          </a:extLst>
        </xdr:cNvPr>
        <xdr:cNvSpPr>
          <a:spLocks noChangeShapeType="1"/>
        </xdr:cNvSpPr>
      </xdr:nvSpPr>
      <xdr:spPr bwMode="auto">
        <a:xfrm>
          <a:off x="922713" y="1113904"/>
          <a:ext cx="435726" cy="4000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xdr:rowOff>
    </xdr:from>
    <xdr:to>
      <xdr:col>2</xdr:col>
      <xdr:colOff>8313</xdr:colOff>
      <xdr:row>16</xdr:row>
      <xdr:rowOff>8313</xdr:rowOff>
    </xdr:to>
    <xdr:sp macro="" textlink="">
      <xdr:nvSpPr>
        <xdr:cNvPr id="7" name="Line 9">
          <a:extLst>
            <a:ext uri="{FF2B5EF4-FFF2-40B4-BE49-F238E27FC236}">
              <a16:creationId xmlns:a16="http://schemas.microsoft.com/office/drawing/2014/main" id="{E00FF153-D2B5-46CD-9CAC-343DF3F7E042}"/>
            </a:ext>
          </a:extLst>
        </xdr:cNvPr>
        <xdr:cNvSpPr>
          <a:spLocks noChangeShapeType="1"/>
        </xdr:cNvSpPr>
      </xdr:nvSpPr>
      <xdr:spPr bwMode="auto">
        <a:xfrm>
          <a:off x="0" y="4206241"/>
          <a:ext cx="1371600" cy="32419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465512</xdr:colOff>
      <xdr:row>16</xdr:row>
      <xdr:rowOff>216131</xdr:rowOff>
    </xdr:to>
    <xdr:sp macro="" textlink="">
      <xdr:nvSpPr>
        <xdr:cNvPr id="8" name="Line 10">
          <a:extLst>
            <a:ext uri="{FF2B5EF4-FFF2-40B4-BE49-F238E27FC236}">
              <a16:creationId xmlns:a16="http://schemas.microsoft.com/office/drawing/2014/main" id="{8B74C6DD-E36A-40AF-A2B9-86100FBA9940}"/>
            </a:ext>
          </a:extLst>
        </xdr:cNvPr>
        <xdr:cNvSpPr>
          <a:spLocks noChangeShapeType="1"/>
        </xdr:cNvSpPr>
      </xdr:nvSpPr>
      <xdr:spPr bwMode="auto">
        <a:xfrm>
          <a:off x="0" y="4206240"/>
          <a:ext cx="814647" cy="5320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448887</xdr:colOff>
      <xdr:row>16</xdr:row>
      <xdr:rowOff>207818</xdr:rowOff>
    </xdr:from>
    <xdr:to>
      <xdr:col>1</xdr:col>
      <xdr:colOff>1010516</xdr:colOff>
      <xdr:row>16</xdr:row>
      <xdr:rowOff>314325</xdr:rowOff>
    </xdr:to>
    <xdr:sp macro="" textlink="">
      <xdr:nvSpPr>
        <xdr:cNvPr id="9" name="Line 12">
          <a:extLst>
            <a:ext uri="{FF2B5EF4-FFF2-40B4-BE49-F238E27FC236}">
              <a16:creationId xmlns:a16="http://schemas.microsoft.com/office/drawing/2014/main" id="{385B73C1-9A64-4C76-8E8F-3A1F1746D69D}"/>
            </a:ext>
          </a:extLst>
        </xdr:cNvPr>
        <xdr:cNvSpPr>
          <a:spLocks noChangeShapeType="1"/>
        </xdr:cNvSpPr>
      </xdr:nvSpPr>
      <xdr:spPr bwMode="auto">
        <a:xfrm>
          <a:off x="798022" y="4729942"/>
          <a:ext cx="561629" cy="1065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5</xdr:row>
      <xdr:rowOff>19050</xdr:rowOff>
    </xdr:from>
    <xdr:to>
      <xdr:col>1</xdr:col>
      <xdr:colOff>8313</xdr:colOff>
      <xdr:row>8</xdr:row>
      <xdr:rowOff>357447</xdr:rowOff>
    </xdr:to>
    <xdr:sp macro="" textlink="">
      <xdr:nvSpPr>
        <xdr:cNvPr id="2" name="Line 1">
          <a:extLst>
            <a:ext uri="{FF2B5EF4-FFF2-40B4-BE49-F238E27FC236}">
              <a16:creationId xmlns:a16="http://schemas.microsoft.com/office/drawing/2014/main" id="{E3D6FFDE-435E-416D-BCAC-FF5E3278822C}"/>
            </a:ext>
          </a:extLst>
        </xdr:cNvPr>
        <xdr:cNvSpPr>
          <a:spLocks noChangeShapeType="1"/>
        </xdr:cNvSpPr>
      </xdr:nvSpPr>
      <xdr:spPr bwMode="auto">
        <a:xfrm>
          <a:off x="9524" y="1282585"/>
          <a:ext cx="780185" cy="143567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11</xdr:row>
      <xdr:rowOff>361951</xdr:rowOff>
    </xdr:from>
    <xdr:to>
      <xdr:col>1</xdr:col>
      <xdr:colOff>1</xdr:colOff>
      <xdr:row>14</xdr:row>
      <xdr:rowOff>1</xdr:rowOff>
    </xdr:to>
    <xdr:sp macro="" textlink="">
      <xdr:nvSpPr>
        <xdr:cNvPr id="3" name="Line 2">
          <a:extLst>
            <a:ext uri="{FF2B5EF4-FFF2-40B4-BE49-F238E27FC236}">
              <a16:creationId xmlns:a16="http://schemas.microsoft.com/office/drawing/2014/main" id="{031C27A1-D105-4746-B8D8-1C05554D691B}"/>
            </a:ext>
          </a:extLst>
        </xdr:cNvPr>
        <xdr:cNvSpPr>
          <a:spLocks noChangeShapeType="1"/>
        </xdr:cNvSpPr>
      </xdr:nvSpPr>
      <xdr:spPr bwMode="auto">
        <a:xfrm>
          <a:off x="1" y="3820046"/>
          <a:ext cx="781396" cy="73533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17</xdr:row>
      <xdr:rowOff>9526</xdr:rowOff>
    </xdr:from>
    <xdr:to>
      <xdr:col>1</xdr:col>
      <xdr:colOff>8312</xdr:colOff>
      <xdr:row>18</xdr:row>
      <xdr:rowOff>357448</xdr:rowOff>
    </xdr:to>
    <xdr:sp macro="" textlink="">
      <xdr:nvSpPr>
        <xdr:cNvPr id="4" name="Line 3">
          <a:extLst>
            <a:ext uri="{FF2B5EF4-FFF2-40B4-BE49-F238E27FC236}">
              <a16:creationId xmlns:a16="http://schemas.microsoft.com/office/drawing/2014/main" id="{730502C8-96C3-4DFB-BF5B-34418F8D17D0}"/>
            </a:ext>
          </a:extLst>
        </xdr:cNvPr>
        <xdr:cNvSpPr>
          <a:spLocks noChangeShapeType="1"/>
        </xdr:cNvSpPr>
      </xdr:nvSpPr>
      <xdr:spPr bwMode="auto">
        <a:xfrm>
          <a:off x="19049" y="5662181"/>
          <a:ext cx="770659" cy="7136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M14"/>
  <sheetViews>
    <sheetView tabSelected="1" view="pageLayout" zoomScaleNormal="100" workbookViewId="0"/>
  </sheetViews>
  <sheetFormatPr defaultColWidth="9" defaultRowHeight="34.700000000000003"/>
  <cols>
    <col min="1" max="16384" width="9" style="15"/>
  </cols>
  <sheetData>
    <row r="3" spans="1:13" ht="33.75" customHeight="1">
      <c r="D3" s="589" t="s">
        <v>29</v>
      </c>
      <c r="E3" s="589"/>
      <c r="F3" s="589"/>
      <c r="G3" s="589"/>
      <c r="H3" s="589"/>
      <c r="I3" s="589"/>
      <c r="J3" s="589"/>
    </row>
    <row r="6" spans="1:13" ht="55.5" customHeight="1">
      <c r="A6" s="590" t="s">
        <v>30</v>
      </c>
      <c r="B6" s="591"/>
      <c r="C6" s="591"/>
      <c r="D6" s="591"/>
      <c r="E6" s="591"/>
      <c r="F6" s="591"/>
      <c r="G6" s="591"/>
      <c r="H6" s="591"/>
      <c r="I6" s="591"/>
      <c r="J6" s="591"/>
      <c r="K6" s="591"/>
      <c r="L6" s="591"/>
      <c r="M6" s="591"/>
    </row>
    <row r="9" spans="1:13" ht="32.25" customHeight="1">
      <c r="D9" s="589" t="s">
        <v>31</v>
      </c>
      <c r="E9" s="592"/>
      <c r="F9" s="592"/>
      <c r="G9" s="592"/>
      <c r="H9" s="592"/>
      <c r="I9" s="592"/>
      <c r="J9" s="592"/>
    </row>
    <row r="12" spans="1:13" ht="32.25" customHeight="1">
      <c r="D12" s="593" t="s">
        <v>32</v>
      </c>
      <c r="E12" s="594"/>
      <c r="F12" s="594"/>
      <c r="G12" s="594"/>
      <c r="H12" s="594"/>
      <c r="I12" s="594"/>
      <c r="J12" s="594"/>
    </row>
    <row r="13" spans="1:13" ht="32.25" customHeight="1"/>
    <row r="14" spans="1:13" ht="32.25" customHeight="1"/>
  </sheetData>
  <mergeCells count="4">
    <mergeCell ref="D3:J3"/>
    <mergeCell ref="A6:M6"/>
    <mergeCell ref="D9:J9"/>
    <mergeCell ref="D12:J12"/>
  </mergeCells>
  <phoneticPr fontId="2"/>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view="pageLayout" zoomScaleNormal="100" workbookViewId="0">
      <selection activeCell="A14" sqref="A14"/>
    </sheetView>
  </sheetViews>
  <sheetFormatPr defaultColWidth="9" defaultRowHeight="12.45"/>
  <cols>
    <col min="1" max="1" width="35.21875" style="584" customWidth="1"/>
    <col min="2" max="2" width="5.6640625" style="585" customWidth="1"/>
    <col min="3" max="3" width="35.21875" style="584" customWidth="1"/>
    <col min="4" max="4" width="5.6640625" style="585" customWidth="1"/>
    <col min="5" max="5" width="35.33203125" style="584" customWidth="1"/>
    <col min="6" max="6" width="5.6640625" style="585" customWidth="1"/>
    <col min="7" max="16384" width="9" style="584"/>
  </cols>
  <sheetData>
    <row r="1" spans="1:6" ht="19.8" customHeight="1"/>
    <row r="2" spans="1:6" ht="16.55" customHeight="1">
      <c r="A2" s="595" t="s">
        <v>243</v>
      </c>
      <c r="B2" s="595"/>
      <c r="C2" s="595"/>
      <c r="D2" s="595"/>
      <c r="E2" s="595"/>
      <c r="F2" s="595"/>
    </row>
    <row r="3" spans="1:6" ht="16.55" customHeight="1">
      <c r="A3" s="586"/>
      <c r="B3" s="586"/>
      <c r="C3" s="586"/>
      <c r="D3" s="586"/>
    </row>
    <row r="4" spans="1:6" ht="16.55" customHeight="1">
      <c r="A4" s="584" t="s">
        <v>244</v>
      </c>
      <c r="B4" s="585">
        <v>1</v>
      </c>
      <c r="C4" s="584" t="s">
        <v>262</v>
      </c>
      <c r="D4" s="585">
        <v>20</v>
      </c>
      <c r="E4" s="584" t="s">
        <v>1793</v>
      </c>
      <c r="F4" s="585">
        <v>33</v>
      </c>
    </row>
    <row r="5" spans="1:6" ht="16.55" customHeight="1">
      <c r="A5" s="584" t="s">
        <v>245</v>
      </c>
      <c r="B5" s="585">
        <v>2</v>
      </c>
      <c r="C5" s="584" t="s">
        <v>1783</v>
      </c>
      <c r="E5" s="587" t="s">
        <v>1794</v>
      </c>
      <c r="F5" s="585">
        <v>33</v>
      </c>
    </row>
    <row r="6" spans="1:6" ht="16.55" customHeight="1">
      <c r="A6" s="584" t="s">
        <v>246</v>
      </c>
      <c r="B6" s="585">
        <v>3</v>
      </c>
      <c r="C6" s="584" t="s">
        <v>1795</v>
      </c>
      <c r="D6" s="585">
        <v>21</v>
      </c>
      <c r="E6" s="587" t="s">
        <v>1796</v>
      </c>
      <c r="F6" s="585">
        <v>33</v>
      </c>
    </row>
    <row r="7" spans="1:6" ht="16.55" customHeight="1">
      <c r="A7" s="584" t="s">
        <v>1797</v>
      </c>
      <c r="B7" s="585">
        <v>3</v>
      </c>
      <c r="C7" s="584" t="s">
        <v>1798</v>
      </c>
      <c r="D7" s="585">
        <v>22</v>
      </c>
      <c r="E7" s="584" t="s">
        <v>1799</v>
      </c>
      <c r="F7" s="585">
        <v>34</v>
      </c>
    </row>
    <row r="8" spans="1:6" ht="16.55" customHeight="1">
      <c r="A8" s="584" t="s">
        <v>247</v>
      </c>
      <c r="B8" s="585">
        <v>4</v>
      </c>
      <c r="C8" s="584" t="s">
        <v>1784</v>
      </c>
      <c r="E8" s="584" t="s">
        <v>1800</v>
      </c>
      <c r="F8" s="585">
        <v>34</v>
      </c>
    </row>
    <row r="9" spans="1:6" ht="16.55" customHeight="1">
      <c r="A9" s="584" t="s">
        <v>248</v>
      </c>
      <c r="B9" s="585">
        <v>5</v>
      </c>
      <c r="C9" s="584" t="s">
        <v>1801</v>
      </c>
      <c r="D9" s="585">
        <v>23</v>
      </c>
      <c r="E9" s="584" t="s">
        <v>1789</v>
      </c>
    </row>
    <row r="10" spans="1:6" ht="16.55" customHeight="1">
      <c r="A10" s="584" t="s">
        <v>249</v>
      </c>
      <c r="B10" s="585">
        <v>5</v>
      </c>
      <c r="C10" s="584" t="s">
        <v>1785</v>
      </c>
      <c r="E10" s="584" t="s">
        <v>1802</v>
      </c>
      <c r="F10" s="585">
        <v>35</v>
      </c>
    </row>
    <row r="11" spans="1:6" ht="16.55" customHeight="1">
      <c r="A11" s="584" t="s">
        <v>250</v>
      </c>
      <c r="B11" s="585">
        <v>6</v>
      </c>
      <c r="C11" s="584" t="s">
        <v>1803</v>
      </c>
      <c r="D11" s="585">
        <v>24</v>
      </c>
      <c r="E11" s="587" t="s">
        <v>1804</v>
      </c>
      <c r="F11" s="585">
        <v>36</v>
      </c>
    </row>
    <row r="12" spans="1:6" ht="16.55" customHeight="1">
      <c r="A12" s="584" t="s">
        <v>1781</v>
      </c>
      <c r="C12" s="588" t="s">
        <v>1791</v>
      </c>
      <c r="D12" s="585">
        <v>25</v>
      </c>
      <c r="E12" s="587" t="s">
        <v>1805</v>
      </c>
      <c r="F12" s="585">
        <v>36</v>
      </c>
    </row>
    <row r="13" spans="1:6" ht="16.55" customHeight="1">
      <c r="A13" s="584" t="s">
        <v>1806</v>
      </c>
      <c r="C13" s="584" t="s">
        <v>1807</v>
      </c>
      <c r="D13" s="585">
        <v>26</v>
      </c>
      <c r="E13" s="584" t="s">
        <v>1790</v>
      </c>
    </row>
    <row r="14" spans="1:6" ht="16.55" customHeight="1">
      <c r="A14" s="584" t="s">
        <v>252</v>
      </c>
      <c r="B14" s="585" t="s">
        <v>253</v>
      </c>
      <c r="C14" s="584" t="s">
        <v>1808</v>
      </c>
      <c r="D14" s="585">
        <v>26</v>
      </c>
      <c r="E14" s="584" t="s">
        <v>1809</v>
      </c>
      <c r="F14" s="585">
        <v>37</v>
      </c>
    </row>
    <row r="15" spans="1:6" ht="16.55" customHeight="1">
      <c r="A15" s="584" t="s">
        <v>254</v>
      </c>
      <c r="B15" s="585" t="s">
        <v>255</v>
      </c>
      <c r="C15" s="584" t="s">
        <v>1810</v>
      </c>
      <c r="D15" s="585">
        <v>26</v>
      </c>
      <c r="E15" s="584" t="s">
        <v>1811</v>
      </c>
      <c r="F15" s="585" t="s">
        <v>251</v>
      </c>
    </row>
    <row r="16" spans="1:6" ht="16.55" customHeight="1">
      <c r="A16" s="584" t="s">
        <v>256</v>
      </c>
      <c r="B16" s="585">
        <v>11</v>
      </c>
      <c r="C16" s="584" t="s">
        <v>1812</v>
      </c>
      <c r="D16" s="585">
        <v>26</v>
      </c>
      <c r="F16" s="584"/>
    </row>
    <row r="17" spans="1:6" ht="16.55" customHeight="1">
      <c r="A17" s="584" t="s">
        <v>257</v>
      </c>
      <c r="B17" s="585">
        <v>12</v>
      </c>
      <c r="C17" s="584" t="s">
        <v>1786</v>
      </c>
      <c r="F17" s="584"/>
    </row>
    <row r="18" spans="1:6" ht="16.55" customHeight="1">
      <c r="A18" s="584" t="s">
        <v>258</v>
      </c>
      <c r="B18" s="585">
        <v>13</v>
      </c>
      <c r="C18" s="584" t="s">
        <v>1813</v>
      </c>
      <c r="D18" s="585">
        <v>27</v>
      </c>
      <c r="F18" s="584"/>
    </row>
    <row r="19" spans="1:6" ht="16.55" customHeight="1">
      <c r="A19" s="584" t="s">
        <v>259</v>
      </c>
      <c r="B19" s="585">
        <v>14</v>
      </c>
      <c r="C19" s="584" t="s">
        <v>1814</v>
      </c>
      <c r="D19" s="585">
        <v>27</v>
      </c>
      <c r="F19" s="584"/>
    </row>
    <row r="20" spans="1:6" ht="16.55" customHeight="1">
      <c r="A20" s="584" t="s">
        <v>1815</v>
      </c>
      <c r="C20" s="584" t="s">
        <v>1816</v>
      </c>
      <c r="D20" s="585">
        <v>27</v>
      </c>
      <c r="F20" s="584"/>
    </row>
    <row r="21" spans="1:6" ht="16.55" customHeight="1">
      <c r="A21" s="584" t="s">
        <v>260</v>
      </c>
      <c r="B21" s="585">
        <v>15</v>
      </c>
      <c r="C21" s="584" t="s">
        <v>1817</v>
      </c>
      <c r="D21" s="585">
        <v>27</v>
      </c>
      <c r="F21" s="584"/>
    </row>
    <row r="22" spans="1:6" ht="16.55" customHeight="1">
      <c r="A22" s="584" t="s">
        <v>261</v>
      </c>
      <c r="B22" s="585">
        <v>16</v>
      </c>
      <c r="C22" s="584" t="s">
        <v>1787</v>
      </c>
      <c r="F22" s="584"/>
    </row>
    <row r="23" spans="1:6" ht="16.55" customHeight="1">
      <c r="A23" s="584" t="s">
        <v>1782</v>
      </c>
      <c r="C23" s="584" t="s">
        <v>1818</v>
      </c>
      <c r="D23" s="585">
        <v>28</v>
      </c>
      <c r="F23" s="584"/>
    </row>
    <row r="24" spans="1:6" ht="16.55" customHeight="1">
      <c r="A24" s="584" t="s">
        <v>1819</v>
      </c>
      <c r="B24" s="585">
        <v>17</v>
      </c>
      <c r="C24" s="584" t="s">
        <v>1820</v>
      </c>
      <c r="D24" s="585">
        <v>29</v>
      </c>
      <c r="F24" s="584"/>
    </row>
    <row r="25" spans="1:6" ht="16.55" customHeight="1">
      <c r="A25" s="584" t="s">
        <v>1821</v>
      </c>
      <c r="B25" s="585">
        <v>17</v>
      </c>
      <c r="C25" s="584" t="s">
        <v>1822</v>
      </c>
      <c r="D25" s="585">
        <v>29</v>
      </c>
      <c r="F25" s="584"/>
    </row>
    <row r="26" spans="1:6" ht="16.55" customHeight="1">
      <c r="A26" s="584" t="s">
        <v>1823</v>
      </c>
      <c r="B26" s="585">
        <v>18</v>
      </c>
      <c r="C26" s="584" t="s">
        <v>1788</v>
      </c>
      <c r="F26" s="584"/>
    </row>
    <row r="27" spans="1:6" ht="16.55" customHeight="1">
      <c r="A27" s="584" t="s">
        <v>1824</v>
      </c>
      <c r="B27" s="585">
        <v>18</v>
      </c>
      <c r="C27" s="584" t="s">
        <v>1825</v>
      </c>
      <c r="D27" s="585">
        <v>30</v>
      </c>
      <c r="F27" s="584"/>
    </row>
    <row r="28" spans="1:6" ht="16.55" customHeight="1">
      <c r="A28" s="584" t="s">
        <v>1826</v>
      </c>
      <c r="B28" s="585">
        <v>19</v>
      </c>
      <c r="C28" s="584" t="s">
        <v>1827</v>
      </c>
      <c r="D28" s="585">
        <v>31</v>
      </c>
      <c r="F28" s="584"/>
    </row>
    <row r="29" spans="1:6" ht="16.55" customHeight="1">
      <c r="A29" s="584" t="s">
        <v>1828</v>
      </c>
      <c r="B29" s="585">
        <v>19</v>
      </c>
      <c r="C29" s="584" t="s">
        <v>1829</v>
      </c>
      <c r="D29" s="585">
        <v>32</v>
      </c>
      <c r="F29" s="584"/>
    </row>
    <row r="30" spans="1:6" ht="16.55" customHeight="1">
      <c r="A30" s="584" t="s">
        <v>1830</v>
      </c>
      <c r="B30" s="585">
        <v>19</v>
      </c>
      <c r="C30" s="584" t="s">
        <v>1831</v>
      </c>
      <c r="D30" s="585">
        <v>32</v>
      </c>
      <c r="F30" s="584"/>
    </row>
    <row r="31" spans="1:6" ht="16.55" customHeight="1">
      <c r="B31" s="584"/>
      <c r="D31" s="584"/>
      <c r="F31" s="584"/>
    </row>
    <row r="32" spans="1:6" ht="16.55" customHeight="1">
      <c r="B32" s="584"/>
      <c r="D32" s="584"/>
      <c r="F32" s="584"/>
    </row>
  </sheetData>
  <mergeCells count="1">
    <mergeCell ref="A2:F2"/>
  </mergeCells>
  <phoneticPr fontId="2"/>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55C5-2B11-4AE5-B97F-CB6D237145B7}">
  <sheetPr codeName="Sheet3">
    <pageSetUpPr fitToPage="1"/>
  </sheetPr>
  <dimension ref="A42"/>
  <sheetViews>
    <sheetView view="pageLayout" zoomScaleNormal="100" workbookViewId="0">
      <selection activeCell="B20" sqref="B20"/>
    </sheetView>
  </sheetViews>
  <sheetFormatPr defaultRowHeight="15.05"/>
  <cols>
    <col min="1" max="16384" width="8.88671875" style="35"/>
  </cols>
  <sheetData>
    <row r="42" s="35" customFormat="1" ht="11.3" customHeight="1"/>
  </sheetData>
  <phoneticPr fontId="2"/>
  <pageMargins left="0.78740157480314965" right="0.39370078740157483" top="0.39370078740157483" bottom="0.39370078740157483" header="0" footer="0"/>
  <pageSetup paperSize="9" scale="89" orientation="landscape" r:id="rId1"/>
  <headerFooter scaleWithDoc="0" alignWithMargins="0">
    <oddFooter>&amp;C&amp;"ＭＳ 明朝,標準"&amp;11－１－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D394-555A-4CD0-B3B9-DCB94B6A3784}">
  <sheetPr codeName="Sheet4">
    <pageSetUpPr fitToPage="1"/>
  </sheetPr>
  <dimension ref="A1:P51"/>
  <sheetViews>
    <sheetView view="pageLayout" zoomScaleNormal="100" zoomScaleSheetLayoutView="100" workbookViewId="0">
      <selection activeCell="P29" sqref="P29"/>
    </sheetView>
  </sheetViews>
  <sheetFormatPr defaultColWidth="9" defaultRowHeight="14.4"/>
  <cols>
    <col min="1" max="1" width="9" style="43"/>
    <col min="2" max="2" width="7.88671875" style="43" customWidth="1"/>
    <col min="3" max="4" width="9.6640625" style="43" customWidth="1"/>
    <col min="5" max="5" width="9" style="43"/>
    <col min="6" max="6" width="14.21875" style="43" customWidth="1"/>
    <col min="7" max="7" width="4.33203125" style="43" customWidth="1"/>
    <col min="8" max="8" width="9" style="43"/>
    <col min="9" max="9" width="15.21875" style="43" customWidth="1"/>
    <col min="10" max="10" width="12.21875" style="43" customWidth="1"/>
    <col min="11" max="11" width="3.6640625" style="43" customWidth="1"/>
    <col min="12" max="13" width="9" style="43"/>
    <col min="14" max="14" width="5.21875" style="43" customWidth="1"/>
    <col min="15" max="15" width="17.88671875" style="43" customWidth="1"/>
    <col min="16" max="16" width="22" style="44" customWidth="1"/>
    <col min="17" max="16384" width="9" style="43"/>
  </cols>
  <sheetData>
    <row r="1" spans="1:16" s="45" customFormat="1" ht="20.95" customHeight="1">
      <c r="A1" s="598" t="s">
        <v>148</v>
      </c>
      <c r="B1" s="598"/>
      <c r="C1" s="598"/>
      <c r="D1" s="598"/>
      <c r="F1" s="599" t="s">
        <v>1994</v>
      </c>
      <c r="G1" s="599"/>
      <c r="H1" s="599"/>
    </row>
    <row r="2" spans="1:16">
      <c r="A2" s="10"/>
      <c r="B2" s="10"/>
      <c r="C2" s="10"/>
      <c r="D2" s="10"/>
      <c r="E2" s="10"/>
      <c r="F2" s="10"/>
      <c r="G2" s="10"/>
      <c r="H2" s="10"/>
      <c r="I2" s="10"/>
      <c r="J2" s="10"/>
      <c r="K2" s="10"/>
      <c r="L2" s="10"/>
      <c r="M2" s="10"/>
      <c r="N2" s="10"/>
      <c r="O2" s="10"/>
      <c r="P2" s="43"/>
    </row>
    <row r="3" spans="1:16" ht="15.05" customHeight="1">
      <c r="A3" s="10" t="s">
        <v>150</v>
      </c>
      <c r="B3" s="10"/>
      <c r="C3" s="10"/>
      <c r="D3" s="10"/>
      <c r="E3" s="596" t="s">
        <v>151</v>
      </c>
      <c r="F3" s="596"/>
      <c r="G3" s="10"/>
      <c r="H3" s="597"/>
      <c r="I3" s="597"/>
      <c r="J3" s="10"/>
      <c r="K3" s="10"/>
      <c r="L3" s="597"/>
      <c r="M3" s="597"/>
      <c r="N3" s="597"/>
      <c r="O3" s="597"/>
      <c r="P3" s="46" t="s">
        <v>149</v>
      </c>
    </row>
    <row r="4" spans="1:16" ht="15.05" customHeight="1">
      <c r="A4" s="10"/>
      <c r="B4" s="10"/>
      <c r="C4" s="10"/>
      <c r="D4" s="10"/>
      <c r="E4" s="600" t="s">
        <v>263</v>
      </c>
      <c r="F4" s="600"/>
      <c r="G4" s="10"/>
      <c r="H4" s="10" t="s">
        <v>264</v>
      </c>
      <c r="I4" s="10"/>
      <c r="J4" s="47" t="s">
        <v>265</v>
      </c>
      <c r="K4" s="10"/>
      <c r="L4" s="597" t="s">
        <v>266</v>
      </c>
      <c r="M4" s="597"/>
      <c r="N4" s="597"/>
      <c r="O4" s="597"/>
      <c r="P4" s="48" t="s">
        <v>1832</v>
      </c>
    </row>
    <row r="5" spans="1:16" ht="15.05" customHeight="1">
      <c r="A5" s="10"/>
      <c r="B5" s="10"/>
      <c r="C5" s="10"/>
      <c r="D5" s="10"/>
      <c r="E5" s="10"/>
      <c r="F5" s="10"/>
      <c r="G5" s="10"/>
      <c r="H5" s="10" t="s">
        <v>152</v>
      </c>
      <c r="I5" s="10"/>
      <c r="J5" s="10"/>
      <c r="K5" s="10"/>
      <c r="P5" s="48" t="s">
        <v>1833</v>
      </c>
    </row>
    <row r="6" spans="1:16" ht="15.05" customHeight="1">
      <c r="A6" s="10"/>
      <c r="B6" s="10"/>
      <c r="C6" s="10"/>
      <c r="D6" s="10"/>
      <c r="E6" s="596" t="s">
        <v>267</v>
      </c>
      <c r="F6" s="596"/>
      <c r="G6" s="10"/>
      <c r="H6" s="10" t="s">
        <v>268</v>
      </c>
      <c r="I6" s="10"/>
      <c r="J6" s="10" t="s">
        <v>269</v>
      </c>
      <c r="K6" s="10"/>
      <c r="L6" s="597" t="s">
        <v>270</v>
      </c>
      <c r="M6" s="597"/>
      <c r="N6" s="597"/>
      <c r="O6" s="597"/>
      <c r="P6" s="48" t="s">
        <v>1834</v>
      </c>
    </row>
    <row r="7" spans="1:16" ht="15.05" customHeight="1">
      <c r="A7" s="10"/>
      <c r="B7" s="10"/>
      <c r="C7" s="10"/>
      <c r="D7" s="10"/>
      <c r="E7" s="10"/>
      <c r="F7" s="10"/>
      <c r="G7" s="10"/>
      <c r="H7" s="10" t="s">
        <v>271</v>
      </c>
      <c r="I7" s="10"/>
      <c r="J7" s="10"/>
      <c r="K7" s="10"/>
      <c r="M7" s="10"/>
      <c r="N7" s="10"/>
      <c r="O7" s="10"/>
      <c r="P7" s="48" t="s">
        <v>154</v>
      </c>
    </row>
    <row r="8" spans="1:16" ht="15.05" customHeight="1">
      <c r="A8" s="10"/>
      <c r="B8" s="10"/>
      <c r="C8" s="10"/>
      <c r="D8" s="10"/>
      <c r="E8" s="49"/>
      <c r="F8" s="10"/>
      <c r="G8" s="10"/>
      <c r="H8" s="10"/>
      <c r="I8" s="10"/>
      <c r="J8" s="10"/>
      <c r="K8" s="10"/>
      <c r="L8" s="10"/>
      <c r="M8" s="10"/>
      <c r="N8" s="10"/>
      <c r="O8" s="10"/>
      <c r="P8" s="48" t="s">
        <v>1835</v>
      </c>
    </row>
    <row r="9" spans="1:16" ht="15.05" customHeight="1">
      <c r="A9" s="10"/>
      <c r="B9" s="10"/>
      <c r="C9" s="10"/>
      <c r="D9" s="10"/>
      <c r="E9" s="10"/>
      <c r="F9" s="10"/>
      <c r="G9" s="10"/>
      <c r="I9" s="10"/>
      <c r="J9" s="10"/>
      <c r="K9" s="10"/>
      <c r="L9" s="10"/>
      <c r="M9" s="10"/>
      <c r="N9" s="10"/>
      <c r="O9" s="10"/>
      <c r="P9" s="48" t="s">
        <v>159</v>
      </c>
    </row>
    <row r="10" spans="1:16" ht="15.05" customHeight="1">
      <c r="A10" s="10"/>
      <c r="B10" s="10"/>
      <c r="C10" s="10"/>
      <c r="D10" s="10"/>
      <c r="E10" s="596" t="s">
        <v>155</v>
      </c>
      <c r="F10" s="596"/>
      <c r="G10" s="10"/>
      <c r="H10" s="10" t="s">
        <v>156</v>
      </c>
      <c r="I10" s="10"/>
      <c r="J10" s="10"/>
      <c r="K10" s="10"/>
      <c r="L10" s="10" t="s">
        <v>157</v>
      </c>
      <c r="M10" s="10"/>
      <c r="N10" s="10"/>
      <c r="O10" s="10"/>
      <c r="P10" s="48" t="s">
        <v>1836</v>
      </c>
    </row>
    <row r="11" spans="1:16" ht="15.05" customHeight="1">
      <c r="A11" s="10"/>
      <c r="B11" s="10"/>
      <c r="C11" s="10"/>
      <c r="D11" s="10"/>
      <c r="E11" s="10" t="s">
        <v>158</v>
      </c>
      <c r="F11" s="10"/>
      <c r="G11" s="10"/>
      <c r="H11" s="10" t="s">
        <v>272</v>
      </c>
      <c r="I11" s="10"/>
      <c r="J11" s="10"/>
      <c r="K11" s="10"/>
      <c r="L11" s="10" t="s">
        <v>273</v>
      </c>
      <c r="M11" s="10"/>
      <c r="N11" s="10"/>
      <c r="O11" s="10"/>
      <c r="P11" s="48" t="s">
        <v>162</v>
      </c>
    </row>
    <row r="12" spans="1:16" ht="15.05" customHeight="1">
      <c r="A12" s="10"/>
      <c r="B12" s="10"/>
      <c r="C12" s="10"/>
      <c r="D12" s="10"/>
      <c r="E12" s="10"/>
      <c r="F12" s="10"/>
      <c r="G12" s="10"/>
      <c r="H12" s="10" t="s">
        <v>153</v>
      </c>
      <c r="I12" s="10"/>
      <c r="J12" s="10"/>
      <c r="K12" s="10"/>
      <c r="L12" s="10" t="s">
        <v>160</v>
      </c>
      <c r="M12" s="10"/>
      <c r="N12" s="10"/>
      <c r="O12" s="10"/>
      <c r="P12" s="48" t="s">
        <v>1837</v>
      </c>
    </row>
    <row r="13" spans="1:16" ht="15.05" customHeight="1">
      <c r="A13" s="10"/>
      <c r="B13" s="10"/>
      <c r="C13" s="10"/>
      <c r="D13" s="10"/>
      <c r="E13" s="10"/>
      <c r="F13" s="10"/>
      <c r="G13" s="10"/>
      <c r="H13" s="10"/>
      <c r="I13" s="10"/>
      <c r="J13" s="10"/>
      <c r="K13" s="10"/>
      <c r="L13" s="10" t="s">
        <v>161</v>
      </c>
      <c r="M13" s="10"/>
      <c r="N13" s="10"/>
      <c r="O13" s="10"/>
      <c r="P13" s="50" t="s">
        <v>165</v>
      </c>
    </row>
    <row r="14" spans="1:16" ht="15.05" customHeight="1">
      <c r="A14" s="10"/>
      <c r="B14" s="10"/>
      <c r="C14" s="10"/>
      <c r="D14" s="10"/>
      <c r="E14" s="10"/>
      <c r="F14" s="10"/>
      <c r="G14" s="10"/>
      <c r="H14" s="10"/>
      <c r="I14" s="10"/>
      <c r="J14" s="10"/>
      <c r="K14" s="10"/>
      <c r="L14" s="10" t="s">
        <v>163</v>
      </c>
      <c r="M14" s="10"/>
      <c r="N14" s="10"/>
      <c r="O14" s="10"/>
    </row>
    <row r="15" spans="1:16" ht="15.05" customHeight="1">
      <c r="A15" s="10"/>
      <c r="B15" s="10"/>
      <c r="C15" s="10"/>
      <c r="D15" s="10"/>
      <c r="E15" s="10"/>
      <c r="F15" s="10"/>
      <c r="G15" s="10"/>
      <c r="H15" s="10"/>
      <c r="I15" s="10"/>
      <c r="J15" s="10"/>
      <c r="K15" s="10"/>
      <c r="L15" s="10" t="s">
        <v>164</v>
      </c>
      <c r="M15" s="10"/>
      <c r="N15" s="10"/>
      <c r="O15" s="10"/>
    </row>
    <row r="16" spans="1:16" ht="8.1999999999999993" customHeight="1" thickBot="1">
      <c r="A16" s="10"/>
      <c r="B16" s="10"/>
      <c r="C16" s="10"/>
      <c r="D16" s="51"/>
      <c r="E16" s="51"/>
      <c r="F16" s="51"/>
      <c r="G16" s="51"/>
      <c r="H16" s="51"/>
      <c r="I16" s="51"/>
      <c r="J16" s="51"/>
      <c r="K16" s="51"/>
      <c r="L16" s="51" t="s">
        <v>158</v>
      </c>
      <c r="M16" s="51"/>
      <c r="N16" s="51"/>
      <c r="O16" s="51"/>
      <c r="P16" s="52"/>
    </row>
    <row r="17" spans="1:16" ht="8.1999999999999993" customHeight="1">
      <c r="A17" s="10"/>
      <c r="B17" s="10"/>
      <c r="C17" s="10"/>
      <c r="D17" s="10"/>
      <c r="E17" s="10"/>
      <c r="F17" s="10"/>
      <c r="G17" s="10"/>
      <c r="H17" s="10"/>
      <c r="I17" s="10"/>
      <c r="J17" s="10"/>
      <c r="K17" s="10"/>
      <c r="L17" s="10"/>
      <c r="M17" s="10"/>
      <c r="N17" s="10"/>
      <c r="O17" s="10"/>
    </row>
    <row r="18" spans="1:16" ht="16.55" customHeight="1">
      <c r="A18" s="10"/>
      <c r="B18" s="10"/>
      <c r="C18" s="10"/>
      <c r="D18" s="10"/>
      <c r="E18" s="600" t="s">
        <v>1838</v>
      </c>
      <c r="F18" s="600"/>
      <c r="G18" s="10"/>
      <c r="H18" s="597" t="s">
        <v>166</v>
      </c>
      <c r="I18" s="597"/>
      <c r="J18" s="597"/>
      <c r="K18" s="597"/>
      <c r="L18" s="597"/>
      <c r="M18" s="597"/>
      <c r="N18" s="597"/>
      <c r="O18" s="597"/>
      <c r="P18" s="46" t="s">
        <v>1839</v>
      </c>
    </row>
    <row r="19" spans="1:16" ht="16.55" customHeight="1">
      <c r="A19" s="10"/>
      <c r="B19" s="10"/>
      <c r="C19" s="10"/>
      <c r="D19" s="10"/>
      <c r="E19" s="10"/>
      <c r="F19" s="10"/>
      <c r="G19" s="10"/>
      <c r="H19" s="597" t="s">
        <v>167</v>
      </c>
      <c r="I19" s="597"/>
      <c r="J19" s="597"/>
      <c r="K19" s="597"/>
      <c r="L19" s="597"/>
      <c r="M19" s="597"/>
      <c r="N19" s="597"/>
      <c r="O19" s="597"/>
      <c r="P19" s="53" t="s">
        <v>1840</v>
      </c>
    </row>
    <row r="20" spans="1:16" ht="15.05" customHeight="1">
      <c r="A20" s="10" t="s">
        <v>168</v>
      </c>
      <c r="B20" s="10"/>
      <c r="C20" s="10"/>
      <c r="D20" s="10"/>
      <c r="E20" s="596" t="s">
        <v>169</v>
      </c>
      <c r="F20" s="596"/>
      <c r="G20" s="10"/>
      <c r="H20" s="597" t="s">
        <v>274</v>
      </c>
      <c r="I20" s="597"/>
      <c r="J20" s="597"/>
      <c r="K20" s="597"/>
      <c r="L20" s="597"/>
      <c r="M20" s="597"/>
      <c r="N20" s="597"/>
      <c r="O20" s="597"/>
      <c r="P20" s="48" t="s">
        <v>1841</v>
      </c>
    </row>
    <row r="21" spans="1:16" ht="15.05" customHeight="1">
      <c r="A21" s="10" t="s">
        <v>170</v>
      </c>
      <c r="B21" s="10"/>
      <c r="C21" s="71" t="s">
        <v>349</v>
      </c>
      <c r="D21" s="10"/>
      <c r="H21" s="10" t="s">
        <v>275</v>
      </c>
      <c r="P21" s="48" t="s">
        <v>1842</v>
      </c>
    </row>
    <row r="22" spans="1:16" ht="15.05" customHeight="1">
      <c r="A22" s="10" t="s">
        <v>1843</v>
      </c>
      <c r="B22" s="9"/>
      <c r="C22" s="9" t="s">
        <v>171</v>
      </c>
      <c r="D22" s="10"/>
      <c r="E22" s="596" t="s">
        <v>172</v>
      </c>
      <c r="F22" s="596"/>
      <c r="G22" s="10"/>
      <c r="H22" s="597" t="s">
        <v>1844</v>
      </c>
      <c r="I22" s="597"/>
      <c r="J22" s="597"/>
      <c r="K22" s="597"/>
      <c r="L22" s="597"/>
      <c r="M22" s="597"/>
      <c r="P22" s="48" t="s">
        <v>1845</v>
      </c>
    </row>
    <row r="23" spans="1:16" ht="15.05" customHeight="1">
      <c r="A23" s="10"/>
      <c r="B23" s="10"/>
      <c r="D23" s="10"/>
      <c r="E23" s="596" t="s">
        <v>173</v>
      </c>
      <c r="F23" s="596"/>
      <c r="G23" s="10"/>
      <c r="H23" s="597" t="s">
        <v>174</v>
      </c>
      <c r="I23" s="597"/>
      <c r="J23" s="597"/>
      <c r="K23" s="597"/>
      <c r="L23" s="597"/>
      <c r="M23" s="597"/>
      <c r="N23" s="597"/>
      <c r="O23" s="597"/>
      <c r="P23" s="48" t="s">
        <v>175</v>
      </c>
    </row>
    <row r="24" spans="1:16" ht="15.05" customHeight="1">
      <c r="A24" s="10"/>
      <c r="B24" s="10"/>
      <c r="D24" s="10"/>
      <c r="E24" s="10"/>
      <c r="F24" s="10"/>
      <c r="G24" s="10"/>
      <c r="H24" s="597" t="s">
        <v>1846</v>
      </c>
      <c r="I24" s="597"/>
      <c r="J24" s="597"/>
      <c r="K24" s="597"/>
      <c r="L24" s="597"/>
      <c r="M24" s="597"/>
      <c r="N24" s="597"/>
      <c r="O24" s="597"/>
      <c r="P24" s="50" t="s">
        <v>176</v>
      </c>
    </row>
    <row r="25" spans="1:16" ht="18.850000000000001" customHeight="1">
      <c r="A25" s="10"/>
      <c r="B25" s="10"/>
      <c r="C25" s="10"/>
      <c r="D25" s="10"/>
      <c r="E25" s="10"/>
      <c r="F25" s="10"/>
      <c r="G25" s="10"/>
      <c r="H25" s="597" t="s">
        <v>177</v>
      </c>
      <c r="I25" s="597"/>
      <c r="J25" s="597"/>
      <c r="K25" s="597"/>
      <c r="L25" s="597"/>
      <c r="M25" s="597"/>
      <c r="N25" s="597"/>
      <c r="O25" s="597"/>
      <c r="P25" s="43"/>
    </row>
    <row r="26" spans="1:16" ht="15.05" customHeight="1" thickBot="1">
      <c r="A26" s="10"/>
      <c r="B26" s="10"/>
      <c r="C26" s="10"/>
      <c r="D26" s="51"/>
      <c r="E26" s="51"/>
      <c r="F26" s="51"/>
      <c r="G26" s="51"/>
      <c r="H26" s="51"/>
      <c r="I26" s="51"/>
      <c r="J26" s="51"/>
      <c r="K26" s="51"/>
      <c r="L26" s="51"/>
      <c r="M26" s="51"/>
      <c r="N26" s="51"/>
      <c r="O26" s="51"/>
      <c r="P26" s="52"/>
    </row>
    <row r="27" spans="1:16" ht="7.55" customHeight="1">
      <c r="A27" s="10"/>
      <c r="C27" s="10"/>
      <c r="D27" s="10"/>
      <c r="E27" s="10"/>
      <c r="F27" s="10"/>
      <c r="G27" s="10"/>
      <c r="H27" s="10"/>
      <c r="I27" s="10"/>
      <c r="J27" s="10"/>
      <c r="K27" s="10"/>
      <c r="L27" s="10"/>
      <c r="M27" s="10"/>
      <c r="N27" s="10"/>
      <c r="O27" s="10"/>
    </row>
    <row r="28" spans="1:16" ht="15.05" customHeight="1">
      <c r="A28" s="10"/>
      <c r="B28" s="10"/>
      <c r="C28" s="10"/>
      <c r="D28" s="10"/>
      <c r="E28" s="596" t="s">
        <v>178</v>
      </c>
      <c r="F28" s="596"/>
      <c r="G28" s="10"/>
      <c r="H28" s="10" t="s">
        <v>179</v>
      </c>
      <c r="I28" s="10"/>
      <c r="J28" s="10"/>
      <c r="K28" s="10"/>
      <c r="L28" s="10"/>
      <c r="M28" s="10"/>
      <c r="N28" s="10"/>
      <c r="O28" s="10"/>
      <c r="P28" s="54" t="s">
        <v>1847</v>
      </c>
    </row>
    <row r="29" spans="1:16" ht="15.05" customHeight="1">
      <c r="A29" s="10"/>
      <c r="B29" s="10"/>
      <c r="C29" s="10"/>
      <c r="D29" s="10"/>
      <c r="E29" s="10"/>
      <c r="F29" s="10"/>
      <c r="G29" s="10"/>
      <c r="H29" s="10"/>
      <c r="I29" s="10"/>
      <c r="J29" s="10"/>
      <c r="K29" s="10"/>
      <c r="L29" s="10"/>
      <c r="M29" s="10"/>
      <c r="N29" s="10"/>
      <c r="O29" s="10"/>
      <c r="P29" s="48" t="s">
        <v>1848</v>
      </c>
    </row>
    <row r="30" spans="1:16" ht="15.05" customHeight="1">
      <c r="A30" s="10" t="s">
        <v>1849</v>
      </c>
      <c r="B30" s="10"/>
      <c r="C30" s="10" t="s">
        <v>276</v>
      </c>
      <c r="D30" s="10"/>
      <c r="E30" s="596" t="s">
        <v>277</v>
      </c>
      <c r="F30" s="596"/>
      <c r="G30" s="10"/>
      <c r="H30" s="10" t="s">
        <v>1850</v>
      </c>
      <c r="I30" s="10"/>
      <c r="J30" s="10"/>
      <c r="K30" s="10"/>
      <c r="L30" s="10"/>
      <c r="M30" s="10"/>
      <c r="N30" s="10"/>
      <c r="O30" s="10"/>
      <c r="P30" s="55" t="s">
        <v>351</v>
      </c>
    </row>
    <row r="31" spans="1:16" ht="15.05" customHeight="1">
      <c r="A31" s="10"/>
      <c r="B31" s="10"/>
      <c r="C31" s="10" t="s">
        <v>278</v>
      </c>
      <c r="D31" s="10"/>
      <c r="E31" s="10"/>
      <c r="F31" s="10"/>
      <c r="G31" s="10"/>
      <c r="H31" s="10"/>
      <c r="I31" s="10"/>
      <c r="J31" s="10"/>
      <c r="K31" s="10"/>
      <c r="L31" s="10"/>
      <c r="M31" s="10"/>
      <c r="N31" s="10"/>
      <c r="O31" s="10"/>
      <c r="P31" s="48" t="s">
        <v>1851</v>
      </c>
    </row>
    <row r="32" spans="1:16" ht="15.05" customHeight="1">
      <c r="A32" s="10"/>
      <c r="B32" s="10"/>
      <c r="C32" s="10"/>
      <c r="D32" s="10"/>
      <c r="E32" s="10" t="s">
        <v>279</v>
      </c>
      <c r="F32" s="10"/>
      <c r="G32" s="10"/>
      <c r="H32" s="71" t="s">
        <v>352</v>
      </c>
      <c r="I32" s="10"/>
      <c r="J32" s="10"/>
      <c r="K32" s="10"/>
      <c r="L32" s="10"/>
      <c r="M32" s="10"/>
      <c r="N32" s="10"/>
      <c r="O32" s="10"/>
      <c r="P32" s="48" t="s">
        <v>180</v>
      </c>
    </row>
    <row r="33" spans="1:16" ht="15.05" customHeight="1">
      <c r="A33" s="10"/>
      <c r="B33" s="10"/>
      <c r="C33" s="10"/>
      <c r="D33" s="10"/>
      <c r="E33" s="10"/>
      <c r="F33" s="10"/>
      <c r="G33" s="10"/>
      <c r="H33" s="10"/>
      <c r="I33" s="10"/>
      <c r="J33" s="10"/>
      <c r="K33" s="10"/>
      <c r="L33" s="10"/>
      <c r="M33" s="10"/>
      <c r="N33" s="10"/>
      <c r="O33" s="10"/>
      <c r="P33" s="50" t="s">
        <v>181</v>
      </c>
    </row>
    <row r="34" spans="1:16" ht="15.05" customHeight="1">
      <c r="A34" s="10"/>
      <c r="B34" s="10"/>
      <c r="C34" s="10"/>
      <c r="D34" s="10"/>
      <c r="E34" s="596" t="s">
        <v>182</v>
      </c>
      <c r="F34" s="596"/>
      <c r="G34" s="10"/>
      <c r="H34" s="10" t="s">
        <v>183</v>
      </c>
      <c r="I34" s="10"/>
      <c r="J34" s="10"/>
      <c r="K34" s="10"/>
      <c r="L34" s="10"/>
      <c r="M34" s="10"/>
      <c r="N34" s="10"/>
      <c r="O34" s="10"/>
    </row>
    <row r="35" spans="1:16" ht="15.05" customHeight="1" thickBot="1">
      <c r="A35" s="10"/>
      <c r="B35" s="10"/>
      <c r="C35" s="10"/>
      <c r="D35" s="51"/>
      <c r="E35" s="51"/>
      <c r="F35" s="51"/>
      <c r="G35" s="51"/>
      <c r="H35" s="51"/>
      <c r="I35" s="51"/>
      <c r="J35" s="51"/>
      <c r="K35" s="51"/>
      <c r="L35" s="51"/>
      <c r="M35" s="51"/>
      <c r="N35" s="51"/>
      <c r="O35" s="51"/>
      <c r="P35" s="52"/>
    </row>
    <row r="36" spans="1:16" ht="8.1999999999999993" customHeight="1">
      <c r="A36" s="10"/>
      <c r="B36" s="10"/>
      <c r="C36" s="10"/>
      <c r="D36" s="10"/>
      <c r="E36" s="10"/>
      <c r="F36" s="10"/>
      <c r="G36" s="10"/>
      <c r="H36" s="10"/>
      <c r="I36" s="10"/>
      <c r="J36" s="10"/>
      <c r="K36" s="10"/>
      <c r="L36" s="10"/>
      <c r="M36" s="10"/>
      <c r="N36" s="10"/>
      <c r="O36" s="10"/>
    </row>
    <row r="37" spans="1:16" ht="15.05" customHeight="1">
      <c r="A37" s="10"/>
      <c r="B37" s="10"/>
      <c r="C37" s="10"/>
      <c r="D37" s="10"/>
      <c r="E37" s="596" t="s">
        <v>184</v>
      </c>
      <c r="F37" s="596"/>
      <c r="G37" s="10"/>
      <c r="H37" s="10" t="s">
        <v>185</v>
      </c>
      <c r="I37" s="10"/>
      <c r="J37" s="10"/>
      <c r="K37" s="10"/>
      <c r="L37" s="10"/>
      <c r="M37" s="10"/>
      <c r="N37" s="10"/>
      <c r="O37" s="10"/>
      <c r="P37" s="54" t="s">
        <v>186</v>
      </c>
    </row>
    <row r="38" spans="1:16" ht="15.05" customHeight="1">
      <c r="A38" s="10"/>
      <c r="B38" s="10"/>
      <c r="C38" s="10"/>
      <c r="D38" s="10"/>
      <c r="E38" s="10"/>
      <c r="F38" s="10"/>
      <c r="G38" s="10"/>
      <c r="H38" s="10"/>
      <c r="I38" s="10"/>
      <c r="J38" s="10"/>
      <c r="K38" s="10"/>
      <c r="L38" s="10"/>
      <c r="M38" s="10"/>
      <c r="N38" s="10"/>
      <c r="O38" s="10"/>
      <c r="P38" s="48" t="s">
        <v>187</v>
      </c>
    </row>
    <row r="39" spans="1:16" ht="15.05" customHeight="1">
      <c r="A39" s="10" t="s">
        <v>1852</v>
      </c>
      <c r="B39" s="10"/>
      <c r="C39" s="10"/>
      <c r="D39" s="10"/>
      <c r="E39" s="596" t="s">
        <v>197</v>
      </c>
      <c r="F39" s="596"/>
      <c r="G39" s="10"/>
      <c r="H39" s="10" t="s">
        <v>198</v>
      </c>
      <c r="I39" s="10"/>
      <c r="J39" s="10"/>
      <c r="L39" s="10"/>
      <c r="M39" s="10"/>
      <c r="N39" s="10"/>
      <c r="O39" s="10"/>
      <c r="P39" s="50" t="s">
        <v>188</v>
      </c>
    </row>
    <row r="40" spans="1:16" ht="15.05" customHeight="1">
      <c r="A40" s="10" t="s">
        <v>199</v>
      </c>
      <c r="B40" s="10"/>
      <c r="D40" s="10"/>
      <c r="L40" s="10"/>
      <c r="M40" s="10"/>
      <c r="N40" s="10"/>
      <c r="O40" s="10"/>
    </row>
    <row r="41" spans="1:16" ht="15.05" customHeight="1">
      <c r="A41" s="10" t="s">
        <v>189</v>
      </c>
      <c r="B41" s="10"/>
      <c r="D41" s="10"/>
      <c r="E41" s="596" t="s">
        <v>200</v>
      </c>
      <c r="F41" s="596"/>
      <c r="G41" s="10"/>
      <c r="H41" s="10" t="s">
        <v>280</v>
      </c>
      <c r="I41" s="10"/>
      <c r="J41" s="10"/>
      <c r="K41" s="10"/>
      <c r="L41" s="10"/>
      <c r="M41" s="10"/>
      <c r="N41" s="10"/>
      <c r="O41" s="10"/>
    </row>
    <row r="42" spans="1:16" ht="15.05" customHeight="1" thickBot="1">
      <c r="A42" s="10"/>
      <c r="B42" s="10"/>
      <c r="C42" s="10"/>
      <c r="D42" s="51"/>
      <c r="E42" s="51"/>
      <c r="F42" s="51"/>
      <c r="G42" s="51"/>
      <c r="H42" s="51"/>
      <c r="I42" s="51"/>
      <c r="J42" s="51"/>
      <c r="K42" s="51"/>
      <c r="L42" s="51"/>
      <c r="M42" s="51"/>
      <c r="N42" s="51"/>
      <c r="O42" s="51"/>
      <c r="P42" s="52"/>
    </row>
    <row r="43" spans="1:16" ht="8.1999999999999993" customHeight="1">
      <c r="A43" s="10"/>
      <c r="B43" s="10"/>
      <c r="C43" s="10"/>
      <c r="D43" s="10"/>
      <c r="E43" s="10"/>
      <c r="F43" s="10"/>
      <c r="G43" s="10"/>
      <c r="H43" s="10"/>
      <c r="I43" s="10"/>
      <c r="J43" s="10"/>
      <c r="K43" s="10"/>
      <c r="L43" s="10"/>
      <c r="M43" s="10"/>
      <c r="N43" s="10"/>
      <c r="O43" s="10"/>
    </row>
    <row r="44" spans="1:16" ht="15.05" customHeight="1">
      <c r="A44" s="10" t="s">
        <v>1853</v>
      </c>
      <c r="B44" s="10"/>
      <c r="C44" s="10"/>
      <c r="D44" s="10"/>
      <c r="E44" s="596" t="s">
        <v>190</v>
      </c>
      <c r="F44" s="596"/>
      <c r="G44" s="10"/>
      <c r="H44" s="10" t="s">
        <v>191</v>
      </c>
      <c r="J44" s="10"/>
      <c r="K44" s="10"/>
      <c r="L44" s="10"/>
      <c r="M44" s="10"/>
      <c r="N44" s="10"/>
      <c r="O44" s="10"/>
      <c r="P44" s="54" t="s">
        <v>192</v>
      </c>
    </row>
    <row r="45" spans="1:16" ht="15.05" customHeight="1">
      <c r="A45" s="10"/>
      <c r="B45" s="10"/>
      <c r="C45" s="10" t="s">
        <v>1854</v>
      </c>
      <c r="D45" s="10"/>
      <c r="E45" s="596" t="s">
        <v>193</v>
      </c>
      <c r="F45" s="596"/>
      <c r="G45" s="10"/>
      <c r="I45" s="10"/>
      <c r="K45" s="10"/>
      <c r="L45" s="10"/>
      <c r="M45" s="10"/>
      <c r="N45" s="10"/>
      <c r="O45" s="10"/>
      <c r="P45" s="48" t="s">
        <v>187</v>
      </c>
    </row>
    <row r="46" spans="1:16" ht="15.05" customHeight="1">
      <c r="D46" s="10"/>
      <c r="F46" s="10"/>
      <c r="G46" s="10"/>
      <c r="J46" s="10"/>
      <c r="K46" s="10"/>
      <c r="L46" s="10"/>
      <c r="M46" s="10"/>
      <c r="N46" s="10"/>
      <c r="O46" s="10"/>
      <c r="P46" s="50" t="s">
        <v>194</v>
      </c>
    </row>
    <row r="47" spans="1:16" ht="15.05" customHeight="1" thickBot="1">
      <c r="A47" s="10"/>
      <c r="B47" s="10"/>
      <c r="C47" s="10"/>
      <c r="D47" s="51"/>
      <c r="E47" s="51"/>
      <c r="F47" s="51"/>
      <c r="G47" s="51"/>
      <c r="H47" s="51"/>
      <c r="I47" s="51"/>
      <c r="J47" s="51"/>
      <c r="K47" s="51"/>
      <c r="L47" s="51"/>
      <c r="M47" s="51"/>
      <c r="N47" s="51"/>
      <c r="O47" s="51"/>
      <c r="P47" s="52"/>
    </row>
    <row r="48" spans="1:16" ht="8.1999999999999993" customHeight="1">
      <c r="A48" s="10"/>
      <c r="B48" s="10"/>
      <c r="C48" s="10"/>
      <c r="D48" s="10"/>
      <c r="E48" s="10"/>
      <c r="F48" s="10"/>
      <c r="G48" s="10"/>
      <c r="H48" s="10"/>
      <c r="I48" s="10"/>
      <c r="J48" s="10"/>
      <c r="K48" s="10"/>
      <c r="L48" s="10"/>
      <c r="M48" s="10"/>
      <c r="N48" s="10"/>
      <c r="O48" s="10"/>
    </row>
    <row r="49" spans="1:16" ht="15.05" customHeight="1">
      <c r="A49" s="10" t="s">
        <v>1855</v>
      </c>
      <c r="B49" s="10"/>
      <c r="C49" s="10"/>
      <c r="D49" s="10"/>
      <c r="E49" s="10" t="s">
        <v>190</v>
      </c>
      <c r="F49" s="10"/>
      <c r="G49" s="10"/>
      <c r="H49" s="10" t="s">
        <v>195</v>
      </c>
      <c r="I49" s="10"/>
      <c r="J49" s="10"/>
      <c r="K49" s="10"/>
      <c r="L49" s="10"/>
      <c r="M49" s="10"/>
      <c r="N49" s="10"/>
      <c r="O49" s="10"/>
      <c r="P49" s="54" t="s">
        <v>196</v>
      </c>
    </row>
    <row r="50" spans="1:16" ht="15.05" customHeight="1">
      <c r="A50" s="10"/>
      <c r="B50" s="10"/>
      <c r="C50" s="10" t="s">
        <v>1856</v>
      </c>
      <c r="D50" s="10"/>
      <c r="E50" s="10" t="s">
        <v>193</v>
      </c>
      <c r="F50" s="10"/>
      <c r="G50" s="10"/>
      <c r="H50" s="10"/>
      <c r="I50" s="10"/>
      <c r="J50" s="10"/>
      <c r="K50" s="10"/>
      <c r="L50" s="10"/>
      <c r="M50" s="10"/>
      <c r="N50" s="10"/>
      <c r="O50" s="10"/>
      <c r="P50" s="48" t="s">
        <v>187</v>
      </c>
    </row>
    <row r="51" spans="1:16" ht="15.05" customHeight="1">
      <c r="A51" s="10"/>
      <c r="B51" s="10"/>
      <c r="C51" s="10"/>
      <c r="D51" s="10"/>
      <c r="F51" s="10"/>
      <c r="G51" s="10"/>
      <c r="H51" s="10"/>
      <c r="I51" s="10"/>
      <c r="J51" s="10"/>
      <c r="K51" s="10"/>
      <c r="L51" s="10"/>
      <c r="M51" s="10"/>
      <c r="N51" s="10"/>
      <c r="O51" s="10"/>
      <c r="P51" s="50" t="s">
        <v>165</v>
      </c>
    </row>
  </sheetData>
  <sheetProtection selectLockedCells="1" selectUnlockedCells="1"/>
  <mergeCells count="29">
    <mergeCell ref="H19:O19"/>
    <mergeCell ref="A1:D1"/>
    <mergeCell ref="F1:H1"/>
    <mergeCell ref="E3:F3"/>
    <mergeCell ref="H3:I3"/>
    <mergeCell ref="L3:O3"/>
    <mergeCell ref="E4:F4"/>
    <mergeCell ref="L4:O4"/>
    <mergeCell ref="E6:F6"/>
    <mergeCell ref="L6:O6"/>
    <mergeCell ref="E10:F10"/>
    <mergeCell ref="E18:F18"/>
    <mergeCell ref="H18:O18"/>
    <mergeCell ref="E20:F20"/>
    <mergeCell ref="H20:O20"/>
    <mergeCell ref="E22:F22"/>
    <mergeCell ref="H22:M22"/>
    <mergeCell ref="E23:F23"/>
    <mergeCell ref="H23:O23"/>
    <mergeCell ref="E39:F39"/>
    <mergeCell ref="E41:F41"/>
    <mergeCell ref="E44:F44"/>
    <mergeCell ref="E45:F45"/>
    <mergeCell ref="H24:O24"/>
    <mergeCell ref="H25:O25"/>
    <mergeCell ref="E28:F28"/>
    <mergeCell ref="E30:F30"/>
    <mergeCell ref="E34:F34"/>
    <mergeCell ref="E37:F37"/>
  </mergeCells>
  <phoneticPr fontId="2"/>
  <printOptions horizontalCentered="1" verticalCentered="1"/>
  <pageMargins left="0.78740157480314965" right="0.39370078740157483" top="0.39370078740157483" bottom="0.39370078740157483" header="0" footer="0"/>
  <pageSetup paperSize="9" scale="68"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CB05-AF20-4CE8-92CD-C93F69D39DD0}">
  <sheetPr codeName="Sheet5">
    <pageSetUpPr fitToPage="1"/>
  </sheetPr>
  <dimension ref="A1:K39"/>
  <sheetViews>
    <sheetView view="pageLayout" topLeftCell="A10" zoomScaleNormal="100" workbookViewId="0">
      <selection activeCell="I24" sqref="I14:I24"/>
    </sheetView>
  </sheetViews>
  <sheetFormatPr defaultColWidth="9" defaultRowHeight="15.05" customHeight="1"/>
  <cols>
    <col min="1" max="1" width="3.6640625" style="11" customWidth="1"/>
    <col min="2" max="2" width="13.33203125" style="11" customWidth="1"/>
    <col min="3" max="3" width="9.109375" style="11" customWidth="1"/>
    <col min="4" max="4" width="7" style="11" customWidth="1"/>
    <col min="5" max="5" width="33" style="11" customWidth="1"/>
    <col min="6" max="7" width="5.33203125" style="11" customWidth="1"/>
    <col min="8" max="8" width="16.21875" style="11" customWidth="1"/>
    <col min="9" max="9" width="9.77734375" style="11" customWidth="1"/>
    <col min="10" max="10" width="16.109375" style="11" customWidth="1"/>
    <col min="11" max="11" width="14.33203125" style="11" customWidth="1"/>
    <col min="12" max="16384" width="9" style="11"/>
  </cols>
  <sheetData>
    <row r="1" spans="1:11" ht="15.05" customHeight="1">
      <c r="A1" s="1281" t="s">
        <v>2075</v>
      </c>
      <c r="B1" s="1281"/>
      <c r="C1" s="1281"/>
    </row>
    <row r="2" spans="1:11" ht="15.75" customHeight="1">
      <c r="A2" s="1282"/>
      <c r="B2" s="1282"/>
      <c r="C2" s="1282"/>
      <c r="J2" s="1283" t="s">
        <v>350</v>
      </c>
      <c r="K2" s="1283"/>
    </row>
    <row r="3" spans="1:11" ht="15.75" customHeight="1">
      <c r="A3" s="1298" t="s">
        <v>2076</v>
      </c>
      <c r="B3" s="1306"/>
      <c r="C3" s="1299"/>
      <c r="D3" s="618" t="s">
        <v>281</v>
      </c>
      <c r="E3" s="619"/>
      <c r="F3" s="618" t="s">
        <v>282</v>
      </c>
      <c r="G3" s="619"/>
      <c r="H3" s="56" t="s">
        <v>283</v>
      </c>
      <c r="I3" s="56" t="s">
        <v>284</v>
      </c>
      <c r="J3" s="56" t="s">
        <v>285</v>
      </c>
      <c r="K3" s="56" t="s">
        <v>286</v>
      </c>
    </row>
    <row r="4" spans="1:11" ht="15.75" customHeight="1">
      <c r="A4" s="1300" t="s">
        <v>2077</v>
      </c>
      <c r="B4" s="1301"/>
      <c r="C4" s="1302"/>
      <c r="D4" s="60" t="s">
        <v>287</v>
      </c>
      <c r="E4" s="61"/>
      <c r="F4" s="628" t="s">
        <v>288</v>
      </c>
      <c r="G4" s="629"/>
      <c r="H4" s="608" t="s">
        <v>289</v>
      </c>
      <c r="I4" s="608" t="s">
        <v>290</v>
      </c>
      <c r="J4" s="59" t="s">
        <v>291</v>
      </c>
      <c r="K4" s="608" t="s">
        <v>292</v>
      </c>
    </row>
    <row r="5" spans="1:11" ht="15.75" customHeight="1">
      <c r="A5" s="1303"/>
      <c r="B5" s="1304"/>
      <c r="C5" s="1305"/>
      <c r="D5" s="626" t="s">
        <v>293</v>
      </c>
      <c r="E5" s="627"/>
      <c r="F5" s="630"/>
      <c r="G5" s="631"/>
      <c r="H5" s="610"/>
      <c r="I5" s="610"/>
      <c r="J5" s="57" t="s">
        <v>294</v>
      </c>
      <c r="K5" s="610"/>
    </row>
    <row r="6" spans="1:11" ht="15.75" customHeight="1">
      <c r="A6" s="1300" t="s">
        <v>2078</v>
      </c>
      <c r="B6" s="1301"/>
      <c r="C6" s="1302"/>
      <c r="D6" s="632" t="s">
        <v>295</v>
      </c>
      <c r="E6" s="633"/>
      <c r="F6" s="628" t="s">
        <v>296</v>
      </c>
      <c r="G6" s="629"/>
      <c r="H6" s="59" t="s">
        <v>297</v>
      </c>
      <c r="I6" s="608" t="s">
        <v>290</v>
      </c>
      <c r="J6" s="608" t="s">
        <v>298</v>
      </c>
      <c r="K6" s="608" t="s">
        <v>299</v>
      </c>
    </row>
    <row r="7" spans="1:11" ht="15.75" customHeight="1">
      <c r="A7" s="1303"/>
      <c r="B7" s="1304"/>
      <c r="C7" s="1305"/>
      <c r="D7" s="626" t="s">
        <v>300</v>
      </c>
      <c r="E7" s="627"/>
      <c r="F7" s="630"/>
      <c r="G7" s="631"/>
      <c r="H7" s="57" t="s">
        <v>2079</v>
      </c>
      <c r="I7" s="610"/>
      <c r="J7" s="610"/>
      <c r="K7" s="610"/>
    </row>
    <row r="8" spans="1:11" ht="15.75" customHeight="1">
      <c r="A8" s="1300" t="s">
        <v>2080</v>
      </c>
      <c r="B8" s="1301"/>
      <c r="C8" s="1302"/>
      <c r="D8" s="632" t="s">
        <v>353</v>
      </c>
      <c r="E8" s="633"/>
      <c r="F8" s="628" t="s">
        <v>354</v>
      </c>
      <c r="G8" s="629"/>
      <c r="H8" s="581" t="s">
        <v>345</v>
      </c>
      <c r="I8" s="634" t="s">
        <v>346</v>
      </c>
      <c r="J8" s="634" t="s">
        <v>347</v>
      </c>
      <c r="K8" s="634" t="s">
        <v>348</v>
      </c>
    </row>
    <row r="9" spans="1:11" ht="15.75" customHeight="1">
      <c r="A9" s="1303"/>
      <c r="B9" s="1304"/>
      <c r="C9" s="1305"/>
      <c r="D9" s="626" t="s">
        <v>293</v>
      </c>
      <c r="E9" s="627"/>
      <c r="F9" s="630"/>
      <c r="G9" s="631"/>
      <c r="H9" s="582" t="s">
        <v>2081</v>
      </c>
      <c r="I9" s="635"/>
      <c r="J9" s="635"/>
      <c r="K9" s="635"/>
    </row>
    <row r="10" spans="1:11" ht="15.75" customHeight="1"/>
    <row r="11" spans="1:11" ht="15.75" customHeight="1">
      <c r="A11" s="1281" t="s">
        <v>2082</v>
      </c>
      <c r="B11" s="1281"/>
      <c r="C11" s="1281"/>
      <c r="D11" s="1281"/>
      <c r="E11" s="1281"/>
      <c r="J11" s="1284" t="s">
        <v>2083</v>
      </c>
      <c r="K11" s="1284"/>
    </row>
    <row r="12" spans="1:11" ht="15.75" customHeight="1">
      <c r="A12" s="1282"/>
      <c r="B12" s="1282"/>
      <c r="C12" s="1282"/>
      <c r="D12" s="1282"/>
      <c r="E12" s="1282"/>
      <c r="J12" s="1283"/>
      <c r="K12" s="1283"/>
    </row>
    <row r="13" spans="1:11" ht="15.75" customHeight="1">
      <c r="A13" s="1298" t="s">
        <v>2084</v>
      </c>
      <c r="B13" s="1299"/>
      <c r="C13" s="56" t="s">
        <v>302</v>
      </c>
      <c r="D13" s="618" t="s">
        <v>303</v>
      </c>
      <c r="E13" s="619"/>
      <c r="G13" s="618" t="s">
        <v>301</v>
      </c>
      <c r="H13" s="619"/>
      <c r="I13" s="56" t="s">
        <v>302</v>
      </c>
      <c r="J13" s="618" t="s">
        <v>304</v>
      </c>
      <c r="K13" s="619"/>
    </row>
    <row r="14" spans="1:11" ht="15.75" customHeight="1">
      <c r="A14" s="1296" t="s">
        <v>2085</v>
      </c>
      <c r="B14" s="1297"/>
      <c r="C14" s="611">
        <v>457097</v>
      </c>
      <c r="D14" s="614" t="s">
        <v>305</v>
      </c>
      <c r="E14" s="615"/>
      <c r="G14" s="1291" t="s">
        <v>306</v>
      </c>
      <c r="H14" s="608" t="s">
        <v>307</v>
      </c>
      <c r="I14" s="611">
        <v>334548</v>
      </c>
      <c r="J14" s="614" t="s">
        <v>308</v>
      </c>
      <c r="K14" s="615"/>
    </row>
    <row r="15" spans="1:11" ht="15.75" customHeight="1">
      <c r="A15" s="1294" t="s">
        <v>2086</v>
      </c>
      <c r="B15" s="1295"/>
      <c r="C15" s="613"/>
      <c r="D15" s="620"/>
      <c r="E15" s="621"/>
      <c r="G15" s="1292"/>
      <c r="H15" s="609"/>
      <c r="I15" s="612"/>
      <c r="J15" s="63" t="s">
        <v>342</v>
      </c>
      <c r="K15" s="63"/>
    </row>
    <row r="16" spans="1:11" ht="15.75" customHeight="1">
      <c r="A16" s="1285" t="s">
        <v>2087</v>
      </c>
      <c r="B16" s="634" t="s">
        <v>2088</v>
      </c>
      <c r="C16" s="611">
        <v>50039</v>
      </c>
      <c r="D16" s="614" t="s">
        <v>309</v>
      </c>
      <c r="E16" s="615"/>
      <c r="G16" s="1292"/>
      <c r="H16" s="610"/>
      <c r="I16" s="613"/>
      <c r="J16" s="620" t="s">
        <v>332</v>
      </c>
      <c r="K16" s="621"/>
    </row>
    <row r="17" spans="1:11" ht="15.75" customHeight="1">
      <c r="A17" s="1286"/>
      <c r="B17" s="1287"/>
      <c r="C17" s="612"/>
      <c r="D17" s="616" t="s">
        <v>310</v>
      </c>
      <c r="E17" s="617"/>
      <c r="G17" s="1292"/>
      <c r="H17" s="608" t="s">
        <v>311</v>
      </c>
      <c r="I17" s="611">
        <v>1114814</v>
      </c>
      <c r="J17" s="64" t="s">
        <v>312</v>
      </c>
      <c r="K17" s="64"/>
    </row>
    <row r="18" spans="1:11" ht="15.75" customHeight="1">
      <c r="A18" s="1286"/>
      <c r="B18" s="1287"/>
      <c r="C18" s="612"/>
      <c r="D18" s="616" t="s">
        <v>313</v>
      </c>
      <c r="E18" s="617"/>
      <c r="G18" s="1292"/>
      <c r="H18" s="609"/>
      <c r="I18" s="612"/>
      <c r="J18" s="63" t="s">
        <v>314</v>
      </c>
      <c r="K18" s="63"/>
    </row>
    <row r="19" spans="1:11" ht="15.75" customHeight="1">
      <c r="A19" s="1286"/>
      <c r="B19" s="1287"/>
      <c r="C19" s="612"/>
      <c r="D19" s="616" t="s">
        <v>315</v>
      </c>
      <c r="E19" s="617"/>
      <c r="G19" s="1292"/>
      <c r="H19" s="610"/>
      <c r="I19" s="613"/>
      <c r="J19" s="62" t="s">
        <v>316</v>
      </c>
      <c r="K19" s="62"/>
    </row>
    <row r="20" spans="1:11" ht="15.75" customHeight="1">
      <c r="A20" s="1286"/>
      <c r="B20" s="1287"/>
      <c r="C20" s="612"/>
      <c r="D20" s="616" t="s">
        <v>323</v>
      </c>
      <c r="E20" s="617"/>
      <c r="G20" s="1292"/>
      <c r="H20" s="608" t="s">
        <v>317</v>
      </c>
      <c r="I20" s="1289">
        <v>26183</v>
      </c>
      <c r="J20" s="64" t="s">
        <v>343</v>
      </c>
      <c r="K20" s="64"/>
    </row>
    <row r="21" spans="1:11" ht="15.75" customHeight="1">
      <c r="A21" s="1286"/>
      <c r="B21" s="1287"/>
      <c r="C21" s="612"/>
      <c r="D21" s="616" t="s">
        <v>318</v>
      </c>
      <c r="E21" s="617"/>
      <c r="G21" s="1292"/>
      <c r="H21" s="610"/>
      <c r="I21" s="1290"/>
      <c r="J21" s="62" t="s">
        <v>344</v>
      </c>
      <c r="K21" s="62"/>
    </row>
    <row r="22" spans="1:11" ht="15.75" customHeight="1">
      <c r="A22" s="1286"/>
      <c r="B22" s="1287"/>
      <c r="C22" s="612"/>
      <c r="D22" s="65" t="s">
        <v>319</v>
      </c>
      <c r="E22" s="66"/>
      <c r="G22" s="1293"/>
      <c r="H22" s="56" t="s">
        <v>28</v>
      </c>
      <c r="I22" s="67">
        <v>1476175</v>
      </c>
      <c r="J22" s="618"/>
      <c r="K22" s="619"/>
    </row>
    <row r="23" spans="1:11" ht="15.75" customHeight="1">
      <c r="A23" s="1286"/>
      <c r="B23" s="1287"/>
      <c r="C23" s="612"/>
      <c r="D23" s="65" t="s">
        <v>316</v>
      </c>
      <c r="E23" s="66"/>
      <c r="G23" s="618" t="s">
        <v>320</v>
      </c>
      <c r="H23" s="619"/>
      <c r="I23" s="58">
        <v>0</v>
      </c>
      <c r="J23" s="618"/>
      <c r="K23" s="619"/>
    </row>
    <row r="24" spans="1:11" ht="15.75" customHeight="1">
      <c r="A24" s="1286"/>
      <c r="B24" s="1287"/>
      <c r="C24" s="612"/>
      <c r="D24" s="616" t="s">
        <v>333</v>
      </c>
      <c r="E24" s="617"/>
      <c r="G24" s="618" t="s">
        <v>321</v>
      </c>
      <c r="H24" s="619"/>
      <c r="I24" s="67">
        <f>C14+C37+I22+I23</f>
        <v>2087545</v>
      </c>
      <c r="J24" s="618"/>
      <c r="K24" s="619"/>
    </row>
    <row r="25" spans="1:11" ht="15.75" customHeight="1">
      <c r="A25" s="1286"/>
      <c r="B25" s="635"/>
      <c r="C25" s="613"/>
      <c r="D25" s="620" t="s">
        <v>322</v>
      </c>
      <c r="E25" s="621"/>
    </row>
    <row r="26" spans="1:11" ht="15.75" customHeight="1">
      <c r="A26" s="1286"/>
      <c r="B26" s="580" t="s">
        <v>2089</v>
      </c>
      <c r="C26" s="68">
        <v>55</v>
      </c>
      <c r="D26" s="603" t="s">
        <v>323</v>
      </c>
      <c r="E26" s="604"/>
    </row>
    <row r="27" spans="1:11" ht="15.75" customHeight="1">
      <c r="A27" s="1286"/>
      <c r="B27" s="634" t="s">
        <v>2090</v>
      </c>
      <c r="C27" s="611">
        <v>104179</v>
      </c>
      <c r="D27" s="614" t="s">
        <v>334</v>
      </c>
      <c r="E27" s="615"/>
    </row>
    <row r="28" spans="1:11" ht="15.75" customHeight="1">
      <c r="A28" s="1286"/>
      <c r="B28" s="1287"/>
      <c r="C28" s="612"/>
      <c r="D28" s="601" t="s">
        <v>335</v>
      </c>
      <c r="E28" s="602"/>
      <c r="G28" s="622" t="s">
        <v>324</v>
      </c>
      <c r="H28" s="622"/>
      <c r="I28" s="622"/>
      <c r="J28" s="1284" t="s">
        <v>2091</v>
      </c>
      <c r="K28" s="1284"/>
    </row>
    <row r="29" spans="1:11" ht="15.75" customHeight="1">
      <c r="A29" s="1286"/>
      <c r="B29" s="1287"/>
      <c r="C29" s="612"/>
      <c r="D29" s="601" t="s">
        <v>336</v>
      </c>
      <c r="E29" s="602"/>
      <c r="G29" s="623"/>
      <c r="H29" s="623"/>
      <c r="I29" s="623"/>
      <c r="J29" s="1283"/>
      <c r="K29" s="1283"/>
    </row>
    <row r="30" spans="1:11" ht="15.75" customHeight="1">
      <c r="A30" s="1286"/>
      <c r="B30" s="1287"/>
      <c r="C30" s="612"/>
      <c r="D30" s="601" t="s">
        <v>337</v>
      </c>
      <c r="E30" s="602"/>
      <c r="G30" s="618" t="s">
        <v>301</v>
      </c>
      <c r="H30" s="619"/>
      <c r="I30" s="56" t="s">
        <v>302</v>
      </c>
      <c r="J30" s="618" t="s">
        <v>303</v>
      </c>
      <c r="K30" s="619"/>
    </row>
    <row r="31" spans="1:11" ht="15.75" customHeight="1">
      <c r="A31" s="1286"/>
      <c r="B31" s="1287"/>
      <c r="C31" s="612"/>
      <c r="D31" s="601" t="s">
        <v>325</v>
      </c>
      <c r="E31" s="602"/>
      <c r="G31" s="59" t="s">
        <v>326</v>
      </c>
      <c r="H31" s="56" t="s">
        <v>327</v>
      </c>
      <c r="I31" s="67">
        <v>0</v>
      </c>
      <c r="J31" s="603" t="s">
        <v>328</v>
      </c>
      <c r="K31" s="604"/>
    </row>
    <row r="32" spans="1:11" ht="15.75" customHeight="1">
      <c r="A32" s="1286"/>
      <c r="B32" s="1287"/>
      <c r="C32" s="612"/>
      <c r="D32" s="601" t="s">
        <v>338</v>
      </c>
      <c r="E32" s="602"/>
      <c r="G32" s="57" t="s">
        <v>329</v>
      </c>
      <c r="H32" s="56" t="s">
        <v>330</v>
      </c>
      <c r="I32" s="58">
        <v>154</v>
      </c>
      <c r="J32" s="603" t="s">
        <v>331</v>
      </c>
      <c r="K32" s="604"/>
    </row>
    <row r="33" spans="1:11" ht="15.75" customHeight="1">
      <c r="A33" s="1286"/>
      <c r="B33" s="1287"/>
      <c r="C33" s="612"/>
      <c r="D33" s="601" t="s">
        <v>339</v>
      </c>
      <c r="E33" s="602"/>
      <c r="G33" s="618" t="s">
        <v>28</v>
      </c>
      <c r="H33" s="619"/>
      <c r="I33" s="67">
        <f>I31+I32</f>
        <v>154</v>
      </c>
      <c r="J33" s="603"/>
      <c r="K33" s="604"/>
    </row>
    <row r="34" spans="1:11" ht="15.75" customHeight="1">
      <c r="A34" s="1286"/>
      <c r="B34" s="1287"/>
      <c r="C34" s="612"/>
      <c r="D34" s="601" t="s">
        <v>340</v>
      </c>
      <c r="E34" s="602"/>
    </row>
    <row r="35" spans="1:11" ht="15.75" customHeight="1">
      <c r="A35" s="1286"/>
      <c r="B35" s="1287"/>
      <c r="C35" s="612"/>
      <c r="D35" s="601" t="s">
        <v>341</v>
      </c>
      <c r="E35" s="602"/>
    </row>
    <row r="36" spans="1:11" ht="15.05" customHeight="1">
      <c r="A36" s="1286"/>
      <c r="B36" s="635"/>
      <c r="C36" s="613"/>
      <c r="D36" s="620" t="s">
        <v>322</v>
      </c>
      <c r="E36" s="621"/>
    </row>
    <row r="37" spans="1:11" ht="15.05" customHeight="1">
      <c r="A37" s="1288"/>
      <c r="B37" s="580" t="s">
        <v>23</v>
      </c>
      <c r="C37" s="67">
        <f>SUM(C16:C36)</f>
        <v>154273</v>
      </c>
      <c r="D37" s="603"/>
      <c r="E37" s="604"/>
    </row>
    <row r="38" spans="1:11" ht="15.05" customHeight="1">
      <c r="B38" s="12"/>
      <c r="C38" s="69"/>
      <c r="F38" s="70"/>
      <c r="G38" s="70"/>
      <c r="H38" s="70"/>
      <c r="I38" s="70"/>
      <c r="J38" s="70"/>
      <c r="K38" s="70"/>
    </row>
    <row r="39" spans="1:11" ht="15.05" customHeight="1">
      <c r="B39" s="605"/>
      <c r="C39" s="605"/>
      <c r="D39" s="605"/>
      <c r="E39" s="605"/>
      <c r="F39" s="605"/>
      <c r="G39" s="605"/>
      <c r="H39" s="605"/>
      <c r="I39" s="605"/>
      <c r="J39" s="605"/>
      <c r="K39" s="605"/>
    </row>
  </sheetData>
  <mergeCells count="83">
    <mergeCell ref="D34:E34"/>
    <mergeCell ref="D35:E35"/>
    <mergeCell ref="D36:E36"/>
    <mergeCell ref="D37:E37"/>
    <mergeCell ref="B39:K39"/>
    <mergeCell ref="J31:K31"/>
    <mergeCell ref="D32:E32"/>
    <mergeCell ref="J32:K32"/>
    <mergeCell ref="D33:E33"/>
    <mergeCell ref="G33:H33"/>
    <mergeCell ref="J33:K33"/>
    <mergeCell ref="J14:K14"/>
    <mergeCell ref="A15:B15"/>
    <mergeCell ref="A16:A37"/>
    <mergeCell ref="C16:C25"/>
    <mergeCell ref="D16:E16"/>
    <mergeCell ref="J16:K16"/>
    <mergeCell ref="D17:E17"/>
    <mergeCell ref="I17:I19"/>
    <mergeCell ref="D18:E18"/>
    <mergeCell ref="D19:E19"/>
    <mergeCell ref="D20:E20"/>
    <mergeCell ref="I20:I21"/>
    <mergeCell ref="D21:E21"/>
    <mergeCell ref="J22:K22"/>
    <mergeCell ref="G23:H23"/>
    <mergeCell ref="J23:K23"/>
    <mergeCell ref="A14:B14"/>
    <mergeCell ref="C14:C15"/>
    <mergeCell ref="D14:E15"/>
    <mergeCell ref="G14:G22"/>
    <mergeCell ref="I14:I16"/>
    <mergeCell ref="A11:E12"/>
    <mergeCell ref="J11:K12"/>
    <mergeCell ref="A13:B13"/>
    <mergeCell ref="D13:E13"/>
    <mergeCell ref="G13:H13"/>
    <mergeCell ref="J13:K13"/>
    <mergeCell ref="K6:K7"/>
    <mergeCell ref="D7:E7"/>
    <mergeCell ref="A8:C9"/>
    <mergeCell ref="D8:E8"/>
    <mergeCell ref="F8:G9"/>
    <mergeCell ref="K8:K9"/>
    <mergeCell ref="D9:E9"/>
    <mergeCell ref="A1:C2"/>
    <mergeCell ref="J2:K2"/>
    <mergeCell ref="A3:C3"/>
    <mergeCell ref="D3:E3"/>
    <mergeCell ref="F3:G3"/>
    <mergeCell ref="A4:C5"/>
    <mergeCell ref="F4:G5"/>
    <mergeCell ref="I4:I5"/>
    <mergeCell ref="K4:K5"/>
    <mergeCell ref="H4:H5"/>
    <mergeCell ref="D5:E5"/>
    <mergeCell ref="A6:C7"/>
    <mergeCell ref="D6:E6"/>
    <mergeCell ref="F6:G7"/>
    <mergeCell ref="H14:H16"/>
    <mergeCell ref="J6:J7"/>
    <mergeCell ref="I8:I9"/>
    <mergeCell ref="J8:J9"/>
    <mergeCell ref="I6:I7"/>
    <mergeCell ref="B16:B25"/>
    <mergeCell ref="H17:H19"/>
    <mergeCell ref="H20:H21"/>
    <mergeCell ref="C27:C36"/>
    <mergeCell ref="D27:E27"/>
    <mergeCell ref="D28:E28"/>
    <mergeCell ref="G28:I29"/>
    <mergeCell ref="J28:K29"/>
    <mergeCell ref="D29:E29"/>
    <mergeCell ref="D30:E30"/>
    <mergeCell ref="G30:H30"/>
    <mergeCell ref="J30:K30"/>
    <mergeCell ref="D31:E31"/>
    <mergeCell ref="D24:E24"/>
    <mergeCell ref="G24:H24"/>
    <mergeCell ref="J24:K24"/>
    <mergeCell ref="D25:E25"/>
    <mergeCell ref="D26:E26"/>
    <mergeCell ref="B27:B36"/>
  </mergeCells>
  <phoneticPr fontId="2"/>
  <pageMargins left="0.78740157480314965" right="0.39370078740157483" top="0.39370078740157483" bottom="0.39370078740157483" header="0" footer="0"/>
  <pageSetup paperSize="9" scale="84" orientation="landscape" horizontalDpi="4294967292" verticalDpi="1200"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19BD-7C7D-4032-B4A6-DEA8CF8EB55E}">
  <sheetPr codeName="Sheet6">
    <pageSetUpPr fitToPage="1"/>
  </sheetPr>
  <dimension ref="A1:K26"/>
  <sheetViews>
    <sheetView view="pageLayout" zoomScaleNormal="75" workbookViewId="0">
      <selection activeCell="C7" sqref="C7"/>
    </sheetView>
  </sheetViews>
  <sheetFormatPr defaultColWidth="9" defaultRowHeight="14.4"/>
  <cols>
    <col min="1" max="1" width="16.21875" style="2" customWidth="1"/>
    <col min="2" max="2" width="10.6640625" style="13" customWidth="1"/>
    <col min="3" max="3" width="21.6640625" style="13" customWidth="1"/>
    <col min="4" max="4" width="32.77734375" style="13" customWidth="1"/>
    <col min="5" max="5" width="3.33203125" style="2" customWidth="1"/>
    <col min="6" max="6" width="16.44140625" style="2" customWidth="1"/>
    <col min="7" max="7" width="10.6640625" style="13" customWidth="1"/>
    <col min="8" max="8" width="21.6640625" style="13" customWidth="1"/>
    <col min="9" max="9" width="28.6640625" style="13" customWidth="1"/>
    <col min="10" max="16384" width="9" style="2"/>
  </cols>
  <sheetData>
    <row r="1" spans="1:11" s="1" customFormat="1" ht="20.95" customHeight="1">
      <c r="A1" s="14" t="s">
        <v>33</v>
      </c>
      <c r="B1" s="16"/>
      <c r="C1" s="16"/>
      <c r="D1" s="17"/>
      <c r="E1" s="14"/>
      <c r="F1" s="14"/>
      <c r="G1" s="16"/>
      <c r="H1" s="16"/>
      <c r="I1" s="17"/>
      <c r="J1" s="14"/>
      <c r="K1" s="14"/>
    </row>
    <row r="2" spans="1:11" ht="24.9" customHeight="1">
      <c r="A2" s="18" t="s">
        <v>83</v>
      </c>
      <c r="B2" s="19" t="s">
        <v>84</v>
      </c>
      <c r="C2" s="19" t="s">
        <v>85</v>
      </c>
      <c r="D2" s="20" t="s">
        <v>1857</v>
      </c>
      <c r="E2" s="3"/>
      <c r="F2" s="18" t="s">
        <v>83</v>
      </c>
      <c r="G2" s="19" t="s">
        <v>84</v>
      </c>
      <c r="H2" s="19" t="s">
        <v>85</v>
      </c>
      <c r="I2" s="20" t="s">
        <v>1857</v>
      </c>
      <c r="J2" s="3"/>
      <c r="K2" s="3"/>
    </row>
    <row r="3" spans="1:11" ht="24.9" customHeight="1">
      <c r="A3" s="21" t="s">
        <v>34</v>
      </c>
      <c r="B3" s="22" t="s">
        <v>86</v>
      </c>
      <c r="C3" s="23" t="s">
        <v>35</v>
      </c>
      <c r="D3" s="24" t="s">
        <v>87</v>
      </c>
      <c r="E3" s="3"/>
      <c r="F3" s="636" t="s">
        <v>36</v>
      </c>
      <c r="G3" s="22" t="s">
        <v>88</v>
      </c>
      <c r="H3" s="23" t="s">
        <v>37</v>
      </c>
      <c r="I3" s="24" t="s">
        <v>89</v>
      </c>
      <c r="J3" s="3"/>
      <c r="K3" s="3"/>
    </row>
    <row r="4" spans="1:11" ht="24.9" customHeight="1">
      <c r="A4" s="636" t="s">
        <v>38</v>
      </c>
      <c r="B4" s="22" t="s">
        <v>86</v>
      </c>
      <c r="C4" s="23" t="s">
        <v>39</v>
      </c>
      <c r="D4" s="24" t="s">
        <v>90</v>
      </c>
      <c r="E4" s="3"/>
      <c r="F4" s="636"/>
      <c r="G4" s="22" t="s">
        <v>91</v>
      </c>
      <c r="H4" s="23" t="s">
        <v>40</v>
      </c>
      <c r="I4" s="24" t="s">
        <v>41</v>
      </c>
      <c r="J4" s="3"/>
      <c r="K4" s="3"/>
    </row>
    <row r="5" spans="1:11" ht="24.9" customHeight="1">
      <c r="A5" s="636"/>
      <c r="B5" s="22" t="s">
        <v>92</v>
      </c>
      <c r="C5" s="23" t="s">
        <v>1858</v>
      </c>
      <c r="D5" s="24" t="s">
        <v>42</v>
      </c>
      <c r="E5" s="3"/>
      <c r="F5" s="21" t="s">
        <v>43</v>
      </c>
      <c r="G5" s="22" t="s">
        <v>93</v>
      </c>
      <c r="H5" s="23" t="s">
        <v>37</v>
      </c>
      <c r="I5" s="24" t="s">
        <v>355</v>
      </c>
      <c r="J5" s="3"/>
      <c r="K5" s="3"/>
    </row>
    <row r="6" spans="1:11" ht="24.9" customHeight="1">
      <c r="A6" s="636"/>
      <c r="B6" s="22" t="s">
        <v>94</v>
      </c>
      <c r="C6" s="23" t="s">
        <v>44</v>
      </c>
      <c r="D6" s="24" t="s">
        <v>87</v>
      </c>
      <c r="E6" s="3"/>
      <c r="F6" s="21" t="s">
        <v>45</v>
      </c>
      <c r="G6" s="22" t="s">
        <v>93</v>
      </c>
      <c r="H6" s="23" t="s">
        <v>37</v>
      </c>
      <c r="I6" s="24" t="s">
        <v>356</v>
      </c>
      <c r="J6" s="3"/>
      <c r="K6" s="3"/>
    </row>
    <row r="7" spans="1:11" ht="24.9" customHeight="1">
      <c r="A7" s="636" t="s">
        <v>46</v>
      </c>
      <c r="B7" s="22" t="s">
        <v>96</v>
      </c>
      <c r="C7" s="23" t="s">
        <v>39</v>
      </c>
      <c r="D7" s="24" t="s">
        <v>97</v>
      </c>
      <c r="E7" s="3"/>
      <c r="F7" s="636" t="s">
        <v>47</v>
      </c>
      <c r="G7" s="22" t="s">
        <v>98</v>
      </c>
      <c r="H7" s="23" t="s">
        <v>37</v>
      </c>
      <c r="I7" s="24" t="s">
        <v>99</v>
      </c>
      <c r="J7" s="3"/>
      <c r="K7" s="3"/>
    </row>
    <row r="8" spans="1:11" ht="24.9" customHeight="1">
      <c r="A8" s="636"/>
      <c r="B8" s="22" t="s">
        <v>100</v>
      </c>
      <c r="C8" s="23" t="s">
        <v>40</v>
      </c>
      <c r="D8" s="24" t="s">
        <v>48</v>
      </c>
      <c r="E8" s="3"/>
      <c r="F8" s="636"/>
      <c r="G8" s="22" t="s">
        <v>101</v>
      </c>
      <c r="H8" s="23" t="s">
        <v>40</v>
      </c>
      <c r="I8" s="24" t="s">
        <v>102</v>
      </c>
      <c r="J8" s="3"/>
      <c r="K8" s="3"/>
    </row>
    <row r="9" spans="1:11" ht="24.9" customHeight="1">
      <c r="A9" s="21" t="s">
        <v>49</v>
      </c>
      <c r="B9" s="22" t="s">
        <v>103</v>
      </c>
      <c r="C9" s="23" t="s">
        <v>35</v>
      </c>
      <c r="D9" s="24" t="s">
        <v>87</v>
      </c>
      <c r="E9" s="3"/>
      <c r="F9" s="636"/>
      <c r="G9" s="22" t="s">
        <v>104</v>
      </c>
      <c r="H9" s="23" t="s">
        <v>50</v>
      </c>
      <c r="I9" s="24" t="s">
        <v>51</v>
      </c>
      <c r="J9" s="3"/>
      <c r="K9" s="3"/>
    </row>
    <row r="10" spans="1:11" ht="24.9" customHeight="1">
      <c r="A10" s="636" t="s">
        <v>52</v>
      </c>
      <c r="B10" s="22" t="s">
        <v>105</v>
      </c>
      <c r="C10" s="23" t="s">
        <v>53</v>
      </c>
      <c r="D10" s="24" t="s">
        <v>1859</v>
      </c>
      <c r="E10" s="3"/>
      <c r="F10" s="636" t="s">
        <v>54</v>
      </c>
      <c r="G10" s="22" t="s">
        <v>106</v>
      </c>
      <c r="H10" s="23" t="s">
        <v>37</v>
      </c>
      <c r="I10" s="24" t="s">
        <v>107</v>
      </c>
      <c r="J10" s="3"/>
      <c r="K10" s="3"/>
    </row>
    <row r="11" spans="1:11" ht="24.9" customHeight="1">
      <c r="A11" s="636"/>
      <c r="B11" s="22" t="s">
        <v>108</v>
      </c>
      <c r="C11" s="23" t="s">
        <v>53</v>
      </c>
      <c r="D11" s="24" t="s">
        <v>109</v>
      </c>
      <c r="E11" s="3"/>
      <c r="F11" s="636"/>
      <c r="G11" s="22" t="s">
        <v>110</v>
      </c>
      <c r="H11" s="23" t="s">
        <v>55</v>
      </c>
      <c r="I11" s="24" t="s">
        <v>111</v>
      </c>
      <c r="J11" s="3"/>
      <c r="K11" s="3"/>
    </row>
    <row r="12" spans="1:11" ht="24.9" customHeight="1">
      <c r="A12" s="636"/>
      <c r="B12" s="22" t="s">
        <v>105</v>
      </c>
      <c r="C12" s="23" t="s">
        <v>35</v>
      </c>
      <c r="D12" s="24" t="s">
        <v>87</v>
      </c>
      <c r="E12" s="3"/>
      <c r="F12" s="636"/>
      <c r="G12" s="22" t="s">
        <v>112</v>
      </c>
      <c r="H12" s="23" t="s">
        <v>40</v>
      </c>
      <c r="I12" s="24" t="s">
        <v>113</v>
      </c>
      <c r="J12" s="3"/>
      <c r="K12" s="3"/>
    </row>
    <row r="13" spans="1:11" ht="24.9" customHeight="1">
      <c r="A13" s="21" t="s">
        <v>56</v>
      </c>
      <c r="B13" s="22" t="s">
        <v>114</v>
      </c>
      <c r="C13" s="23" t="s">
        <v>57</v>
      </c>
      <c r="D13" s="24" t="s">
        <v>58</v>
      </c>
      <c r="E13" s="3"/>
      <c r="F13" s="636"/>
      <c r="G13" s="22" t="s">
        <v>115</v>
      </c>
      <c r="H13" s="23" t="s">
        <v>57</v>
      </c>
      <c r="I13" s="24" t="s">
        <v>116</v>
      </c>
      <c r="J13" s="3"/>
      <c r="K13" s="3"/>
    </row>
    <row r="14" spans="1:11" ht="24.9" customHeight="1">
      <c r="A14" s="636" t="s">
        <v>59</v>
      </c>
      <c r="B14" s="22" t="s">
        <v>117</v>
      </c>
      <c r="C14" s="23" t="s">
        <v>57</v>
      </c>
      <c r="D14" s="24" t="s">
        <v>60</v>
      </c>
      <c r="E14" s="3"/>
      <c r="F14" s="636"/>
      <c r="G14" s="22" t="s">
        <v>118</v>
      </c>
      <c r="H14" s="23" t="s">
        <v>44</v>
      </c>
      <c r="I14" s="24" t="s">
        <v>87</v>
      </c>
      <c r="J14" s="3"/>
      <c r="K14" s="3"/>
    </row>
    <row r="15" spans="1:11" ht="24.9" customHeight="1">
      <c r="A15" s="636"/>
      <c r="B15" s="22" t="s">
        <v>119</v>
      </c>
      <c r="C15" s="23" t="s">
        <v>35</v>
      </c>
      <c r="D15" s="24" t="s">
        <v>61</v>
      </c>
      <c r="E15" s="3"/>
      <c r="F15" s="21" t="s">
        <v>62</v>
      </c>
      <c r="G15" s="22" t="s">
        <v>120</v>
      </c>
      <c r="H15" s="23" t="s">
        <v>50</v>
      </c>
      <c r="I15" s="24" t="s">
        <v>121</v>
      </c>
      <c r="J15" s="3"/>
      <c r="K15" s="3"/>
    </row>
    <row r="16" spans="1:11" ht="24.9" customHeight="1">
      <c r="A16" s="636"/>
      <c r="B16" s="22" t="s">
        <v>104</v>
      </c>
      <c r="C16" s="23" t="s">
        <v>50</v>
      </c>
      <c r="D16" s="24" t="s">
        <v>63</v>
      </c>
      <c r="E16" s="3"/>
      <c r="F16" s="21" t="s">
        <v>64</v>
      </c>
      <c r="G16" s="22" t="s">
        <v>122</v>
      </c>
      <c r="H16" s="23" t="s">
        <v>50</v>
      </c>
      <c r="I16" s="24" t="s">
        <v>123</v>
      </c>
      <c r="J16" s="3"/>
      <c r="K16" s="3"/>
    </row>
    <row r="17" spans="1:11" ht="24.9" customHeight="1">
      <c r="A17" s="636"/>
      <c r="B17" s="22" t="s">
        <v>124</v>
      </c>
      <c r="C17" s="23" t="s">
        <v>37</v>
      </c>
      <c r="D17" s="24" t="s">
        <v>95</v>
      </c>
      <c r="E17" s="3"/>
      <c r="F17" s="636" t="s">
        <v>65</v>
      </c>
      <c r="G17" s="22" t="s">
        <v>125</v>
      </c>
      <c r="H17" s="23" t="s">
        <v>50</v>
      </c>
      <c r="I17" s="24" t="s">
        <v>126</v>
      </c>
      <c r="J17" s="3"/>
      <c r="K17" s="3"/>
    </row>
    <row r="18" spans="1:11" ht="24.9" customHeight="1">
      <c r="A18" s="636" t="s">
        <v>66</v>
      </c>
      <c r="B18" s="22" t="s">
        <v>93</v>
      </c>
      <c r="C18" s="23" t="s">
        <v>37</v>
      </c>
      <c r="D18" s="24" t="s">
        <v>127</v>
      </c>
      <c r="E18" s="3"/>
      <c r="F18" s="636"/>
      <c r="G18" s="22" t="s">
        <v>128</v>
      </c>
      <c r="H18" s="23" t="s">
        <v>57</v>
      </c>
      <c r="I18" s="24" t="s">
        <v>67</v>
      </c>
      <c r="J18" s="3"/>
      <c r="K18" s="3"/>
    </row>
    <row r="19" spans="1:11" ht="24.9" customHeight="1">
      <c r="A19" s="636"/>
      <c r="B19" s="22" t="s">
        <v>129</v>
      </c>
      <c r="C19" s="23" t="s">
        <v>50</v>
      </c>
      <c r="D19" s="24" t="s">
        <v>130</v>
      </c>
      <c r="E19" s="3"/>
      <c r="F19" s="21" t="s">
        <v>68</v>
      </c>
      <c r="G19" s="25" t="s">
        <v>131</v>
      </c>
      <c r="H19" s="23" t="s">
        <v>40</v>
      </c>
      <c r="I19" s="24" t="s">
        <v>132</v>
      </c>
      <c r="J19" s="3"/>
      <c r="K19" s="3"/>
    </row>
    <row r="20" spans="1:11" ht="24.9" customHeight="1">
      <c r="A20" s="636"/>
      <c r="B20" s="22" t="s">
        <v>133</v>
      </c>
      <c r="C20" s="23" t="s">
        <v>1860</v>
      </c>
      <c r="D20" s="24" t="s">
        <v>116</v>
      </c>
      <c r="E20" s="3"/>
      <c r="F20" s="26" t="s">
        <v>147</v>
      </c>
      <c r="G20" s="22" t="s">
        <v>93</v>
      </c>
      <c r="H20" s="23" t="s">
        <v>37</v>
      </c>
      <c r="I20" s="24" t="s">
        <v>134</v>
      </c>
      <c r="J20" s="3"/>
      <c r="K20" s="3"/>
    </row>
    <row r="21" spans="1:11" ht="24.9" customHeight="1">
      <c r="A21" s="636" t="s">
        <v>69</v>
      </c>
      <c r="B21" s="22" t="s">
        <v>117</v>
      </c>
      <c r="C21" s="23" t="s">
        <v>37</v>
      </c>
      <c r="D21" s="24" t="s">
        <v>135</v>
      </c>
      <c r="E21" s="3"/>
      <c r="F21" s="21" t="s">
        <v>70</v>
      </c>
      <c r="G21" s="22" t="s">
        <v>133</v>
      </c>
      <c r="H21" s="23" t="s">
        <v>50</v>
      </c>
      <c r="I21" s="24" t="s">
        <v>136</v>
      </c>
      <c r="J21" s="3"/>
      <c r="K21" s="3"/>
    </row>
    <row r="22" spans="1:11" ht="24.9" customHeight="1">
      <c r="A22" s="636"/>
      <c r="B22" s="22" t="s">
        <v>137</v>
      </c>
      <c r="C22" s="23" t="s">
        <v>40</v>
      </c>
      <c r="D22" s="24" t="s">
        <v>41</v>
      </c>
      <c r="E22" s="3"/>
      <c r="F22" s="21" t="s">
        <v>71</v>
      </c>
      <c r="G22" s="22" t="s">
        <v>124</v>
      </c>
      <c r="H22" s="23" t="s">
        <v>37</v>
      </c>
      <c r="I22" s="24" t="s">
        <v>102</v>
      </c>
      <c r="J22" s="3"/>
      <c r="K22" s="3"/>
    </row>
    <row r="23" spans="1:11" ht="24.9" customHeight="1">
      <c r="A23" s="636"/>
      <c r="B23" s="22" t="s">
        <v>138</v>
      </c>
      <c r="C23" s="23" t="s">
        <v>50</v>
      </c>
      <c r="D23" s="24" t="s">
        <v>1861</v>
      </c>
      <c r="E23" s="3"/>
      <c r="F23" s="21" t="s">
        <v>72</v>
      </c>
      <c r="G23" s="22" t="s">
        <v>139</v>
      </c>
      <c r="H23" s="23" t="s">
        <v>73</v>
      </c>
      <c r="I23" s="24" t="s">
        <v>74</v>
      </c>
      <c r="J23" s="3"/>
      <c r="K23" s="3"/>
    </row>
    <row r="24" spans="1:11" ht="24.9" customHeight="1">
      <c r="A24" s="21" t="s">
        <v>75</v>
      </c>
      <c r="B24" s="22" t="s">
        <v>140</v>
      </c>
      <c r="C24" s="23" t="s">
        <v>37</v>
      </c>
      <c r="D24" s="24" t="s">
        <v>141</v>
      </c>
      <c r="E24" s="3"/>
      <c r="F24" s="21" t="s">
        <v>76</v>
      </c>
      <c r="G24" s="22" t="s">
        <v>120</v>
      </c>
      <c r="H24" s="23" t="s">
        <v>50</v>
      </c>
      <c r="I24" s="24" t="s">
        <v>142</v>
      </c>
      <c r="J24" s="3"/>
      <c r="K24" s="3"/>
    </row>
    <row r="25" spans="1:11" ht="24.9" customHeight="1">
      <c r="A25" s="637" t="s">
        <v>77</v>
      </c>
      <c r="B25" s="22" t="s">
        <v>143</v>
      </c>
      <c r="C25" s="23" t="s">
        <v>40</v>
      </c>
      <c r="D25" s="24" t="s">
        <v>144</v>
      </c>
      <c r="E25" s="3"/>
      <c r="F25" s="21" t="s">
        <v>78</v>
      </c>
      <c r="G25" s="22" t="s">
        <v>145</v>
      </c>
      <c r="H25" s="23" t="s">
        <v>73</v>
      </c>
      <c r="I25" s="24" t="s">
        <v>79</v>
      </c>
      <c r="J25" s="3"/>
      <c r="K25" s="3"/>
    </row>
    <row r="26" spans="1:11" ht="31.6" customHeight="1">
      <c r="A26" s="637"/>
      <c r="B26" s="27" t="s">
        <v>146</v>
      </c>
      <c r="C26" s="28" t="s">
        <v>35</v>
      </c>
      <c r="D26" s="29" t="s">
        <v>80</v>
      </c>
      <c r="E26" s="3"/>
      <c r="F26" s="30" t="s">
        <v>81</v>
      </c>
      <c r="G26" s="31" t="s">
        <v>145</v>
      </c>
      <c r="H26" s="32" t="s">
        <v>82</v>
      </c>
      <c r="I26" s="33" t="s">
        <v>87</v>
      </c>
    </row>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2"/>
  <pageMargins left="0.78740157480314965" right="0.39370078740157483" top="0.39370078740157483" bottom="0.39370078740157483" header="0" footer="0"/>
  <pageSetup paperSize="9" scale="75"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A201-D430-44D5-A4D0-DED182263771}">
  <sheetPr codeName="Sheet7">
    <pageSetUpPr fitToPage="1"/>
  </sheetPr>
  <dimension ref="A4:P30"/>
  <sheetViews>
    <sheetView view="pageLayout" zoomScaleNormal="100" workbookViewId="0">
      <selection activeCell="J12" sqref="J12"/>
    </sheetView>
  </sheetViews>
  <sheetFormatPr defaultColWidth="9" defaultRowHeight="14.4"/>
  <cols>
    <col min="1" max="1" width="23.6640625" style="2" customWidth="1"/>
    <col min="2" max="4" width="8.21875" style="13" customWidth="1"/>
    <col min="5" max="14" width="7.77734375" style="13" customWidth="1"/>
    <col min="15" max="16" width="9.6640625" style="13" customWidth="1"/>
    <col min="17" max="25" width="8.109375" style="2" customWidth="1"/>
    <col min="26" max="16384" width="9" style="2"/>
  </cols>
  <sheetData>
    <row r="4" spans="1:16" ht="20.95" customHeight="1">
      <c r="A4" s="650" t="s">
        <v>201</v>
      </c>
      <c r="B4" s="650"/>
      <c r="C4" s="650"/>
      <c r="D4" s="650"/>
      <c r="E4" s="664" t="s">
        <v>1862</v>
      </c>
      <c r="F4" s="665"/>
      <c r="G4" s="665"/>
      <c r="H4" s="665"/>
      <c r="I4" s="665"/>
      <c r="J4" s="665"/>
      <c r="K4" s="665"/>
      <c r="L4" s="665"/>
      <c r="M4" s="665"/>
      <c r="N4" s="665" t="s">
        <v>202</v>
      </c>
      <c r="O4" s="665"/>
      <c r="P4" s="665"/>
    </row>
    <row r="5" spans="1:16" ht="20.3" customHeight="1">
      <c r="A5" s="666" t="s">
        <v>203</v>
      </c>
      <c r="B5" s="667" t="s">
        <v>204</v>
      </c>
      <c r="C5" s="669" t="s">
        <v>205</v>
      </c>
      <c r="D5" s="668" t="s">
        <v>206</v>
      </c>
      <c r="E5" s="655" t="s">
        <v>207</v>
      </c>
      <c r="F5" s="655"/>
      <c r="G5" s="655"/>
      <c r="H5" s="655"/>
      <c r="I5" s="655"/>
      <c r="J5" s="655"/>
      <c r="K5" s="655"/>
      <c r="L5" s="655"/>
      <c r="M5" s="655"/>
      <c r="N5" s="655"/>
      <c r="O5" s="670" t="s">
        <v>208</v>
      </c>
      <c r="P5" s="672" t="s">
        <v>209</v>
      </c>
    </row>
    <row r="6" spans="1:16" ht="40.6" customHeight="1">
      <c r="A6" s="666"/>
      <c r="B6" s="668"/>
      <c r="C6" s="668"/>
      <c r="D6" s="668"/>
      <c r="E6" s="36" t="s">
        <v>210</v>
      </c>
      <c r="F6" s="22" t="s">
        <v>211</v>
      </c>
      <c r="G6" s="22" t="s">
        <v>212</v>
      </c>
      <c r="H6" s="22" t="s">
        <v>213</v>
      </c>
      <c r="I6" s="22" t="s">
        <v>214</v>
      </c>
      <c r="J6" s="22" t="s">
        <v>215</v>
      </c>
      <c r="K6" s="22" t="s">
        <v>216</v>
      </c>
      <c r="L6" s="22" t="s">
        <v>107</v>
      </c>
      <c r="M6" s="37" t="s">
        <v>217</v>
      </c>
      <c r="N6" s="22" t="s">
        <v>218</v>
      </c>
      <c r="O6" s="671"/>
      <c r="P6" s="672"/>
    </row>
    <row r="7" spans="1:16" ht="21.95" customHeight="1">
      <c r="A7" s="38" t="s">
        <v>219</v>
      </c>
      <c r="B7" s="80">
        <v>284</v>
      </c>
      <c r="C7" s="80">
        <v>5</v>
      </c>
      <c r="D7" s="80">
        <v>1</v>
      </c>
      <c r="E7" s="80">
        <v>133</v>
      </c>
      <c r="F7" s="80">
        <v>53</v>
      </c>
      <c r="G7" s="80">
        <v>47</v>
      </c>
      <c r="H7" s="80">
        <v>16</v>
      </c>
      <c r="I7" s="80">
        <v>22</v>
      </c>
      <c r="J7" s="80" t="s">
        <v>27</v>
      </c>
      <c r="L7" s="80" t="s">
        <v>27</v>
      </c>
      <c r="M7" s="80">
        <v>4</v>
      </c>
      <c r="N7" s="80" t="s">
        <v>27</v>
      </c>
      <c r="O7" s="80">
        <v>2</v>
      </c>
      <c r="P7" s="84">
        <v>1</v>
      </c>
    </row>
    <row r="8" spans="1:16" ht="21.95" customHeight="1">
      <c r="A8" s="38" t="s">
        <v>220</v>
      </c>
      <c r="B8" s="80">
        <v>17</v>
      </c>
      <c r="C8" s="80">
        <v>2</v>
      </c>
      <c r="D8" s="80" t="s">
        <v>27</v>
      </c>
      <c r="E8" s="80">
        <v>6</v>
      </c>
      <c r="F8" s="80">
        <v>4</v>
      </c>
      <c r="G8" s="80">
        <v>1</v>
      </c>
      <c r="H8" s="80">
        <v>2</v>
      </c>
      <c r="I8" s="80">
        <v>2</v>
      </c>
      <c r="J8" s="80" t="s">
        <v>27</v>
      </c>
      <c r="K8" s="80" t="s">
        <v>27</v>
      </c>
      <c r="L8" s="80" t="s">
        <v>27</v>
      </c>
      <c r="M8" s="80" t="s">
        <v>27</v>
      </c>
      <c r="N8" s="80" t="s">
        <v>27</v>
      </c>
      <c r="O8" s="85" t="s">
        <v>27</v>
      </c>
      <c r="P8" s="86" t="s">
        <v>27</v>
      </c>
    </row>
    <row r="9" spans="1:16" ht="21.95" customHeight="1">
      <c r="A9" s="39" t="s">
        <v>221</v>
      </c>
      <c r="B9" s="80">
        <v>43</v>
      </c>
      <c r="C9" s="80" t="s">
        <v>27</v>
      </c>
      <c r="D9" s="80" t="s">
        <v>27</v>
      </c>
      <c r="E9" s="80">
        <v>7</v>
      </c>
      <c r="F9" s="80">
        <v>13</v>
      </c>
      <c r="G9" s="80">
        <v>13</v>
      </c>
      <c r="H9" s="80">
        <v>5</v>
      </c>
      <c r="I9" s="80">
        <v>3</v>
      </c>
      <c r="J9" s="80" t="s">
        <v>27</v>
      </c>
      <c r="K9" s="80" t="s">
        <v>27</v>
      </c>
      <c r="L9" s="80" t="s">
        <v>27</v>
      </c>
      <c r="M9" s="80">
        <v>2</v>
      </c>
      <c r="N9" s="80" t="s">
        <v>27</v>
      </c>
      <c r="O9" s="80" t="s">
        <v>27</v>
      </c>
      <c r="P9" s="84" t="s">
        <v>27</v>
      </c>
    </row>
    <row r="10" spans="1:16" ht="21.95" customHeight="1">
      <c r="A10" s="38" t="s">
        <v>222</v>
      </c>
      <c r="B10" s="80">
        <v>42</v>
      </c>
      <c r="C10" s="80" t="s">
        <v>27</v>
      </c>
      <c r="D10" s="80" t="s">
        <v>27</v>
      </c>
      <c r="E10" s="80">
        <v>17</v>
      </c>
      <c r="F10" s="80">
        <v>4</v>
      </c>
      <c r="G10" s="80">
        <v>16</v>
      </c>
      <c r="H10" s="80">
        <v>5</v>
      </c>
      <c r="I10" s="85" t="s">
        <v>27</v>
      </c>
      <c r="J10" s="81" t="s">
        <v>27</v>
      </c>
      <c r="K10" s="82" t="s">
        <v>27</v>
      </c>
      <c r="L10" s="80" t="s">
        <v>27</v>
      </c>
      <c r="M10" s="80" t="s">
        <v>27</v>
      </c>
      <c r="N10" s="80" t="s">
        <v>27</v>
      </c>
      <c r="O10" s="80" t="s">
        <v>27</v>
      </c>
      <c r="P10" s="84" t="s">
        <v>27</v>
      </c>
    </row>
    <row r="11" spans="1:16" ht="21.95" customHeight="1">
      <c r="A11" s="38" t="s">
        <v>223</v>
      </c>
      <c r="B11" s="80">
        <v>23</v>
      </c>
      <c r="C11" s="80" t="s">
        <v>27</v>
      </c>
      <c r="D11" s="80" t="s">
        <v>27</v>
      </c>
      <c r="E11" s="80">
        <v>13</v>
      </c>
      <c r="F11" s="80">
        <v>6</v>
      </c>
      <c r="G11" s="80">
        <v>3</v>
      </c>
      <c r="H11" s="80" t="s">
        <v>27</v>
      </c>
      <c r="I11" s="80" t="s">
        <v>27</v>
      </c>
      <c r="J11" s="80" t="s">
        <v>27</v>
      </c>
      <c r="K11" s="80" t="s">
        <v>27</v>
      </c>
      <c r="L11" s="80" t="s">
        <v>27</v>
      </c>
      <c r="M11" s="80">
        <v>1</v>
      </c>
      <c r="N11" s="80" t="s">
        <v>27</v>
      </c>
      <c r="O11" s="80" t="s">
        <v>27</v>
      </c>
      <c r="P11" s="84" t="s">
        <v>27</v>
      </c>
    </row>
    <row r="12" spans="1:16" ht="21.95" customHeight="1">
      <c r="A12" s="38" t="s">
        <v>224</v>
      </c>
      <c r="B12" s="80">
        <v>29</v>
      </c>
      <c r="C12" s="80">
        <v>1</v>
      </c>
      <c r="D12" s="80" t="s">
        <v>27</v>
      </c>
      <c r="E12" s="80">
        <v>13</v>
      </c>
      <c r="F12" s="80">
        <v>4</v>
      </c>
      <c r="G12" s="80">
        <v>4</v>
      </c>
      <c r="H12" s="80">
        <v>2</v>
      </c>
      <c r="I12" s="80">
        <v>4</v>
      </c>
      <c r="J12" s="80" t="s">
        <v>27</v>
      </c>
      <c r="K12" s="80" t="s">
        <v>27</v>
      </c>
      <c r="L12" s="80" t="s">
        <v>27</v>
      </c>
      <c r="M12" s="80" t="s">
        <v>27</v>
      </c>
      <c r="N12" s="80" t="s">
        <v>27</v>
      </c>
      <c r="O12" s="80">
        <v>1</v>
      </c>
      <c r="P12" s="84" t="s">
        <v>27</v>
      </c>
    </row>
    <row r="13" spans="1:16" ht="21.95" customHeight="1">
      <c r="A13" s="38" t="s">
        <v>225</v>
      </c>
      <c r="B13" s="80">
        <v>30</v>
      </c>
      <c r="C13" s="80" t="s">
        <v>27</v>
      </c>
      <c r="D13" s="80" t="s">
        <v>27</v>
      </c>
      <c r="E13" s="80">
        <v>14</v>
      </c>
      <c r="F13" s="80">
        <v>7</v>
      </c>
      <c r="G13" s="80">
        <v>3</v>
      </c>
      <c r="H13" s="80" t="s">
        <v>27</v>
      </c>
      <c r="I13" s="80">
        <v>3</v>
      </c>
      <c r="J13" s="80" t="s">
        <v>27</v>
      </c>
      <c r="K13" s="80" t="s">
        <v>27</v>
      </c>
      <c r="L13" s="80" t="s">
        <v>27</v>
      </c>
      <c r="M13" s="80">
        <v>1</v>
      </c>
      <c r="N13" s="80" t="s">
        <v>27</v>
      </c>
      <c r="O13" s="80">
        <v>1</v>
      </c>
      <c r="P13" s="84">
        <v>1</v>
      </c>
    </row>
    <row r="14" spans="1:16" ht="21.95" customHeight="1">
      <c r="A14" s="38" t="s">
        <v>226</v>
      </c>
      <c r="B14" s="80">
        <v>35</v>
      </c>
      <c r="C14" s="80" t="s">
        <v>27</v>
      </c>
      <c r="D14" s="80" t="s">
        <v>27</v>
      </c>
      <c r="E14" s="80">
        <v>21</v>
      </c>
      <c r="F14" s="80">
        <v>10</v>
      </c>
      <c r="G14" s="80">
        <v>4</v>
      </c>
      <c r="H14" s="80" t="s">
        <v>27</v>
      </c>
      <c r="I14" s="80" t="s">
        <v>27</v>
      </c>
      <c r="J14" s="80" t="s">
        <v>27</v>
      </c>
      <c r="K14" s="80" t="s">
        <v>27</v>
      </c>
      <c r="L14" s="80" t="s">
        <v>27</v>
      </c>
      <c r="M14" s="80" t="s">
        <v>27</v>
      </c>
      <c r="N14" s="80" t="s">
        <v>27</v>
      </c>
      <c r="O14" s="80" t="s">
        <v>27</v>
      </c>
      <c r="P14" s="84" t="s">
        <v>27</v>
      </c>
    </row>
    <row r="15" spans="1:16" ht="21.95" customHeight="1">
      <c r="A15" s="40" t="s">
        <v>227</v>
      </c>
      <c r="B15" s="83">
        <v>65</v>
      </c>
      <c r="C15" s="83">
        <v>2</v>
      </c>
      <c r="D15" s="83">
        <v>1</v>
      </c>
      <c r="E15" s="83">
        <v>42</v>
      </c>
      <c r="F15" s="83">
        <v>5</v>
      </c>
      <c r="G15" s="83">
        <v>3</v>
      </c>
      <c r="H15" s="83">
        <v>2</v>
      </c>
      <c r="I15" s="83">
        <v>10</v>
      </c>
      <c r="J15" s="83" t="s">
        <v>27</v>
      </c>
      <c r="K15" s="83" t="s">
        <v>27</v>
      </c>
      <c r="L15" s="83" t="s">
        <v>27</v>
      </c>
      <c r="M15" s="83" t="s">
        <v>27</v>
      </c>
      <c r="N15" s="83" t="s">
        <v>27</v>
      </c>
      <c r="O15" s="83" t="s">
        <v>27</v>
      </c>
      <c r="P15" s="87" t="s">
        <v>27</v>
      </c>
    </row>
    <row r="16" spans="1:16" ht="20.95" customHeight="1">
      <c r="A16" s="3"/>
      <c r="B16" s="34"/>
      <c r="C16" s="34"/>
      <c r="D16" s="34"/>
      <c r="E16" s="34"/>
      <c r="F16" s="34"/>
      <c r="G16" s="34"/>
      <c r="H16" s="34"/>
      <c r="I16" s="34"/>
      <c r="J16" s="34"/>
      <c r="K16" s="34"/>
      <c r="L16" s="2"/>
      <c r="M16" s="3"/>
      <c r="N16" s="649" t="s">
        <v>229</v>
      </c>
      <c r="O16" s="649"/>
      <c r="P16" s="649"/>
    </row>
    <row r="17" spans="1:16" ht="20.95" customHeight="1">
      <c r="A17" s="3"/>
      <c r="B17" s="34"/>
      <c r="C17" s="34"/>
      <c r="D17" s="34"/>
      <c r="E17" s="34"/>
      <c r="F17" s="34"/>
      <c r="G17" s="34"/>
      <c r="H17" s="34"/>
      <c r="I17" s="34"/>
      <c r="J17" s="34"/>
      <c r="K17" s="34"/>
      <c r="L17" s="2"/>
      <c r="M17" s="3"/>
      <c r="N17" s="34"/>
      <c r="O17" s="34"/>
      <c r="P17" s="34"/>
    </row>
    <row r="18" spans="1:16" ht="15.05" customHeight="1">
      <c r="A18" s="3"/>
      <c r="B18" s="34"/>
      <c r="C18" s="34"/>
      <c r="D18" s="34"/>
      <c r="E18" s="34"/>
      <c r="F18" s="34"/>
      <c r="G18" s="34"/>
      <c r="H18" s="34"/>
      <c r="I18" s="34"/>
      <c r="J18" s="34"/>
      <c r="K18" s="34"/>
      <c r="L18" s="34"/>
      <c r="M18" s="34"/>
      <c r="N18" s="34"/>
      <c r="O18" s="34"/>
      <c r="P18" s="34"/>
    </row>
    <row r="19" spans="1:16" ht="20.95" customHeight="1">
      <c r="A19" s="650" t="s">
        <v>228</v>
      </c>
      <c r="B19" s="650"/>
      <c r="C19" s="650"/>
      <c r="D19" s="34"/>
      <c r="E19" s="34"/>
      <c r="F19" s="34"/>
      <c r="G19" s="2"/>
      <c r="H19" s="2"/>
      <c r="I19" s="2"/>
      <c r="J19" s="34"/>
      <c r="K19" s="34"/>
      <c r="L19" s="34"/>
      <c r="M19" s="651" t="s">
        <v>229</v>
      </c>
      <c r="N19" s="651"/>
      <c r="O19" s="651"/>
      <c r="P19" s="34"/>
    </row>
    <row r="20" spans="1:16" ht="20.95" customHeight="1">
      <c r="A20" s="652" t="s">
        <v>230</v>
      </c>
      <c r="B20" s="654" t="s">
        <v>231</v>
      </c>
      <c r="C20" s="654"/>
      <c r="D20" s="656" t="s">
        <v>232</v>
      </c>
      <c r="E20" s="657"/>
      <c r="F20" s="657"/>
      <c r="G20" s="657"/>
      <c r="H20" s="657"/>
      <c r="I20" s="657"/>
      <c r="J20" s="657"/>
      <c r="K20" s="657"/>
      <c r="L20" s="657"/>
      <c r="M20" s="657"/>
      <c r="N20" s="657"/>
      <c r="O20" s="658"/>
      <c r="P20" s="34"/>
    </row>
    <row r="21" spans="1:16" ht="20.95" customHeight="1">
      <c r="A21" s="653"/>
      <c r="B21" s="655"/>
      <c r="C21" s="655"/>
      <c r="D21" s="659" t="s">
        <v>233</v>
      </c>
      <c r="E21" s="659"/>
      <c r="F21" s="659"/>
      <c r="G21" s="659"/>
      <c r="H21" s="659"/>
      <c r="I21" s="659"/>
      <c r="J21" s="659"/>
      <c r="K21" s="659"/>
      <c r="L21" s="659"/>
      <c r="M21" s="659"/>
      <c r="N21" s="660" t="s">
        <v>234</v>
      </c>
      <c r="O21" s="661"/>
      <c r="P21" s="34"/>
    </row>
    <row r="22" spans="1:16" ht="20.95" customHeight="1">
      <c r="A22" s="653"/>
      <c r="B22" s="655"/>
      <c r="C22" s="655"/>
      <c r="D22" s="645" t="s">
        <v>235</v>
      </c>
      <c r="E22" s="645"/>
      <c r="F22" s="645" t="s">
        <v>236</v>
      </c>
      <c r="G22" s="645"/>
      <c r="H22" s="645" t="s">
        <v>237</v>
      </c>
      <c r="I22" s="645"/>
      <c r="J22" s="645" t="s">
        <v>238</v>
      </c>
      <c r="K22" s="645"/>
      <c r="L22" s="645" t="s">
        <v>239</v>
      </c>
      <c r="M22" s="645"/>
      <c r="N22" s="662"/>
      <c r="O22" s="663"/>
      <c r="P22" s="34"/>
    </row>
    <row r="23" spans="1:16" ht="20.95" customHeight="1">
      <c r="A23" s="41" t="s">
        <v>240</v>
      </c>
      <c r="B23" s="638">
        <v>368</v>
      </c>
      <c r="C23" s="646"/>
      <c r="D23" s="638">
        <v>358</v>
      </c>
      <c r="E23" s="646"/>
      <c r="F23" s="638">
        <v>10</v>
      </c>
      <c r="G23" s="646"/>
      <c r="H23" s="638">
        <v>41</v>
      </c>
      <c r="I23" s="646"/>
      <c r="J23" s="638">
        <v>80</v>
      </c>
      <c r="K23" s="646"/>
      <c r="L23" s="638">
        <v>227</v>
      </c>
      <c r="M23" s="646"/>
      <c r="N23" s="638">
        <v>10</v>
      </c>
      <c r="O23" s="639"/>
      <c r="P23" s="34"/>
    </row>
    <row r="24" spans="1:16" ht="20.95" customHeight="1">
      <c r="A24" s="41" t="s">
        <v>241</v>
      </c>
      <c r="B24" s="640"/>
      <c r="C24" s="647"/>
      <c r="D24" s="640"/>
      <c r="E24" s="647"/>
      <c r="F24" s="640"/>
      <c r="G24" s="647"/>
      <c r="H24" s="640"/>
      <c r="I24" s="647"/>
      <c r="J24" s="640"/>
      <c r="K24" s="647"/>
      <c r="L24" s="640"/>
      <c r="M24" s="647"/>
      <c r="N24" s="640"/>
      <c r="O24" s="641"/>
      <c r="P24" s="34"/>
    </row>
    <row r="25" spans="1:16" ht="20.95" customHeight="1">
      <c r="A25" s="42" t="s">
        <v>242</v>
      </c>
      <c r="B25" s="642"/>
      <c r="C25" s="648"/>
      <c r="D25" s="642"/>
      <c r="E25" s="648"/>
      <c r="F25" s="642"/>
      <c r="G25" s="648"/>
      <c r="H25" s="642"/>
      <c r="I25" s="648"/>
      <c r="J25" s="642"/>
      <c r="K25" s="648"/>
      <c r="L25" s="642"/>
      <c r="M25" s="648"/>
      <c r="N25" s="642"/>
      <c r="O25" s="643"/>
      <c r="P25" s="34"/>
    </row>
    <row r="26" spans="1:16" ht="20.95" customHeight="1">
      <c r="A26" s="3"/>
      <c r="B26" s="34"/>
      <c r="C26" s="34"/>
      <c r="D26" s="34"/>
      <c r="E26" s="34"/>
      <c r="F26" s="34"/>
      <c r="G26" s="34"/>
      <c r="H26" s="2"/>
      <c r="I26" s="2"/>
      <c r="J26" s="34"/>
      <c r="K26" s="34"/>
      <c r="L26" s="34"/>
      <c r="M26" s="644" t="s">
        <v>1995</v>
      </c>
      <c r="N26" s="644"/>
      <c r="O26" s="644"/>
      <c r="P26" s="34"/>
    </row>
    <row r="27" spans="1:16" ht="20.95" customHeight="1">
      <c r="A27" s="3"/>
      <c r="B27" s="34"/>
      <c r="C27" s="34"/>
      <c r="D27" s="34"/>
      <c r="E27" s="34"/>
      <c r="F27" s="34"/>
      <c r="G27" s="34"/>
    </row>
    <row r="28" spans="1:16" ht="20.95" customHeight="1"/>
    <row r="29" spans="1:16" ht="20.95" customHeight="1"/>
    <row r="30" spans="1:16" ht="20.95" customHeight="1"/>
  </sheetData>
  <sheetProtection selectLockedCells="1" selectUnlockedCells="1"/>
  <mergeCells count="31">
    <mergeCell ref="A4:D4"/>
    <mergeCell ref="E4:M4"/>
    <mergeCell ref="N4:P4"/>
    <mergeCell ref="A5:A6"/>
    <mergeCell ref="B5:B6"/>
    <mergeCell ref="C5:C6"/>
    <mergeCell ref="D5:D6"/>
    <mergeCell ref="E5:N5"/>
    <mergeCell ref="O5:O6"/>
    <mergeCell ref="P5:P6"/>
    <mergeCell ref="N16:P16"/>
    <mergeCell ref="A19:C19"/>
    <mergeCell ref="M19:O19"/>
    <mergeCell ref="A20:A22"/>
    <mergeCell ref="B20:C22"/>
    <mergeCell ref="D20:O20"/>
    <mergeCell ref="D21:M21"/>
    <mergeCell ref="N21:O22"/>
    <mergeCell ref="D22:E22"/>
    <mergeCell ref="F22:G22"/>
    <mergeCell ref="B23:C25"/>
    <mergeCell ref="D23:E25"/>
    <mergeCell ref="F23:G25"/>
    <mergeCell ref="H23:I25"/>
    <mergeCell ref="J23:K25"/>
    <mergeCell ref="N23:O25"/>
    <mergeCell ref="M26:O26"/>
    <mergeCell ref="H22:I22"/>
    <mergeCell ref="J22:K22"/>
    <mergeCell ref="L22:M22"/>
    <mergeCell ref="L23:M25"/>
  </mergeCells>
  <phoneticPr fontId="2"/>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B1B5-E086-45A0-885E-4CB03E48D467}">
  <sheetPr codeName="Sheet8">
    <pageSetUpPr fitToPage="1"/>
  </sheetPr>
  <dimension ref="B4:U28"/>
  <sheetViews>
    <sheetView view="pageLayout" zoomScaleNormal="71" workbookViewId="0">
      <selection activeCell="D14" sqref="D14:S25"/>
    </sheetView>
  </sheetViews>
  <sheetFormatPr defaultColWidth="9" defaultRowHeight="14.4"/>
  <cols>
    <col min="1" max="1" width="1.109375" style="3" customWidth="1"/>
    <col min="2" max="2" width="6.44140625" style="3" customWidth="1"/>
    <col min="3" max="15" width="8.109375" style="3" customWidth="1"/>
    <col min="16" max="16" width="9.109375" style="3" customWidth="1"/>
    <col min="17" max="17" width="9.6640625" style="3" customWidth="1"/>
    <col min="18" max="19" width="8.109375" style="3" customWidth="1"/>
    <col min="20" max="16384" width="9" style="3"/>
  </cols>
  <sheetData>
    <row r="4" spans="2:21" ht="20.95" customHeight="1">
      <c r="B4" s="1"/>
      <c r="C4" s="1" t="s">
        <v>0</v>
      </c>
      <c r="D4" s="1"/>
      <c r="E4" s="1"/>
      <c r="F4" s="2"/>
      <c r="G4" s="2"/>
      <c r="H4" s="2"/>
      <c r="I4" s="2"/>
      <c r="J4" s="2"/>
      <c r="K4" s="2"/>
      <c r="L4" s="2"/>
      <c r="M4" s="2"/>
      <c r="N4" s="2"/>
      <c r="O4" s="2"/>
      <c r="P4" s="2"/>
      <c r="Q4" s="2"/>
      <c r="R4" s="2"/>
      <c r="S4" s="2"/>
      <c r="T4" s="2"/>
      <c r="U4" s="2"/>
    </row>
    <row r="5" spans="2:21" ht="20.149999999999999" customHeight="1">
      <c r="B5" s="684" t="s">
        <v>1</v>
      </c>
      <c r="C5" s="684"/>
      <c r="D5" s="684"/>
      <c r="E5" s="684"/>
      <c r="F5" s="684"/>
      <c r="G5" s="684"/>
      <c r="H5" s="684"/>
      <c r="I5" s="684"/>
      <c r="J5" s="684"/>
      <c r="K5" s="684"/>
      <c r="L5" s="684"/>
      <c r="M5" s="684"/>
      <c r="N5" s="684"/>
      <c r="O5" s="684"/>
      <c r="P5" s="684"/>
      <c r="Q5" s="684"/>
      <c r="R5" s="684"/>
      <c r="S5" s="684"/>
      <c r="T5" s="2"/>
      <c r="U5" s="2"/>
    </row>
    <row r="6" spans="2:21" ht="20.149999999999999" customHeight="1">
      <c r="B6" s="683" t="s">
        <v>2</v>
      </c>
      <c r="C6" s="683"/>
      <c r="D6" s="683"/>
      <c r="E6" s="683"/>
      <c r="F6" s="683"/>
      <c r="G6" s="683"/>
      <c r="H6" s="683"/>
      <c r="I6" s="683"/>
      <c r="J6" s="683"/>
      <c r="K6" s="683"/>
      <c r="L6" s="683"/>
      <c r="M6" s="683"/>
      <c r="N6" s="683"/>
      <c r="O6" s="683"/>
      <c r="P6" s="683"/>
      <c r="Q6" s="683"/>
      <c r="R6" s="683"/>
      <c r="S6" s="683"/>
      <c r="T6" s="2"/>
      <c r="U6" s="2"/>
    </row>
    <row r="7" spans="2:21" ht="20.149999999999999" customHeight="1">
      <c r="B7" s="683" t="s">
        <v>3</v>
      </c>
      <c r="C7" s="683"/>
      <c r="D7" s="683"/>
      <c r="E7" s="683"/>
      <c r="F7" s="683"/>
      <c r="G7" s="683"/>
      <c r="H7" s="683"/>
      <c r="I7" s="683"/>
      <c r="J7" s="683"/>
      <c r="K7" s="683"/>
      <c r="L7" s="683"/>
      <c r="M7" s="683"/>
      <c r="N7" s="683"/>
      <c r="O7" s="683"/>
      <c r="P7" s="683"/>
      <c r="Q7" s="683"/>
      <c r="R7" s="683"/>
      <c r="S7" s="683"/>
      <c r="T7" s="2"/>
      <c r="U7" s="2"/>
    </row>
    <row r="8" spans="2:21" ht="20.149999999999999" customHeight="1">
      <c r="B8" s="683" t="s">
        <v>4</v>
      </c>
      <c r="C8" s="683"/>
      <c r="D8" s="683"/>
      <c r="E8" s="683"/>
      <c r="F8" s="683"/>
      <c r="G8" s="683"/>
      <c r="H8" s="683"/>
      <c r="I8" s="683"/>
      <c r="J8" s="683"/>
      <c r="K8" s="683"/>
      <c r="L8" s="683"/>
      <c r="M8" s="683"/>
      <c r="N8" s="683"/>
      <c r="O8" s="683"/>
      <c r="P8" s="683"/>
      <c r="Q8" s="683"/>
      <c r="R8" s="683"/>
      <c r="S8" s="683"/>
      <c r="T8" s="2"/>
      <c r="U8" s="2"/>
    </row>
    <row r="9" spans="2:21" ht="20.149999999999999" customHeight="1">
      <c r="B9" s="683" t="s">
        <v>5</v>
      </c>
      <c r="C9" s="683"/>
      <c r="D9" s="683"/>
      <c r="E9" s="683"/>
      <c r="F9" s="683"/>
      <c r="G9" s="683"/>
      <c r="H9" s="683"/>
      <c r="I9" s="683"/>
      <c r="J9" s="683"/>
      <c r="K9" s="683"/>
      <c r="L9" s="683"/>
      <c r="M9" s="683"/>
      <c r="N9" s="683"/>
      <c r="O9" s="683"/>
      <c r="P9" s="683"/>
      <c r="Q9" s="683"/>
      <c r="R9" s="683"/>
      <c r="S9" s="683"/>
      <c r="T9" s="2"/>
      <c r="U9" s="2"/>
    </row>
    <row r="10" spans="2:21" ht="20.149999999999999" customHeight="1">
      <c r="B10" s="683" t="s">
        <v>1996</v>
      </c>
      <c r="C10" s="683"/>
      <c r="D10" s="683"/>
      <c r="E10" s="683"/>
      <c r="F10" s="683"/>
      <c r="G10" s="683"/>
      <c r="H10" s="683"/>
      <c r="I10" s="683"/>
      <c r="J10" s="683"/>
      <c r="K10" s="683"/>
      <c r="L10" s="683"/>
      <c r="M10" s="683"/>
      <c r="N10" s="683"/>
      <c r="O10" s="683"/>
      <c r="P10" s="683"/>
      <c r="Q10" s="683"/>
      <c r="R10" s="683"/>
      <c r="S10" s="683"/>
      <c r="T10" s="2"/>
      <c r="U10" s="2"/>
    </row>
    <row r="11" spans="2:21" ht="20.95" customHeight="1">
      <c r="B11" s="2"/>
      <c r="C11" s="2"/>
      <c r="D11" s="2"/>
      <c r="E11" s="2"/>
      <c r="F11" s="2"/>
      <c r="G11" s="2"/>
      <c r="H11" s="2"/>
      <c r="I11" s="2"/>
      <c r="J11" s="2"/>
      <c r="K11" s="2"/>
      <c r="L11" s="2"/>
      <c r="M11" s="2"/>
      <c r="N11" s="2"/>
      <c r="O11" s="2"/>
      <c r="P11" s="2"/>
      <c r="Q11" s="677" t="s">
        <v>6</v>
      </c>
      <c r="R11" s="677"/>
      <c r="S11" s="677"/>
      <c r="T11" s="2"/>
      <c r="U11" s="2"/>
    </row>
    <row r="12" spans="2:21" ht="27" customHeight="1">
      <c r="B12" s="678" t="s">
        <v>357</v>
      </c>
      <c r="C12" s="679" t="s">
        <v>7</v>
      </c>
      <c r="D12" s="679" t="s">
        <v>8</v>
      </c>
      <c r="E12" s="679"/>
      <c r="F12" s="679"/>
      <c r="G12" s="679"/>
      <c r="H12" s="679"/>
      <c r="I12" s="679"/>
      <c r="J12" s="679"/>
      <c r="K12" s="679"/>
      <c r="L12" s="679"/>
      <c r="M12" s="679"/>
      <c r="N12" s="679"/>
      <c r="O12" s="679"/>
      <c r="P12" s="679"/>
      <c r="Q12" s="679"/>
      <c r="R12" s="681" t="s">
        <v>9</v>
      </c>
      <c r="S12" s="682"/>
      <c r="T12" s="2"/>
      <c r="U12" s="2"/>
    </row>
    <row r="13" spans="2:21" ht="27" customHeight="1">
      <c r="B13" s="675"/>
      <c r="C13" s="680"/>
      <c r="D13" s="4" t="s">
        <v>10</v>
      </c>
      <c r="E13" s="5" t="s">
        <v>11</v>
      </c>
      <c r="F13" s="6" t="s">
        <v>12</v>
      </c>
      <c r="G13" s="6" t="s">
        <v>13</v>
      </c>
      <c r="H13" s="5" t="s">
        <v>14</v>
      </c>
      <c r="I13" s="6" t="s">
        <v>15</v>
      </c>
      <c r="J13" s="6" t="s">
        <v>16</v>
      </c>
      <c r="K13" s="6" t="s">
        <v>17</v>
      </c>
      <c r="L13" s="6" t="s">
        <v>18</v>
      </c>
      <c r="M13" s="6" t="s">
        <v>19</v>
      </c>
      <c r="N13" s="6" t="s">
        <v>20</v>
      </c>
      <c r="O13" s="5" t="s">
        <v>21</v>
      </c>
      <c r="P13" s="5" t="s">
        <v>22</v>
      </c>
      <c r="Q13" s="6" t="s">
        <v>23</v>
      </c>
      <c r="R13" s="6" t="s">
        <v>10</v>
      </c>
      <c r="S13" s="7" t="s">
        <v>24</v>
      </c>
      <c r="T13" s="2"/>
      <c r="U13" s="2"/>
    </row>
    <row r="14" spans="2:21" ht="27" customHeight="1">
      <c r="B14" s="673" t="s">
        <v>358</v>
      </c>
      <c r="C14" s="6" t="s">
        <v>359</v>
      </c>
      <c r="D14" s="73"/>
      <c r="E14" s="73">
        <v>3</v>
      </c>
      <c r="F14" s="73"/>
      <c r="G14" s="73"/>
      <c r="H14" s="73">
        <f>SUM(D14:G14)</f>
        <v>3</v>
      </c>
      <c r="I14" s="73"/>
      <c r="J14" s="73"/>
      <c r="K14" s="73"/>
      <c r="L14" s="73"/>
      <c r="M14" s="73"/>
      <c r="N14" s="73"/>
      <c r="O14" s="73"/>
      <c r="P14" s="73">
        <f t="shared" ref="P14:P22" si="0">SUM(I14:O14)</f>
        <v>0</v>
      </c>
      <c r="Q14" s="73">
        <f t="shared" ref="Q14:Q22" si="1">SUM(H14+P14)</f>
        <v>3</v>
      </c>
      <c r="R14" s="73">
        <v>1</v>
      </c>
      <c r="S14" s="74">
        <v>6</v>
      </c>
      <c r="T14" s="2"/>
      <c r="U14" s="2"/>
    </row>
    <row r="15" spans="2:21" ht="27" customHeight="1">
      <c r="B15" s="674"/>
      <c r="C15" s="6" t="s">
        <v>360</v>
      </c>
      <c r="D15" s="75"/>
      <c r="E15" s="75">
        <v>1.53</v>
      </c>
      <c r="F15" s="75"/>
      <c r="G15" s="75"/>
      <c r="H15" s="75">
        <f>SUM(D15:G15)</f>
        <v>1.53</v>
      </c>
      <c r="I15" s="75"/>
      <c r="J15" s="75"/>
      <c r="K15" s="75"/>
      <c r="L15" s="75"/>
      <c r="M15" s="75"/>
      <c r="N15" s="75"/>
      <c r="O15" s="75"/>
      <c r="P15" s="75">
        <f t="shared" si="0"/>
        <v>0</v>
      </c>
      <c r="Q15" s="75">
        <f t="shared" si="1"/>
        <v>1.53</v>
      </c>
      <c r="R15" s="75">
        <v>0.7</v>
      </c>
      <c r="S15" s="76">
        <v>2.14</v>
      </c>
      <c r="T15" s="2"/>
      <c r="U15" s="2"/>
    </row>
    <row r="16" spans="2:21" ht="27" customHeight="1">
      <c r="B16" s="675"/>
      <c r="C16" s="6" t="s">
        <v>25</v>
      </c>
      <c r="D16" s="73"/>
      <c r="E16" s="73">
        <v>90</v>
      </c>
      <c r="F16" s="73"/>
      <c r="G16" s="73"/>
      <c r="H16" s="73">
        <f>SUM(E16:G16)</f>
        <v>90</v>
      </c>
      <c r="I16" s="73"/>
      <c r="J16" s="73"/>
      <c r="K16" s="73"/>
      <c r="L16" s="73"/>
      <c r="M16" s="73"/>
      <c r="N16" s="73"/>
      <c r="O16" s="73"/>
      <c r="P16" s="73">
        <f t="shared" si="0"/>
        <v>0</v>
      </c>
      <c r="Q16" s="73">
        <f t="shared" si="1"/>
        <v>90</v>
      </c>
      <c r="R16" s="73">
        <v>0</v>
      </c>
      <c r="S16" s="74">
        <v>180</v>
      </c>
      <c r="T16" s="2"/>
      <c r="U16" s="2"/>
    </row>
    <row r="17" spans="2:21" ht="27" customHeight="1">
      <c r="B17" s="673" t="s">
        <v>361</v>
      </c>
      <c r="C17" s="6" t="s">
        <v>359</v>
      </c>
      <c r="D17" s="73"/>
      <c r="E17" s="73"/>
      <c r="F17" s="73"/>
      <c r="G17" s="73">
        <v>2</v>
      </c>
      <c r="H17" s="73">
        <f>SUM(D17:G17)</f>
        <v>2</v>
      </c>
      <c r="I17" s="73"/>
      <c r="J17" s="73">
        <v>1</v>
      </c>
      <c r="K17" s="73"/>
      <c r="L17" s="73"/>
      <c r="M17" s="73">
        <v>2</v>
      </c>
      <c r="N17" s="73">
        <v>5</v>
      </c>
      <c r="O17" s="73">
        <v>1</v>
      </c>
      <c r="P17" s="73">
        <f t="shared" si="0"/>
        <v>9</v>
      </c>
      <c r="Q17" s="73">
        <f t="shared" si="1"/>
        <v>11</v>
      </c>
      <c r="R17" s="73"/>
      <c r="S17" s="74"/>
      <c r="T17" s="2"/>
      <c r="U17" s="2"/>
    </row>
    <row r="18" spans="2:21" ht="27" customHeight="1">
      <c r="B18" s="674"/>
      <c r="C18" s="6" t="s">
        <v>360</v>
      </c>
      <c r="D18" s="75"/>
      <c r="E18" s="75"/>
      <c r="F18" s="75"/>
      <c r="G18" s="75">
        <v>9.8000000000000007</v>
      </c>
      <c r="H18" s="75">
        <f>SUM(D18:G18)</f>
        <v>9.8000000000000007</v>
      </c>
      <c r="I18" s="75"/>
      <c r="J18" s="75">
        <v>14</v>
      </c>
      <c r="K18" s="75"/>
      <c r="L18" s="75"/>
      <c r="M18" s="75">
        <v>150</v>
      </c>
      <c r="N18" s="75">
        <v>795</v>
      </c>
      <c r="O18" s="75">
        <v>233</v>
      </c>
      <c r="P18" s="75">
        <f t="shared" si="0"/>
        <v>1192</v>
      </c>
      <c r="Q18" s="75">
        <f t="shared" si="1"/>
        <v>1201.8</v>
      </c>
      <c r="R18" s="75"/>
      <c r="S18" s="76"/>
      <c r="T18" s="2"/>
      <c r="U18" s="2"/>
    </row>
    <row r="19" spans="2:21" ht="27" customHeight="1">
      <c r="B19" s="675"/>
      <c r="C19" s="6" t="s">
        <v>25</v>
      </c>
      <c r="D19" s="73"/>
      <c r="E19" s="73"/>
      <c r="F19" s="73"/>
      <c r="G19" s="73">
        <v>645</v>
      </c>
      <c r="H19" s="73">
        <f>SUM(E19:G19)</f>
        <v>645</v>
      </c>
      <c r="I19" s="73"/>
      <c r="J19" s="73">
        <v>515</v>
      </c>
      <c r="K19" s="73"/>
      <c r="L19" s="73"/>
      <c r="M19" s="73">
        <v>3878</v>
      </c>
      <c r="N19" s="73">
        <v>3013</v>
      </c>
      <c r="O19" s="73">
        <v>1044</v>
      </c>
      <c r="P19" s="73">
        <f t="shared" si="0"/>
        <v>8450</v>
      </c>
      <c r="Q19" s="73">
        <f t="shared" si="1"/>
        <v>9095</v>
      </c>
      <c r="R19" s="73"/>
      <c r="S19" s="74"/>
      <c r="T19" s="2"/>
      <c r="U19" s="2"/>
    </row>
    <row r="20" spans="2:21" ht="27" customHeight="1">
      <c r="B20" s="673" t="s">
        <v>26</v>
      </c>
      <c r="C20" s="6" t="s">
        <v>359</v>
      </c>
      <c r="D20" s="73">
        <v>1</v>
      </c>
      <c r="E20" s="73">
        <v>375</v>
      </c>
      <c r="F20" s="73">
        <v>174</v>
      </c>
      <c r="G20" s="73">
        <v>50</v>
      </c>
      <c r="H20" s="73">
        <f>SUM(D20:G20)</f>
        <v>600</v>
      </c>
      <c r="I20" s="73">
        <v>13</v>
      </c>
      <c r="J20" s="73">
        <v>21</v>
      </c>
      <c r="K20" s="73"/>
      <c r="L20" s="73"/>
      <c r="M20" s="73"/>
      <c r="N20" s="73"/>
      <c r="O20" s="73"/>
      <c r="P20" s="73">
        <f t="shared" si="0"/>
        <v>34</v>
      </c>
      <c r="Q20" s="73">
        <f t="shared" si="1"/>
        <v>634</v>
      </c>
      <c r="R20" s="73">
        <v>1</v>
      </c>
      <c r="S20" s="74">
        <v>21</v>
      </c>
      <c r="T20" s="2"/>
      <c r="U20" s="2"/>
    </row>
    <row r="21" spans="2:21" ht="27" customHeight="1">
      <c r="B21" s="674"/>
      <c r="C21" s="6" t="s">
        <v>360</v>
      </c>
      <c r="D21" s="75">
        <v>0.4</v>
      </c>
      <c r="E21" s="75">
        <v>221.01</v>
      </c>
      <c r="F21" s="75">
        <v>373.53</v>
      </c>
      <c r="G21" s="75">
        <v>227.83</v>
      </c>
      <c r="H21" s="75">
        <f>SUM(D21:G21)</f>
        <v>822.77</v>
      </c>
      <c r="I21" s="75">
        <v>115.68</v>
      </c>
      <c r="J21" s="75">
        <v>306.19</v>
      </c>
      <c r="K21" s="75"/>
      <c r="L21" s="75"/>
      <c r="M21" s="75"/>
      <c r="N21" s="75"/>
      <c r="O21" s="75"/>
      <c r="P21" s="75">
        <f t="shared" si="0"/>
        <v>421.87</v>
      </c>
      <c r="Q21" s="75">
        <f t="shared" si="1"/>
        <v>1244.6399999999999</v>
      </c>
      <c r="R21" s="75">
        <v>0.7</v>
      </c>
      <c r="S21" s="76">
        <v>14.8</v>
      </c>
      <c r="T21" s="2"/>
      <c r="U21" s="2"/>
    </row>
    <row r="22" spans="2:21" ht="27" customHeight="1">
      <c r="B22" s="675"/>
      <c r="C22" s="6" t="s">
        <v>25</v>
      </c>
      <c r="D22" s="73">
        <v>0</v>
      </c>
      <c r="E22" s="73">
        <v>12499</v>
      </c>
      <c r="F22" s="77">
        <v>13161</v>
      </c>
      <c r="G22" s="73">
        <v>10694</v>
      </c>
      <c r="H22" s="73">
        <f>SUM(D22:G22)</f>
        <v>36354</v>
      </c>
      <c r="I22" s="73">
        <v>4272</v>
      </c>
      <c r="J22" s="73">
        <v>10328</v>
      </c>
      <c r="K22" s="73"/>
      <c r="L22" s="73"/>
      <c r="M22" s="73"/>
      <c r="N22" s="73"/>
      <c r="O22" s="73"/>
      <c r="P22" s="73">
        <f t="shared" si="0"/>
        <v>14600</v>
      </c>
      <c r="Q22" s="73">
        <f t="shared" si="1"/>
        <v>50954</v>
      </c>
      <c r="R22" s="73">
        <v>0</v>
      </c>
      <c r="S22" s="74">
        <v>630</v>
      </c>
      <c r="T22" s="2"/>
      <c r="U22" s="2"/>
    </row>
    <row r="23" spans="2:21" ht="27" customHeight="1">
      <c r="B23" s="673" t="s">
        <v>362</v>
      </c>
      <c r="C23" s="6" t="s">
        <v>359</v>
      </c>
      <c r="D23" s="73">
        <f t="shared" ref="D23:S23" si="2">SUM(D14+D17+D20)</f>
        <v>1</v>
      </c>
      <c r="E23" s="73">
        <f t="shared" si="2"/>
        <v>378</v>
      </c>
      <c r="F23" s="73">
        <f t="shared" si="2"/>
        <v>174</v>
      </c>
      <c r="G23" s="73">
        <f t="shared" si="2"/>
        <v>52</v>
      </c>
      <c r="H23" s="73">
        <f t="shared" si="2"/>
        <v>605</v>
      </c>
      <c r="I23" s="73">
        <f t="shared" si="2"/>
        <v>13</v>
      </c>
      <c r="J23" s="73">
        <f t="shared" si="2"/>
        <v>22</v>
      </c>
      <c r="K23" s="73">
        <f t="shared" si="2"/>
        <v>0</v>
      </c>
      <c r="L23" s="73">
        <f t="shared" si="2"/>
        <v>0</v>
      </c>
      <c r="M23" s="73">
        <f t="shared" si="2"/>
        <v>2</v>
      </c>
      <c r="N23" s="73">
        <f t="shared" si="2"/>
        <v>5</v>
      </c>
      <c r="O23" s="73">
        <f t="shared" si="2"/>
        <v>1</v>
      </c>
      <c r="P23" s="73">
        <f t="shared" si="2"/>
        <v>43</v>
      </c>
      <c r="Q23" s="73">
        <f t="shared" si="2"/>
        <v>648</v>
      </c>
      <c r="R23" s="73">
        <f t="shared" si="2"/>
        <v>2</v>
      </c>
      <c r="S23" s="74">
        <f t="shared" si="2"/>
        <v>27</v>
      </c>
      <c r="T23" s="2"/>
      <c r="U23" s="2"/>
    </row>
    <row r="24" spans="2:21" ht="27" customHeight="1">
      <c r="B24" s="674"/>
      <c r="C24" s="6" t="s">
        <v>360</v>
      </c>
      <c r="D24" s="75">
        <f t="shared" ref="D24:S24" si="3">SUM(D15+D18+D21)</f>
        <v>0.4</v>
      </c>
      <c r="E24" s="75">
        <f t="shared" si="3"/>
        <v>222.54</v>
      </c>
      <c r="F24" s="75">
        <f t="shared" si="3"/>
        <v>373.53</v>
      </c>
      <c r="G24" s="75">
        <f t="shared" si="3"/>
        <v>237.63000000000002</v>
      </c>
      <c r="H24" s="75">
        <f t="shared" si="3"/>
        <v>834.1</v>
      </c>
      <c r="I24" s="75">
        <f t="shared" si="3"/>
        <v>115.68</v>
      </c>
      <c r="J24" s="75">
        <f t="shared" si="3"/>
        <v>320.19</v>
      </c>
      <c r="K24" s="75">
        <f t="shared" si="3"/>
        <v>0</v>
      </c>
      <c r="L24" s="75">
        <f t="shared" si="3"/>
        <v>0</v>
      </c>
      <c r="M24" s="75">
        <f t="shared" si="3"/>
        <v>150</v>
      </c>
      <c r="N24" s="75">
        <f t="shared" si="3"/>
        <v>795</v>
      </c>
      <c r="O24" s="75">
        <f t="shared" si="3"/>
        <v>233</v>
      </c>
      <c r="P24" s="75">
        <f t="shared" si="3"/>
        <v>1613.87</v>
      </c>
      <c r="Q24" s="75">
        <f t="shared" si="3"/>
        <v>2447.9699999999998</v>
      </c>
      <c r="R24" s="75">
        <f t="shared" si="3"/>
        <v>1.4</v>
      </c>
      <c r="S24" s="76">
        <f t="shared" si="3"/>
        <v>16.940000000000001</v>
      </c>
      <c r="T24" s="2"/>
      <c r="U24" s="2"/>
    </row>
    <row r="25" spans="2:21" ht="27" customHeight="1">
      <c r="B25" s="676"/>
      <c r="C25" s="8" t="s">
        <v>25</v>
      </c>
      <c r="D25" s="78">
        <f t="shared" ref="D25:S25" si="4">SUM(D16+D19+D22)</f>
        <v>0</v>
      </c>
      <c r="E25" s="78">
        <f t="shared" si="4"/>
        <v>12589</v>
      </c>
      <c r="F25" s="78">
        <f t="shared" si="4"/>
        <v>13161</v>
      </c>
      <c r="G25" s="78">
        <f t="shared" si="4"/>
        <v>11339</v>
      </c>
      <c r="H25" s="78">
        <f t="shared" si="4"/>
        <v>37089</v>
      </c>
      <c r="I25" s="78">
        <f t="shared" si="4"/>
        <v>4272</v>
      </c>
      <c r="J25" s="78">
        <f t="shared" si="4"/>
        <v>10843</v>
      </c>
      <c r="K25" s="78">
        <f t="shared" si="4"/>
        <v>0</v>
      </c>
      <c r="L25" s="78">
        <f t="shared" si="4"/>
        <v>0</v>
      </c>
      <c r="M25" s="78">
        <f t="shared" si="4"/>
        <v>3878</v>
      </c>
      <c r="N25" s="78">
        <f t="shared" si="4"/>
        <v>3013</v>
      </c>
      <c r="O25" s="78">
        <f t="shared" si="4"/>
        <v>1044</v>
      </c>
      <c r="P25" s="78">
        <f t="shared" si="4"/>
        <v>23050</v>
      </c>
      <c r="Q25" s="78">
        <f t="shared" si="4"/>
        <v>60139</v>
      </c>
      <c r="R25" s="78">
        <f t="shared" si="4"/>
        <v>0</v>
      </c>
      <c r="S25" s="79">
        <f t="shared" si="4"/>
        <v>810</v>
      </c>
      <c r="T25" s="2"/>
      <c r="U25" s="2"/>
    </row>
    <row r="26" spans="2:21">
      <c r="B26" s="2"/>
      <c r="C26" s="2"/>
      <c r="D26" s="2"/>
      <c r="E26" s="2"/>
      <c r="F26" s="2"/>
      <c r="G26" s="2"/>
      <c r="H26" s="2"/>
      <c r="I26" s="2"/>
      <c r="J26" s="2"/>
      <c r="K26" s="2"/>
      <c r="L26" s="2"/>
      <c r="M26" s="2"/>
      <c r="N26" s="2"/>
      <c r="O26" s="2"/>
      <c r="P26" s="2"/>
      <c r="Q26" s="2"/>
      <c r="R26" s="2"/>
      <c r="S26" s="2"/>
      <c r="T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sheetData>
  <sheetProtection selectLockedCells="1" selectUnlockedCells="1"/>
  <mergeCells count="15">
    <mergeCell ref="B10:S10"/>
    <mergeCell ref="B5:S5"/>
    <mergeCell ref="B6:S6"/>
    <mergeCell ref="B7:S7"/>
    <mergeCell ref="B8:S8"/>
    <mergeCell ref="B9:S9"/>
    <mergeCell ref="B17:B19"/>
    <mergeCell ref="B20:B22"/>
    <mergeCell ref="B23:B25"/>
    <mergeCell ref="Q11:S11"/>
    <mergeCell ref="B12:B13"/>
    <mergeCell ref="C12:C13"/>
    <mergeCell ref="D12:Q12"/>
    <mergeCell ref="R12:S12"/>
    <mergeCell ref="B14:B16"/>
  </mergeCells>
  <phoneticPr fontId="2"/>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FBA-EB0A-444D-9040-25D4A9FBD55A}">
  <sheetPr codeName="Sheet9">
    <pageSetUpPr fitToPage="1"/>
  </sheetPr>
  <dimension ref="A1:Q25"/>
  <sheetViews>
    <sheetView view="pageLayout" zoomScale="80" zoomScaleNormal="100" zoomScalePageLayoutView="80" workbookViewId="0">
      <selection activeCell="B1" sqref="B1"/>
    </sheetView>
  </sheetViews>
  <sheetFormatPr defaultColWidth="9" defaultRowHeight="14.4"/>
  <cols>
    <col min="1" max="1" width="3.109375" style="88" customWidth="1"/>
    <col min="2" max="2" width="18.88671875" style="3" customWidth="1"/>
    <col min="3" max="14" width="7.6640625" style="3" customWidth="1"/>
    <col min="15" max="16" width="9.88671875" style="3" customWidth="1"/>
    <col min="17" max="17" width="7.5546875" style="3" customWidth="1"/>
    <col min="18" max="16384" width="9" style="3"/>
  </cols>
  <sheetData>
    <row r="1" spans="1:17" s="14" customFormat="1" ht="20.95" customHeight="1">
      <c r="A1" s="1" t="s">
        <v>492</v>
      </c>
      <c r="B1" s="1"/>
      <c r="C1" s="1"/>
      <c r="D1" s="1"/>
      <c r="E1" s="1"/>
      <c r="F1" s="1"/>
      <c r="G1" s="1"/>
      <c r="H1" s="1"/>
      <c r="I1" s="1"/>
      <c r="J1" s="1"/>
      <c r="K1" s="1"/>
      <c r="L1" s="1"/>
      <c r="M1" s="1"/>
      <c r="N1" s="1"/>
      <c r="O1" s="1"/>
      <c r="P1" s="1"/>
      <c r="Q1" s="1"/>
    </row>
    <row r="2" spans="1:17" ht="17.2" customHeight="1">
      <c r="A2" s="1" t="s">
        <v>1997</v>
      </c>
      <c r="B2" s="1"/>
      <c r="C2" s="1"/>
      <c r="D2" s="1"/>
      <c r="E2" s="1"/>
      <c r="F2" s="1"/>
      <c r="G2" s="1"/>
      <c r="H2" s="1"/>
      <c r="I2" s="1"/>
      <c r="J2" s="1"/>
      <c r="K2" s="1"/>
      <c r="L2" s="1"/>
      <c r="M2" s="1"/>
      <c r="N2" s="1"/>
      <c r="O2" s="1"/>
      <c r="P2" s="1"/>
      <c r="Q2" s="1"/>
    </row>
    <row r="3" spans="1:17" s="14" customFormat="1" ht="20.3" customHeight="1">
      <c r="A3" s="1" t="s">
        <v>493</v>
      </c>
      <c r="B3" s="1"/>
      <c r="C3" s="1"/>
      <c r="D3" s="1"/>
      <c r="E3" s="1"/>
      <c r="F3" s="1"/>
      <c r="G3" s="1"/>
      <c r="H3" s="1"/>
      <c r="I3" s="1"/>
      <c r="J3" s="1"/>
      <c r="K3" s="1"/>
      <c r="L3" s="1"/>
      <c r="M3" s="1"/>
      <c r="N3" s="1"/>
      <c r="O3" s="1"/>
      <c r="P3" s="1"/>
      <c r="Q3" s="1"/>
    </row>
    <row r="4" spans="1:17" ht="20.3" customHeight="1">
      <c r="A4" s="1"/>
      <c r="B4" s="2" t="s">
        <v>494</v>
      </c>
      <c r="C4" s="1"/>
      <c r="D4" s="1"/>
      <c r="E4" s="1"/>
      <c r="F4" s="1"/>
      <c r="G4" s="1"/>
      <c r="H4" s="1"/>
      <c r="I4" s="1"/>
      <c r="J4" s="1"/>
      <c r="K4" s="1"/>
      <c r="L4" s="1"/>
      <c r="M4" s="1"/>
      <c r="N4" s="1"/>
      <c r="O4" s="1"/>
      <c r="P4" s="1"/>
      <c r="Q4" s="1"/>
    </row>
    <row r="5" spans="1:17" ht="20.3" customHeight="1">
      <c r="A5" s="1"/>
      <c r="B5" s="2" t="s">
        <v>1998</v>
      </c>
      <c r="C5" s="1"/>
      <c r="D5" s="1"/>
      <c r="E5" s="1"/>
      <c r="F5" s="1"/>
      <c r="G5" s="1"/>
      <c r="H5" s="1"/>
      <c r="I5" s="1"/>
      <c r="J5" s="1"/>
      <c r="K5" s="1"/>
      <c r="L5" s="1"/>
      <c r="M5" s="1"/>
      <c r="N5" s="1"/>
      <c r="O5" s="1"/>
      <c r="P5" s="1"/>
      <c r="Q5" s="1"/>
    </row>
    <row r="6" spans="1:17" ht="20.3" customHeight="1">
      <c r="A6" s="1"/>
      <c r="B6" s="2" t="s">
        <v>1999</v>
      </c>
      <c r="C6" s="2"/>
      <c r="D6" s="2"/>
      <c r="E6" s="2"/>
      <c r="F6" s="2"/>
      <c r="G6" s="2"/>
      <c r="H6" s="2"/>
      <c r="I6" s="2"/>
      <c r="J6" s="1"/>
      <c r="K6" s="1"/>
      <c r="L6" s="1"/>
      <c r="M6" s="1"/>
      <c r="N6" s="1"/>
      <c r="O6" s="1"/>
      <c r="P6" s="1"/>
      <c r="Q6" s="1"/>
    </row>
    <row r="7" spans="1:17" ht="19.5" customHeight="1">
      <c r="O7" s="677" t="s">
        <v>363</v>
      </c>
      <c r="P7" s="677"/>
      <c r="Q7" s="677"/>
    </row>
    <row r="8" spans="1:17" s="34" customFormat="1" ht="29.95" customHeight="1">
      <c r="A8" s="685" t="s">
        <v>364</v>
      </c>
      <c r="B8" s="685"/>
      <c r="C8" s="19" t="s">
        <v>365</v>
      </c>
      <c r="D8" s="19" t="s">
        <v>366</v>
      </c>
      <c r="E8" s="19" t="s">
        <v>367</v>
      </c>
      <c r="F8" s="19" t="s">
        <v>368</v>
      </c>
      <c r="G8" s="19" t="s">
        <v>369</v>
      </c>
      <c r="H8" s="19" t="s">
        <v>370</v>
      </c>
      <c r="I8" s="19" t="s">
        <v>371</v>
      </c>
      <c r="J8" s="19" t="s">
        <v>372</v>
      </c>
      <c r="K8" s="19" t="s">
        <v>373</v>
      </c>
      <c r="L8" s="19" t="s">
        <v>374</v>
      </c>
      <c r="M8" s="19" t="s">
        <v>375</v>
      </c>
      <c r="N8" s="19" t="s">
        <v>376</v>
      </c>
      <c r="O8" s="19" t="s">
        <v>377</v>
      </c>
      <c r="P8" s="72" t="s">
        <v>495</v>
      </c>
      <c r="Q8" s="20" t="s">
        <v>378</v>
      </c>
    </row>
    <row r="9" spans="1:17" ht="25.55" customHeight="1">
      <c r="A9" s="89" t="s">
        <v>379</v>
      </c>
      <c r="B9" s="23" t="s">
        <v>49</v>
      </c>
      <c r="C9" s="90">
        <v>0</v>
      </c>
      <c r="D9" s="90">
        <v>0</v>
      </c>
      <c r="E9" s="90">
        <v>0</v>
      </c>
      <c r="F9" s="90">
        <v>0</v>
      </c>
      <c r="G9" s="90">
        <v>0</v>
      </c>
      <c r="H9" s="90">
        <v>0</v>
      </c>
      <c r="I9" s="90">
        <v>0</v>
      </c>
      <c r="J9" s="90">
        <v>0</v>
      </c>
      <c r="K9" s="90">
        <v>321</v>
      </c>
      <c r="L9" s="90">
        <v>35658</v>
      </c>
      <c r="M9" s="90">
        <v>71266</v>
      </c>
      <c r="N9" s="90">
        <v>24203</v>
      </c>
      <c r="O9" s="90">
        <v>131448</v>
      </c>
      <c r="P9" s="90">
        <v>205414</v>
      </c>
      <c r="Q9" s="91">
        <v>0.6399174350336394</v>
      </c>
    </row>
    <row r="10" spans="1:17" ht="25.55" customHeight="1">
      <c r="A10" s="89" t="s">
        <v>380</v>
      </c>
      <c r="B10" s="23" t="s">
        <v>52</v>
      </c>
      <c r="C10" s="90">
        <v>0</v>
      </c>
      <c r="D10" s="90">
        <v>31</v>
      </c>
      <c r="E10" s="90">
        <v>940</v>
      </c>
      <c r="F10" s="90">
        <v>3457</v>
      </c>
      <c r="G10" s="90">
        <v>1281</v>
      </c>
      <c r="H10" s="90">
        <v>59</v>
      </c>
      <c r="I10" s="90">
        <v>0</v>
      </c>
      <c r="J10" s="90">
        <v>0</v>
      </c>
      <c r="K10" s="90">
        <v>0</v>
      </c>
      <c r="L10" s="90">
        <v>0</v>
      </c>
      <c r="M10" s="90">
        <v>0</v>
      </c>
      <c r="N10" s="90">
        <v>2</v>
      </c>
      <c r="O10" s="90">
        <v>5770</v>
      </c>
      <c r="P10" s="90">
        <v>3212</v>
      </c>
      <c r="Q10" s="91">
        <v>1.7963885429638855</v>
      </c>
    </row>
    <row r="11" spans="1:17" ht="25.55" customHeight="1">
      <c r="A11" s="89" t="s">
        <v>381</v>
      </c>
      <c r="B11" s="92" t="s">
        <v>382</v>
      </c>
      <c r="C11" s="90">
        <v>21191</v>
      </c>
      <c r="D11" s="90">
        <v>6099</v>
      </c>
      <c r="E11" s="90">
        <v>13981</v>
      </c>
      <c r="F11" s="90">
        <v>47915</v>
      </c>
      <c r="G11" s="90">
        <v>54674</v>
      </c>
      <c r="H11" s="90">
        <v>37518</v>
      </c>
      <c r="I11" s="90">
        <v>31585</v>
      </c>
      <c r="J11" s="90">
        <v>23836</v>
      </c>
      <c r="K11" s="90">
        <v>35550</v>
      </c>
      <c r="L11" s="90">
        <v>28568</v>
      </c>
      <c r="M11" s="90">
        <v>21503</v>
      </c>
      <c r="N11" s="90">
        <v>35436</v>
      </c>
      <c r="O11" s="90">
        <v>357856</v>
      </c>
      <c r="P11" s="90">
        <v>363662.10000000003</v>
      </c>
      <c r="Q11" s="91">
        <v>0.98403435496852698</v>
      </c>
    </row>
    <row r="12" spans="1:17" ht="25.55" customHeight="1">
      <c r="A12" s="89" t="s">
        <v>383</v>
      </c>
      <c r="B12" s="23" t="s">
        <v>384</v>
      </c>
      <c r="C12" s="90">
        <v>330</v>
      </c>
      <c r="D12" s="90">
        <v>3358</v>
      </c>
      <c r="E12" s="90">
        <v>6261</v>
      </c>
      <c r="F12" s="90">
        <v>4004</v>
      </c>
      <c r="G12" s="90">
        <v>2721</v>
      </c>
      <c r="H12" s="90">
        <v>9161</v>
      </c>
      <c r="I12" s="90">
        <v>192</v>
      </c>
      <c r="J12" s="90">
        <v>0</v>
      </c>
      <c r="K12" s="90">
        <v>5935</v>
      </c>
      <c r="L12" s="90">
        <v>1003</v>
      </c>
      <c r="M12" s="90">
        <v>1945</v>
      </c>
      <c r="N12" s="90">
        <v>1893</v>
      </c>
      <c r="O12" s="90">
        <v>36803</v>
      </c>
      <c r="P12" s="90">
        <v>43513.599999999999</v>
      </c>
      <c r="Q12" s="91">
        <v>0.84578154875717015</v>
      </c>
    </row>
    <row r="13" spans="1:17" ht="25.55" customHeight="1">
      <c r="A13" s="89" t="s">
        <v>385</v>
      </c>
      <c r="B13" s="92" t="s">
        <v>386</v>
      </c>
      <c r="C13" s="90">
        <v>3696</v>
      </c>
      <c r="D13" s="90">
        <v>6985</v>
      </c>
      <c r="E13" s="90">
        <v>5808</v>
      </c>
      <c r="F13" s="90">
        <v>14602</v>
      </c>
      <c r="G13" s="90">
        <v>11573</v>
      </c>
      <c r="H13" s="90">
        <v>17753</v>
      </c>
      <c r="I13" s="90">
        <v>1903</v>
      </c>
      <c r="J13" s="90">
        <v>749</v>
      </c>
      <c r="K13" s="90">
        <v>19362</v>
      </c>
      <c r="L13" s="90">
        <v>6157</v>
      </c>
      <c r="M13" s="90">
        <v>6006</v>
      </c>
      <c r="N13" s="90">
        <v>6318</v>
      </c>
      <c r="O13" s="90">
        <v>100912</v>
      </c>
      <c r="P13" s="90">
        <v>110767</v>
      </c>
      <c r="Q13" s="91">
        <v>0.91102945823214498</v>
      </c>
    </row>
    <row r="14" spans="1:17" ht="25.55" customHeight="1">
      <c r="A14" s="89" t="s">
        <v>387</v>
      </c>
      <c r="B14" s="23" t="s">
        <v>388</v>
      </c>
      <c r="C14" s="90">
        <v>642</v>
      </c>
      <c r="D14" s="90">
        <v>1721</v>
      </c>
      <c r="E14" s="90">
        <v>2413</v>
      </c>
      <c r="F14" s="90">
        <v>9555</v>
      </c>
      <c r="G14" s="90">
        <v>16907</v>
      </c>
      <c r="H14" s="90">
        <v>5219</v>
      </c>
      <c r="I14" s="90">
        <v>339</v>
      </c>
      <c r="J14" s="90">
        <v>208</v>
      </c>
      <c r="K14" s="90">
        <v>1211</v>
      </c>
      <c r="L14" s="90">
        <v>1109</v>
      </c>
      <c r="M14" s="90">
        <v>4337</v>
      </c>
      <c r="N14" s="90">
        <v>3687</v>
      </c>
      <c r="O14" s="90">
        <v>47348</v>
      </c>
      <c r="P14" s="90">
        <v>43445.5</v>
      </c>
      <c r="Q14" s="91">
        <v>1.0898251832755981</v>
      </c>
    </row>
    <row r="15" spans="1:17" ht="25.55" customHeight="1">
      <c r="A15" s="89" t="s">
        <v>389</v>
      </c>
      <c r="B15" s="23" t="s">
        <v>390</v>
      </c>
      <c r="C15" s="90">
        <v>3</v>
      </c>
      <c r="D15" s="90">
        <v>463</v>
      </c>
      <c r="E15" s="90">
        <v>150</v>
      </c>
      <c r="F15" s="90">
        <v>53</v>
      </c>
      <c r="G15" s="90">
        <v>1692</v>
      </c>
      <c r="H15" s="90">
        <v>6356</v>
      </c>
      <c r="I15" s="90">
        <v>504</v>
      </c>
      <c r="J15" s="90">
        <v>0</v>
      </c>
      <c r="K15" s="90">
        <v>5582</v>
      </c>
      <c r="L15" s="90">
        <v>628</v>
      </c>
      <c r="M15" s="90">
        <v>2737</v>
      </c>
      <c r="N15" s="90">
        <v>349</v>
      </c>
      <c r="O15" s="90">
        <v>18517</v>
      </c>
      <c r="P15" s="90">
        <v>10237.799999999999</v>
      </c>
      <c r="Q15" s="91">
        <v>1.8086893668561606</v>
      </c>
    </row>
    <row r="16" spans="1:17" ht="25.55" customHeight="1">
      <c r="A16" s="89" t="s">
        <v>391</v>
      </c>
      <c r="B16" s="23" t="s">
        <v>392</v>
      </c>
      <c r="C16" s="90">
        <v>57790</v>
      </c>
      <c r="D16" s="90">
        <v>198977</v>
      </c>
      <c r="E16" s="90">
        <v>19167</v>
      </c>
      <c r="F16" s="90">
        <v>14388</v>
      </c>
      <c r="G16" s="90">
        <v>7403</v>
      </c>
      <c r="H16" s="90">
        <v>7838</v>
      </c>
      <c r="I16" s="90">
        <v>280</v>
      </c>
      <c r="J16" s="90">
        <v>405</v>
      </c>
      <c r="K16" s="90">
        <v>29767</v>
      </c>
      <c r="L16" s="90">
        <v>55834</v>
      </c>
      <c r="M16" s="90">
        <v>26528</v>
      </c>
      <c r="N16" s="90">
        <v>18433</v>
      </c>
      <c r="O16" s="90">
        <v>436810</v>
      </c>
      <c r="P16" s="90">
        <v>471148</v>
      </c>
      <c r="Q16" s="91">
        <v>0.92711844261251242</v>
      </c>
    </row>
    <row r="17" spans="1:17" ht="25.55" customHeight="1">
      <c r="A17" s="89" t="s">
        <v>393</v>
      </c>
      <c r="B17" s="23" t="s">
        <v>75</v>
      </c>
      <c r="C17" s="90">
        <v>13</v>
      </c>
      <c r="D17" s="90">
        <v>109</v>
      </c>
      <c r="E17" s="90">
        <v>9</v>
      </c>
      <c r="F17" s="90">
        <v>0</v>
      </c>
      <c r="G17" s="90">
        <v>0</v>
      </c>
      <c r="H17" s="90">
        <v>0</v>
      </c>
      <c r="I17" s="90">
        <v>0</v>
      </c>
      <c r="J17" s="90">
        <v>1</v>
      </c>
      <c r="K17" s="90">
        <v>316</v>
      </c>
      <c r="L17" s="90">
        <v>194</v>
      </c>
      <c r="M17" s="90">
        <v>158</v>
      </c>
      <c r="N17" s="90">
        <v>67</v>
      </c>
      <c r="O17" s="90">
        <v>867</v>
      </c>
      <c r="P17" s="90">
        <v>1274</v>
      </c>
      <c r="Q17" s="91">
        <v>0.68053375196232335</v>
      </c>
    </row>
    <row r="18" spans="1:17" ht="25.55" customHeight="1">
      <c r="A18" s="89" t="s">
        <v>394</v>
      </c>
      <c r="B18" s="23" t="s">
        <v>36</v>
      </c>
      <c r="C18" s="90">
        <v>1283</v>
      </c>
      <c r="D18" s="90">
        <v>13211</v>
      </c>
      <c r="E18" s="90">
        <v>476</v>
      </c>
      <c r="F18" s="90">
        <v>2297</v>
      </c>
      <c r="G18" s="90">
        <v>15729</v>
      </c>
      <c r="H18" s="90">
        <v>52727</v>
      </c>
      <c r="I18" s="90">
        <v>835</v>
      </c>
      <c r="J18" s="90">
        <v>3</v>
      </c>
      <c r="K18" s="90">
        <v>44940</v>
      </c>
      <c r="L18" s="90">
        <v>54222</v>
      </c>
      <c r="M18" s="90">
        <v>22322</v>
      </c>
      <c r="N18" s="90">
        <v>9076</v>
      </c>
      <c r="O18" s="90">
        <v>217121</v>
      </c>
      <c r="P18" s="90">
        <v>56751.5</v>
      </c>
      <c r="Q18" s="91">
        <v>3.8258195818612726</v>
      </c>
    </row>
    <row r="19" spans="1:17" ht="25.55" customHeight="1">
      <c r="A19" s="89" t="s">
        <v>395</v>
      </c>
      <c r="B19" s="23" t="s">
        <v>396</v>
      </c>
      <c r="C19" s="90">
        <v>2269</v>
      </c>
      <c r="D19" s="90">
        <v>10215</v>
      </c>
      <c r="E19" s="90">
        <v>3339</v>
      </c>
      <c r="F19" s="90">
        <v>11639</v>
      </c>
      <c r="G19" s="90">
        <v>37</v>
      </c>
      <c r="H19" s="90">
        <v>6</v>
      </c>
      <c r="I19" s="90">
        <v>0</v>
      </c>
      <c r="J19" s="90">
        <v>0</v>
      </c>
      <c r="K19" s="90">
        <v>16</v>
      </c>
      <c r="L19" s="90">
        <v>0</v>
      </c>
      <c r="M19" s="90">
        <v>93</v>
      </c>
      <c r="N19" s="90">
        <v>775</v>
      </c>
      <c r="O19" s="90">
        <v>28389</v>
      </c>
      <c r="P19" s="90">
        <v>24406</v>
      </c>
      <c r="Q19" s="91">
        <v>1.1631975743669589</v>
      </c>
    </row>
    <row r="20" spans="1:17" ht="25.55" customHeight="1">
      <c r="A20" s="89" t="s">
        <v>397</v>
      </c>
      <c r="B20" s="23" t="s">
        <v>43</v>
      </c>
      <c r="C20" s="90">
        <v>12889</v>
      </c>
      <c r="D20" s="90">
        <v>29735</v>
      </c>
      <c r="E20" s="90">
        <v>4733</v>
      </c>
      <c r="F20" s="90">
        <v>11398</v>
      </c>
      <c r="G20" s="90">
        <v>17155</v>
      </c>
      <c r="H20" s="90">
        <v>2440</v>
      </c>
      <c r="I20" s="90">
        <v>0</v>
      </c>
      <c r="J20" s="90">
        <v>0</v>
      </c>
      <c r="K20" s="90">
        <v>4800</v>
      </c>
      <c r="L20" s="90">
        <v>94189</v>
      </c>
      <c r="M20" s="90">
        <v>65109</v>
      </c>
      <c r="N20" s="90">
        <v>51665</v>
      </c>
      <c r="O20" s="90">
        <v>294113</v>
      </c>
      <c r="P20" s="90">
        <v>181446.5</v>
      </c>
      <c r="Q20" s="91">
        <v>1.6209350965711655</v>
      </c>
    </row>
    <row r="21" spans="1:17" ht="25.55" customHeight="1">
      <c r="A21" s="89" t="s">
        <v>398</v>
      </c>
      <c r="B21" s="23" t="s">
        <v>45</v>
      </c>
      <c r="C21" s="90">
        <v>1034</v>
      </c>
      <c r="D21" s="90">
        <v>3800</v>
      </c>
      <c r="E21" s="90">
        <v>1975</v>
      </c>
      <c r="F21" s="90">
        <v>3238</v>
      </c>
      <c r="G21" s="90">
        <v>2387</v>
      </c>
      <c r="H21" s="90">
        <v>3366</v>
      </c>
      <c r="I21" s="90">
        <v>24</v>
      </c>
      <c r="J21" s="90">
        <v>7</v>
      </c>
      <c r="K21" s="90">
        <v>4586</v>
      </c>
      <c r="L21" s="90">
        <v>719</v>
      </c>
      <c r="M21" s="90">
        <v>1400</v>
      </c>
      <c r="N21" s="90">
        <v>3944</v>
      </c>
      <c r="O21" s="90">
        <v>26480</v>
      </c>
      <c r="P21" s="90">
        <v>34122.6</v>
      </c>
      <c r="Q21" s="91">
        <v>0.77602527357235385</v>
      </c>
    </row>
    <row r="22" spans="1:17" ht="25.55" customHeight="1">
      <c r="A22" s="89" t="s">
        <v>399</v>
      </c>
      <c r="B22" s="23" t="s">
        <v>400</v>
      </c>
      <c r="C22" s="90">
        <v>0</v>
      </c>
      <c r="D22" s="90">
        <v>1</v>
      </c>
      <c r="E22" s="90">
        <v>44</v>
      </c>
      <c r="F22" s="90">
        <v>5753</v>
      </c>
      <c r="G22" s="90">
        <v>5959</v>
      </c>
      <c r="H22" s="90">
        <v>140</v>
      </c>
      <c r="I22" s="90">
        <v>155</v>
      </c>
      <c r="J22" s="90">
        <v>5</v>
      </c>
      <c r="K22" s="90">
        <v>36</v>
      </c>
      <c r="L22" s="90">
        <v>0</v>
      </c>
      <c r="M22" s="90">
        <v>0</v>
      </c>
      <c r="N22" s="90">
        <v>0</v>
      </c>
      <c r="O22" s="90">
        <v>12093</v>
      </c>
      <c r="P22" s="90">
        <v>1730.6</v>
      </c>
      <c r="Q22" s="91">
        <v>6.9877499133248584</v>
      </c>
    </row>
    <row r="23" spans="1:17" ht="25.55" customHeight="1">
      <c r="A23" s="89" t="s">
        <v>401</v>
      </c>
      <c r="B23" s="23" t="s">
        <v>402</v>
      </c>
      <c r="C23" s="90">
        <v>97</v>
      </c>
      <c r="D23" s="90">
        <v>4</v>
      </c>
      <c r="E23" s="90">
        <v>10</v>
      </c>
      <c r="F23" s="90">
        <v>951</v>
      </c>
      <c r="G23" s="90">
        <v>17590</v>
      </c>
      <c r="H23" s="90">
        <v>13908</v>
      </c>
      <c r="I23" s="90">
        <v>3840</v>
      </c>
      <c r="J23" s="90">
        <v>3043</v>
      </c>
      <c r="K23" s="90">
        <v>2862</v>
      </c>
      <c r="L23" s="90">
        <v>5476</v>
      </c>
      <c r="M23" s="90">
        <v>26450</v>
      </c>
      <c r="N23" s="90">
        <v>10885</v>
      </c>
      <c r="O23" s="90">
        <v>85116</v>
      </c>
      <c r="P23" s="90">
        <v>108110.2</v>
      </c>
      <c r="Q23" s="91">
        <v>0.78730776559473581</v>
      </c>
    </row>
    <row r="24" spans="1:17" ht="25.55" customHeight="1">
      <c r="A24" s="89" t="s">
        <v>403</v>
      </c>
      <c r="B24" s="92" t="s">
        <v>404</v>
      </c>
      <c r="C24" s="90">
        <v>1208</v>
      </c>
      <c r="D24" s="90">
        <v>1525</v>
      </c>
      <c r="E24" s="90">
        <v>2818</v>
      </c>
      <c r="F24" s="90">
        <v>6252</v>
      </c>
      <c r="G24" s="90">
        <v>7442</v>
      </c>
      <c r="H24" s="90">
        <v>2276</v>
      </c>
      <c r="I24" s="90">
        <v>2465</v>
      </c>
      <c r="J24" s="90">
        <v>1714</v>
      </c>
      <c r="K24" s="90">
        <v>7286</v>
      </c>
      <c r="L24" s="90">
        <v>2048</v>
      </c>
      <c r="M24" s="90">
        <v>1927</v>
      </c>
      <c r="N24" s="90">
        <v>1302</v>
      </c>
      <c r="O24" s="90">
        <v>38263</v>
      </c>
      <c r="P24" s="90">
        <v>58921</v>
      </c>
      <c r="Q24" s="91">
        <v>0.64939495256360213</v>
      </c>
    </row>
    <row r="25" spans="1:17" ht="25.55" customHeight="1">
      <c r="A25" s="93" t="s">
        <v>405</v>
      </c>
      <c r="B25" s="28" t="s">
        <v>64</v>
      </c>
      <c r="C25" s="94">
        <v>0</v>
      </c>
      <c r="D25" s="94">
        <v>2</v>
      </c>
      <c r="E25" s="94">
        <v>2</v>
      </c>
      <c r="F25" s="94">
        <v>17</v>
      </c>
      <c r="G25" s="94">
        <v>556</v>
      </c>
      <c r="H25" s="94">
        <v>996</v>
      </c>
      <c r="I25" s="94">
        <v>650</v>
      </c>
      <c r="J25" s="94">
        <v>632</v>
      </c>
      <c r="K25" s="94">
        <v>493</v>
      </c>
      <c r="L25" s="94">
        <v>19</v>
      </c>
      <c r="M25" s="94">
        <v>6</v>
      </c>
      <c r="N25" s="94">
        <v>0</v>
      </c>
      <c r="O25" s="94">
        <v>3373</v>
      </c>
      <c r="P25" s="94">
        <v>1920</v>
      </c>
      <c r="Q25" s="95">
        <v>1.7567708333333334</v>
      </c>
    </row>
  </sheetData>
  <sheetProtection selectLockedCells="1" selectUnlockedCells="1"/>
  <mergeCells count="2">
    <mergeCell ref="O7:Q7"/>
    <mergeCell ref="A8:B8"/>
  </mergeCells>
  <phoneticPr fontId="2"/>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534A-1A97-4774-817E-8C50FDF709C6}">
  <sheetPr codeName="Sheet10">
    <pageSetUpPr fitToPage="1"/>
  </sheetPr>
  <dimension ref="A1:Q29"/>
  <sheetViews>
    <sheetView view="pageLayout" zoomScale="80" zoomScaleNormal="100" zoomScalePageLayoutView="80" workbookViewId="0">
      <selection activeCell="T1" sqref="T1:T1048576"/>
    </sheetView>
  </sheetViews>
  <sheetFormatPr defaultColWidth="9" defaultRowHeight="14.4"/>
  <cols>
    <col min="1" max="1" width="4.77734375" style="3" customWidth="1"/>
    <col min="2" max="2" width="18" style="3" customWidth="1"/>
    <col min="3" max="14" width="7.77734375" style="3" customWidth="1"/>
    <col min="15" max="16" width="9.77734375" style="3" customWidth="1"/>
    <col min="17" max="17" width="7.33203125" style="3" customWidth="1"/>
    <col min="18" max="16384" width="9" style="3"/>
  </cols>
  <sheetData>
    <row r="1" spans="1:17">
      <c r="P1" s="686" t="s">
        <v>406</v>
      </c>
      <c r="Q1" s="686"/>
    </row>
    <row r="2" spans="1:17" s="34" customFormat="1" ht="30.6" customHeight="1">
      <c r="A2" s="687" t="s">
        <v>496</v>
      </c>
      <c r="B2" s="688"/>
      <c r="C2" s="96" t="s">
        <v>365</v>
      </c>
      <c r="D2" s="96" t="s">
        <v>366</v>
      </c>
      <c r="E2" s="96" t="s">
        <v>367</v>
      </c>
      <c r="F2" s="96" t="s">
        <v>368</v>
      </c>
      <c r="G2" s="96" t="s">
        <v>369</v>
      </c>
      <c r="H2" s="96" t="s">
        <v>370</v>
      </c>
      <c r="I2" s="96" t="s">
        <v>371</v>
      </c>
      <c r="J2" s="96" t="s">
        <v>372</v>
      </c>
      <c r="K2" s="96" t="s">
        <v>373</v>
      </c>
      <c r="L2" s="96" t="s">
        <v>374</v>
      </c>
      <c r="M2" s="96" t="s">
        <v>375</v>
      </c>
      <c r="N2" s="96" t="s">
        <v>376</v>
      </c>
      <c r="O2" s="96" t="s">
        <v>377</v>
      </c>
      <c r="P2" s="97" t="s">
        <v>407</v>
      </c>
      <c r="Q2" s="98" t="s">
        <v>378</v>
      </c>
    </row>
    <row r="3" spans="1:17" ht="20.3" customHeight="1">
      <c r="A3" s="99" t="s">
        <v>408</v>
      </c>
      <c r="B3" s="100" t="s">
        <v>409</v>
      </c>
      <c r="C3" s="101">
        <v>295</v>
      </c>
      <c r="D3" s="101">
        <v>1115</v>
      </c>
      <c r="E3" s="101">
        <v>2165</v>
      </c>
      <c r="F3" s="101">
        <v>5752</v>
      </c>
      <c r="G3" s="101">
        <v>3631</v>
      </c>
      <c r="H3" s="101">
        <v>2837</v>
      </c>
      <c r="I3" s="101">
        <v>593</v>
      </c>
      <c r="J3" s="101">
        <v>280</v>
      </c>
      <c r="K3" s="101">
        <v>4536</v>
      </c>
      <c r="L3" s="101">
        <v>867</v>
      </c>
      <c r="M3" s="101">
        <v>1229</v>
      </c>
      <c r="N3" s="101">
        <v>1628</v>
      </c>
      <c r="O3" s="101">
        <v>24928</v>
      </c>
      <c r="P3" s="102">
        <v>27578.3</v>
      </c>
      <c r="Q3" s="103">
        <v>0.90389908007382613</v>
      </c>
    </row>
    <row r="4" spans="1:17" ht="20.3" customHeight="1">
      <c r="A4" s="89" t="s">
        <v>410</v>
      </c>
      <c r="B4" s="92" t="s">
        <v>411</v>
      </c>
      <c r="C4" s="104">
        <v>963</v>
      </c>
      <c r="D4" s="104">
        <v>613</v>
      </c>
      <c r="E4" s="104">
        <v>3574</v>
      </c>
      <c r="F4" s="104">
        <v>6096</v>
      </c>
      <c r="G4" s="104">
        <v>33466</v>
      </c>
      <c r="H4" s="104">
        <v>15514</v>
      </c>
      <c r="I4" s="104">
        <v>3754</v>
      </c>
      <c r="J4" s="104">
        <v>993</v>
      </c>
      <c r="K4" s="104">
        <v>994</v>
      </c>
      <c r="L4" s="104">
        <v>3496</v>
      </c>
      <c r="M4" s="104">
        <v>4021</v>
      </c>
      <c r="N4" s="104">
        <v>6729</v>
      </c>
      <c r="O4" s="104">
        <v>80213</v>
      </c>
      <c r="P4" s="105">
        <v>52995.6</v>
      </c>
      <c r="Q4" s="106">
        <v>1.5135784857610821</v>
      </c>
    </row>
    <row r="5" spans="1:17" ht="20.3" customHeight="1">
      <c r="A5" s="89" t="s">
        <v>412</v>
      </c>
      <c r="B5" s="92" t="s">
        <v>413</v>
      </c>
      <c r="C5" s="104">
        <v>0</v>
      </c>
      <c r="D5" s="104">
        <v>0</v>
      </c>
      <c r="E5" s="104">
        <v>0</v>
      </c>
      <c r="F5" s="104">
        <v>0</v>
      </c>
      <c r="G5" s="104">
        <v>1026</v>
      </c>
      <c r="H5" s="104">
        <v>15391</v>
      </c>
      <c r="I5" s="104">
        <v>885</v>
      </c>
      <c r="J5" s="104">
        <v>90</v>
      </c>
      <c r="K5" s="104">
        <v>21</v>
      </c>
      <c r="L5" s="104">
        <v>190</v>
      </c>
      <c r="M5" s="104">
        <v>3555</v>
      </c>
      <c r="N5" s="104">
        <v>314</v>
      </c>
      <c r="O5" s="104">
        <v>21472</v>
      </c>
      <c r="P5" s="105">
        <v>10707</v>
      </c>
      <c r="Q5" s="106">
        <v>2.0054170169048287</v>
      </c>
    </row>
    <row r="6" spans="1:17" ht="20.3" customHeight="1">
      <c r="A6" s="89" t="s">
        <v>414</v>
      </c>
      <c r="B6" s="92" t="s">
        <v>415</v>
      </c>
      <c r="C6" s="104">
        <v>1</v>
      </c>
      <c r="D6" s="104">
        <v>1</v>
      </c>
      <c r="E6" s="104">
        <v>0</v>
      </c>
      <c r="F6" s="104">
        <v>3</v>
      </c>
      <c r="G6" s="104">
        <v>34</v>
      </c>
      <c r="H6" s="104">
        <v>19</v>
      </c>
      <c r="I6" s="104">
        <v>579</v>
      </c>
      <c r="J6" s="104">
        <v>1979</v>
      </c>
      <c r="K6" s="104">
        <v>11139</v>
      </c>
      <c r="L6" s="104">
        <v>9425</v>
      </c>
      <c r="M6" s="104">
        <v>6153</v>
      </c>
      <c r="N6" s="104">
        <v>2388</v>
      </c>
      <c r="O6" s="104">
        <v>31721</v>
      </c>
      <c r="P6" s="105">
        <v>22226</v>
      </c>
      <c r="Q6" s="106">
        <v>1.4272023755961487</v>
      </c>
    </row>
    <row r="7" spans="1:17" ht="20.3" customHeight="1">
      <c r="A7" s="89" t="s">
        <v>416</v>
      </c>
      <c r="B7" s="92" t="s">
        <v>490</v>
      </c>
      <c r="C7" s="104">
        <v>6821</v>
      </c>
      <c r="D7" s="104">
        <v>7779</v>
      </c>
      <c r="E7" s="104">
        <v>13080</v>
      </c>
      <c r="F7" s="104">
        <v>34556</v>
      </c>
      <c r="G7" s="104">
        <v>55732</v>
      </c>
      <c r="H7" s="104">
        <v>30357</v>
      </c>
      <c r="I7" s="104">
        <v>19448</v>
      </c>
      <c r="J7" s="104">
        <v>12704</v>
      </c>
      <c r="K7" s="104">
        <v>22123</v>
      </c>
      <c r="L7" s="104">
        <v>12799</v>
      </c>
      <c r="M7" s="104">
        <v>10837</v>
      </c>
      <c r="N7" s="104">
        <v>22125</v>
      </c>
      <c r="O7" s="104">
        <v>248361</v>
      </c>
      <c r="P7" s="105">
        <v>230718.7</v>
      </c>
      <c r="Q7" s="106">
        <v>1.076466710327338</v>
      </c>
    </row>
    <row r="8" spans="1:17" ht="20.3" customHeight="1">
      <c r="A8" s="89" t="s">
        <v>417</v>
      </c>
      <c r="B8" s="92" t="s">
        <v>418</v>
      </c>
      <c r="C8" s="104">
        <v>94478</v>
      </c>
      <c r="D8" s="104">
        <v>8390</v>
      </c>
      <c r="E8" s="104">
        <v>150</v>
      </c>
      <c r="F8" s="104">
        <v>188</v>
      </c>
      <c r="G8" s="104">
        <v>8222</v>
      </c>
      <c r="H8" s="104">
        <v>79214</v>
      </c>
      <c r="I8" s="104">
        <v>83881</v>
      </c>
      <c r="J8" s="104">
        <v>195361</v>
      </c>
      <c r="K8" s="104">
        <v>350142</v>
      </c>
      <c r="L8" s="104">
        <v>273655</v>
      </c>
      <c r="M8" s="104">
        <v>41730</v>
      </c>
      <c r="N8" s="104">
        <v>180291</v>
      </c>
      <c r="O8" s="90">
        <v>1315702</v>
      </c>
      <c r="P8" s="107">
        <v>2067425</v>
      </c>
      <c r="Q8" s="106">
        <v>0.63639648354837541</v>
      </c>
    </row>
    <row r="9" spans="1:17" ht="20.3" customHeight="1">
      <c r="A9" s="89" t="s">
        <v>419</v>
      </c>
      <c r="B9" s="92" t="s">
        <v>420</v>
      </c>
      <c r="C9" s="104">
        <v>2146</v>
      </c>
      <c r="D9" s="104">
        <v>5946</v>
      </c>
      <c r="E9" s="104">
        <v>4069</v>
      </c>
      <c r="F9" s="104">
        <v>1005</v>
      </c>
      <c r="G9" s="104">
        <v>38</v>
      </c>
      <c r="H9" s="104">
        <v>10</v>
      </c>
      <c r="I9" s="104">
        <v>0</v>
      </c>
      <c r="J9" s="104">
        <v>0</v>
      </c>
      <c r="K9" s="104">
        <v>175</v>
      </c>
      <c r="L9" s="104">
        <v>42</v>
      </c>
      <c r="M9" s="104">
        <v>125</v>
      </c>
      <c r="N9" s="104">
        <v>2235</v>
      </c>
      <c r="O9" s="104">
        <v>15791</v>
      </c>
      <c r="P9" s="105">
        <v>26101</v>
      </c>
      <c r="Q9" s="106">
        <v>0.60499597716562581</v>
      </c>
    </row>
    <row r="10" spans="1:17" ht="20.3" customHeight="1">
      <c r="A10" s="89" t="s">
        <v>421</v>
      </c>
      <c r="B10" s="92" t="s">
        <v>422</v>
      </c>
      <c r="C10" s="104">
        <v>23</v>
      </c>
      <c r="D10" s="104">
        <v>3</v>
      </c>
      <c r="E10" s="104">
        <v>42</v>
      </c>
      <c r="F10" s="104">
        <v>292</v>
      </c>
      <c r="G10" s="104">
        <v>708</v>
      </c>
      <c r="H10" s="104">
        <v>300</v>
      </c>
      <c r="I10" s="104">
        <v>472</v>
      </c>
      <c r="J10" s="104">
        <v>570</v>
      </c>
      <c r="K10" s="104">
        <v>770</v>
      </c>
      <c r="L10" s="104">
        <v>1528</v>
      </c>
      <c r="M10" s="104">
        <v>823</v>
      </c>
      <c r="N10" s="104">
        <v>53</v>
      </c>
      <c r="O10" s="104">
        <v>5584</v>
      </c>
      <c r="P10" s="105">
        <v>4048</v>
      </c>
      <c r="Q10" s="106">
        <v>1.3794466403162056</v>
      </c>
    </row>
    <row r="11" spans="1:17" ht="20.3" customHeight="1">
      <c r="A11" s="89" t="s">
        <v>423</v>
      </c>
      <c r="B11" s="92" t="s">
        <v>424</v>
      </c>
      <c r="C11" s="104">
        <v>0</v>
      </c>
      <c r="D11" s="104">
        <v>0</v>
      </c>
      <c r="E11" s="104">
        <v>1</v>
      </c>
      <c r="F11" s="104">
        <v>0</v>
      </c>
      <c r="G11" s="104">
        <v>2</v>
      </c>
      <c r="H11" s="104">
        <v>105</v>
      </c>
      <c r="I11" s="104">
        <v>111</v>
      </c>
      <c r="J11" s="104">
        <v>64</v>
      </c>
      <c r="K11" s="104">
        <v>31</v>
      </c>
      <c r="L11" s="104">
        <v>0</v>
      </c>
      <c r="M11" s="104">
        <v>0</v>
      </c>
      <c r="N11" s="104">
        <v>0</v>
      </c>
      <c r="O11" s="104">
        <v>314</v>
      </c>
      <c r="P11" s="105">
        <v>261</v>
      </c>
      <c r="Q11" s="106">
        <v>1.2030651340996168</v>
      </c>
    </row>
    <row r="12" spans="1:17" ht="20.3" customHeight="1">
      <c r="A12" s="89" t="s">
        <v>425</v>
      </c>
      <c r="B12" s="108" t="s">
        <v>426</v>
      </c>
      <c r="C12" s="104">
        <v>8128</v>
      </c>
      <c r="D12" s="104">
        <v>7879</v>
      </c>
      <c r="E12" s="104">
        <v>15774</v>
      </c>
      <c r="F12" s="104">
        <v>11499</v>
      </c>
      <c r="G12" s="104">
        <v>8799</v>
      </c>
      <c r="H12" s="104">
        <v>8330</v>
      </c>
      <c r="I12" s="104">
        <v>0</v>
      </c>
      <c r="J12" s="104">
        <v>0</v>
      </c>
      <c r="K12" s="104">
        <v>14061</v>
      </c>
      <c r="L12" s="104">
        <v>9298</v>
      </c>
      <c r="M12" s="104">
        <v>11354</v>
      </c>
      <c r="N12" s="104">
        <v>19695</v>
      </c>
      <c r="O12" s="104">
        <v>114817</v>
      </c>
      <c r="P12" s="105">
        <v>128668.6</v>
      </c>
      <c r="Q12" s="106">
        <v>0.89234669530872335</v>
      </c>
    </row>
    <row r="13" spans="1:17" ht="20.3" customHeight="1">
      <c r="A13" s="89" t="s">
        <v>427</v>
      </c>
      <c r="B13" s="92" t="s">
        <v>428</v>
      </c>
      <c r="C13" s="104">
        <v>492</v>
      </c>
      <c r="D13" s="104">
        <v>984</v>
      </c>
      <c r="E13" s="104">
        <v>1456</v>
      </c>
      <c r="F13" s="104">
        <v>2407</v>
      </c>
      <c r="G13" s="104">
        <v>1838</v>
      </c>
      <c r="H13" s="104">
        <v>1693</v>
      </c>
      <c r="I13" s="104">
        <v>0</v>
      </c>
      <c r="J13" s="104">
        <v>0</v>
      </c>
      <c r="K13" s="104">
        <v>2413</v>
      </c>
      <c r="L13" s="104">
        <v>1844</v>
      </c>
      <c r="M13" s="104">
        <v>1224</v>
      </c>
      <c r="N13" s="104">
        <v>1738</v>
      </c>
      <c r="O13" s="104">
        <v>16089</v>
      </c>
      <c r="P13" s="105">
        <v>22082.7</v>
      </c>
      <c r="Q13" s="106">
        <v>0.72857938567294755</v>
      </c>
    </row>
    <row r="14" spans="1:17" ht="20.3" customHeight="1">
      <c r="A14" s="89" t="s">
        <v>429</v>
      </c>
      <c r="B14" s="92" t="s">
        <v>430</v>
      </c>
      <c r="C14" s="104">
        <v>1382</v>
      </c>
      <c r="D14" s="104">
        <v>1309</v>
      </c>
      <c r="E14" s="104">
        <v>1833</v>
      </c>
      <c r="F14" s="104">
        <v>557</v>
      </c>
      <c r="G14" s="104">
        <v>0</v>
      </c>
      <c r="H14" s="104">
        <v>0</v>
      </c>
      <c r="I14" s="104">
        <v>0</v>
      </c>
      <c r="J14" s="104">
        <v>0</v>
      </c>
      <c r="K14" s="104">
        <v>0</v>
      </c>
      <c r="L14" s="104">
        <v>7122</v>
      </c>
      <c r="M14" s="104">
        <v>2370</v>
      </c>
      <c r="N14" s="104">
        <v>2459</v>
      </c>
      <c r="O14" s="104">
        <v>17032</v>
      </c>
      <c r="P14" s="105">
        <v>29260.7</v>
      </c>
      <c r="Q14" s="106">
        <v>0.58207766731486255</v>
      </c>
    </row>
    <row r="15" spans="1:17" ht="20.3" customHeight="1">
      <c r="A15" s="89" t="s">
        <v>431</v>
      </c>
      <c r="B15" s="92" t="s">
        <v>432</v>
      </c>
      <c r="C15" s="104">
        <v>10230</v>
      </c>
      <c r="D15" s="104">
        <v>0</v>
      </c>
      <c r="E15" s="104">
        <v>0</v>
      </c>
      <c r="F15" s="104">
        <v>37170</v>
      </c>
      <c r="G15" s="104">
        <v>59850</v>
      </c>
      <c r="H15" s="104">
        <v>49770</v>
      </c>
      <c r="I15" s="104">
        <v>73350</v>
      </c>
      <c r="J15" s="104">
        <v>54840</v>
      </c>
      <c r="K15" s="104">
        <v>50580</v>
      </c>
      <c r="L15" s="104">
        <v>43080</v>
      </c>
      <c r="M15" s="104">
        <v>27930</v>
      </c>
      <c r="N15" s="104">
        <v>21600</v>
      </c>
      <c r="O15" s="104">
        <v>428400</v>
      </c>
      <c r="P15" s="105">
        <v>443464</v>
      </c>
      <c r="Q15" s="106">
        <v>0.96603106452834953</v>
      </c>
    </row>
    <row r="16" spans="1:17" ht="20.3" customHeight="1">
      <c r="A16" s="89" t="s">
        <v>433</v>
      </c>
      <c r="B16" s="92" t="s">
        <v>434</v>
      </c>
      <c r="C16" s="104">
        <v>0</v>
      </c>
      <c r="D16" s="104">
        <v>0</v>
      </c>
      <c r="E16" s="104">
        <v>8</v>
      </c>
      <c r="F16" s="104">
        <v>6</v>
      </c>
      <c r="G16" s="104">
        <v>6</v>
      </c>
      <c r="H16" s="104">
        <v>6</v>
      </c>
      <c r="I16" s="104">
        <v>15</v>
      </c>
      <c r="J16" s="104">
        <v>29</v>
      </c>
      <c r="K16" s="104">
        <v>40</v>
      </c>
      <c r="L16" s="104">
        <v>145</v>
      </c>
      <c r="M16" s="104">
        <v>38</v>
      </c>
      <c r="N16" s="104">
        <v>6</v>
      </c>
      <c r="O16" s="104">
        <v>299</v>
      </c>
      <c r="P16" s="105">
        <v>205</v>
      </c>
      <c r="Q16" s="106">
        <v>1.4585365853658536</v>
      </c>
    </row>
    <row r="17" spans="1:17" ht="20.3" customHeight="1">
      <c r="A17" s="89" t="s">
        <v>435</v>
      </c>
      <c r="B17" s="109" t="s">
        <v>436</v>
      </c>
      <c r="C17" s="104">
        <v>3676</v>
      </c>
      <c r="D17" s="104">
        <v>6778</v>
      </c>
      <c r="E17" s="104">
        <v>4432</v>
      </c>
      <c r="F17" s="104">
        <v>9499</v>
      </c>
      <c r="G17" s="104">
        <v>8160</v>
      </c>
      <c r="H17" s="104">
        <v>2378</v>
      </c>
      <c r="I17" s="104">
        <v>204</v>
      </c>
      <c r="J17" s="104">
        <v>36</v>
      </c>
      <c r="K17" s="104">
        <v>3455</v>
      </c>
      <c r="L17" s="104">
        <v>3912</v>
      </c>
      <c r="M17" s="104">
        <v>2929</v>
      </c>
      <c r="N17" s="104">
        <v>3001</v>
      </c>
      <c r="O17" s="104">
        <v>48460</v>
      </c>
      <c r="P17" s="105">
        <v>58873</v>
      </c>
      <c r="Q17" s="106">
        <v>0.82312774956261781</v>
      </c>
    </row>
    <row r="18" spans="1:17" ht="20.3" customHeight="1">
      <c r="A18" s="89" t="s">
        <v>437</v>
      </c>
      <c r="B18" s="92" t="s">
        <v>438</v>
      </c>
      <c r="C18" s="104">
        <v>385</v>
      </c>
      <c r="D18" s="104">
        <v>290</v>
      </c>
      <c r="E18" s="104">
        <v>504</v>
      </c>
      <c r="F18" s="104">
        <v>715</v>
      </c>
      <c r="G18" s="104">
        <v>279</v>
      </c>
      <c r="H18" s="104">
        <v>98</v>
      </c>
      <c r="I18" s="104">
        <v>153</v>
      </c>
      <c r="J18" s="104">
        <v>212</v>
      </c>
      <c r="K18" s="104">
        <v>142</v>
      </c>
      <c r="L18" s="104">
        <v>2</v>
      </c>
      <c r="M18" s="104">
        <v>0</v>
      </c>
      <c r="N18" s="104">
        <v>493</v>
      </c>
      <c r="O18" s="104">
        <v>3273</v>
      </c>
      <c r="P18" s="105">
        <v>5205</v>
      </c>
      <c r="Q18" s="106">
        <v>0.62881844380403462</v>
      </c>
    </row>
    <row r="19" spans="1:17" ht="20.3" customHeight="1">
      <c r="A19" s="89" t="s">
        <v>439</v>
      </c>
      <c r="B19" s="92" t="s">
        <v>440</v>
      </c>
      <c r="C19" s="104">
        <v>1688</v>
      </c>
      <c r="D19" s="104">
        <v>587</v>
      </c>
      <c r="E19" s="104">
        <v>778</v>
      </c>
      <c r="F19" s="104">
        <v>1404</v>
      </c>
      <c r="G19" s="104">
        <v>4092</v>
      </c>
      <c r="H19" s="104">
        <v>10938</v>
      </c>
      <c r="I19" s="104">
        <v>16130</v>
      </c>
      <c r="J19" s="104">
        <v>14595</v>
      </c>
      <c r="K19" s="104">
        <v>15687</v>
      </c>
      <c r="L19" s="104">
        <v>9013</v>
      </c>
      <c r="M19" s="104">
        <v>2420</v>
      </c>
      <c r="N19" s="104">
        <v>2204</v>
      </c>
      <c r="O19" s="104">
        <v>79536</v>
      </c>
      <c r="P19" s="105">
        <v>68473</v>
      </c>
      <c r="Q19" s="106">
        <v>1.1615673331094007</v>
      </c>
    </row>
    <row r="20" spans="1:17" ht="20.3" customHeight="1">
      <c r="A20" s="89" t="s">
        <v>441</v>
      </c>
      <c r="B20" s="92" t="s">
        <v>442</v>
      </c>
      <c r="C20" s="104">
        <v>0</v>
      </c>
      <c r="D20" s="104">
        <v>0</v>
      </c>
      <c r="E20" s="104">
        <v>0</v>
      </c>
      <c r="F20" s="104">
        <v>40</v>
      </c>
      <c r="G20" s="104">
        <v>0</v>
      </c>
      <c r="H20" s="104">
        <v>12290</v>
      </c>
      <c r="I20" s="104">
        <v>28741</v>
      </c>
      <c r="J20" s="104">
        <v>24359</v>
      </c>
      <c r="K20" s="104">
        <v>5</v>
      </c>
      <c r="L20" s="104">
        <v>0</v>
      </c>
      <c r="M20" s="104">
        <v>0</v>
      </c>
      <c r="N20" s="104">
        <v>0</v>
      </c>
      <c r="O20" s="104">
        <v>65435</v>
      </c>
      <c r="P20" s="105">
        <v>52579</v>
      </c>
      <c r="Q20" s="106">
        <v>1.2445082637554918</v>
      </c>
    </row>
    <row r="21" spans="1:17" ht="20.3" customHeight="1">
      <c r="A21" s="89" t="s">
        <v>443</v>
      </c>
      <c r="B21" s="92" t="s">
        <v>444</v>
      </c>
      <c r="C21" s="104">
        <v>0</v>
      </c>
      <c r="D21" s="104">
        <v>0</v>
      </c>
      <c r="E21" s="104">
        <v>0</v>
      </c>
      <c r="F21" s="104">
        <v>60</v>
      </c>
      <c r="G21" s="104">
        <v>259</v>
      </c>
      <c r="H21" s="104">
        <v>24</v>
      </c>
      <c r="I21" s="104">
        <v>537</v>
      </c>
      <c r="J21" s="104">
        <v>25</v>
      </c>
      <c r="K21" s="104">
        <v>0</v>
      </c>
      <c r="L21" s="104">
        <v>0</v>
      </c>
      <c r="M21" s="104">
        <v>0</v>
      </c>
      <c r="N21" s="104">
        <v>0</v>
      </c>
      <c r="O21" s="104">
        <v>905</v>
      </c>
      <c r="P21" s="105">
        <v>3224</v>
      </c>
      <c r="Q21" s="106">
        <v>0.28070719602977667</v>
      </c>
    </row>
    <row r="22" spans="1:17" ht="20.3" customHeight="1">
      <c r="A22" s="89" t="s">
        <v>445</v>
      </c>
      <c r="B22" s="92" t="s">
        <v>446</v>
      </c>
      <c r="C22" s="104">
        <v>103</v>
      </c>
      <c r="D22" s="104">
        <v>52</v>
      </c>
      <c r="E22" s="104">
        <v>104</v>
      </c>
      <c r="F22" s="104">
        <v>1611</v>
      </c>
      <c r="G22" s="104">
        <v>3406</v>
      </c>
      <c r="H22" s="104">
        <v>15188</v>
      </c>
      <c r="I22" s="104">
        <v>27416</v>
      </c>
      <c r="J22" s="104">
        <v>17976</v>
      </c>
      <c r="K22" s="104">
        <v>7573</v>
      </c>
      <c r="L22" s="104">
        <v>965</v>
      </c>
      <c r="M22" s="104">
        <v>435</v>
      </c>
      <c r="N22" s="104">
        <v>317</v>
      </c>
      <c r="O22" s="104">
        <v>75146</v>
      </c>
      <c r="P22" s="105">
        <v>45533</v>
      </c>
      <c r="Q22" s="106">
        <v>1.6503634726462126</v>
      </c>
    </row>
    <row r="23" spans="1:17" ht="20.3" customHeight="1">
      <c r="A23" s="89" t="s">
        <v>447</v>
      </c>
      <c r="B23" s="92" t="s">
        <v>448</v>
      </c>
      <c r="C23" s="104">
        <v>0</v>
      </c>
      <c r="D23" s="104">
        <v>0</v>
      </c>
      <c r="E23" s="104">
        <v>0</v>
      </c>
      <c r="F23" s="104">
        <v>508</v>
      </c>
      <c r="G23" s="104">
        <v>398</v>
      </c>
      <c r="H23" s="104">
        <v>15</v>
      </c>
      <c r="I23" s="104">
        <v>0</v>
      </c>
      <c r="J23" s="104">
        <v>0</v>
      </c>
      <c r="K23" s="104">
        <v>0</v>
      </c>
      <c r="L23" s="104">
        <v>0</v>
      </c>
      <c r="M23" s="104">
        <v>0</v>
      </c>
      <c r="N23" s="104">
        <v>15</v>
      </c>
      <c r="O23" s="104">
        <v>936</v>
      </c>
      <c r="P23" s="105">
        <v>1499</v>
      </c>
      <c r="Q23" s="106">
        <v>0.62441627751834561</v>
      </c>
    </row>
    <row r="24" spans="1:17" ht="20.3" customHeight="1">
      <c r="A24" s="89" t="s">
        <v>449</v>
      </c>
      <c r="B24" s="92" t="s">
        <v>450</v>
      </c>
      <c r="C24" s="104">
        <v>203</v>
      </c>
      <c r="D24" s="104">
        <v>55</v>
      </c>
      <c r="E24" s="104">
        <v>2</v>
      </c>
      <c r="F24" s="104">
        <v>0</v>
      </c>
      <c r="G24" s="104">
        <v>0</v>
      </c>
      <c r="H24" s="104">
        <v>0</v>
      </c>
      <c r="I24" s="104">
        <v>0</v>
      </c>
      <c r="J24" s="104">
        <v>0</v>
      </c>
      <c r="K24" s="104">
        <v>0</v>
      </c>
      <c r="L24" s="104">
        <v>0</v>
      </c>
      <c r="M24" s="104">
        <v>1</v>
      </c>
      <c r="N24" s="104">
        <v>120</v>
      </c>
      <c r="O24" s="104">
        <v>381</v>
      </c>
      <c r="P24" s="105">
        <v>928</v>
      </c>
      <c r="Q24" s="106">
        <v>0.41056034482758619</v>
      </c>
    </row>
    <row r="25" spans="1:17" ht="20.3" customHeight="1">
      <c r="A25" s="110" t="s">
        <v>451</v>
      </c>
      <c r="B25" s="111" t="s">
        <v>452</v>
      </c>
      <c r="C25" s="112">
        <v>44</v>
      </c>
      <c r="D25" s="112">
        <v>62</v>
      </c>
      <c r="E25" s="112">
        <v>782</v>
      </c>
      <c r="F25" s="112">
        <v>1112</v>
      </c>
      <c r="G25" s="112">
        <v>4676</v>
      </c>
      <c r="H25" s="112">
        <v>156</v>
      </c>
      <c r="I25" s="112">
        <v>1399</v>
      </c>
      <c r="J25" s="112">
        <v>1037</v>
      </c>
      <c r="K25" s="112">
        <v>355</v>
      </c>
      <c r="L25" s="112">
        <v>13</v>
      </c>
      <c r="M25" s="112">
        <v>23</v>
      </c>
      <c r="N25" s="112">
        <v>75</v>
      </c>
      <c r="O25" s="112">
        <v>9734</v>
      </c>
      <c r="P25" s="113">
        <v>22823</v>
      </c>
      <c r="Q25" s="114">
        <v>0.42649958375323138</v>
      </c>
    </row>
    <row r="26" spans="1:17" ht="20.3" customHeight="1">
      <c r="A26" s="115"/>
      <c r="B26" s="116" t="s">
        <v>453</v>
      </c>
      <c r="C26" s="117">
        <v>233503</v>
      </c>
      <c r="D26" s="117">
        <v>318079</v>
      </c>
      <c r="E26" s="117">
        <v>110880</v>
      </c>
      <c r="F26" s="117">
        <v>249999</v>
      </c>
      <c r="G26" s="117">
        <v>357728</v>
      </c>
      <c r="H26" s="117">
        <v>404396</v>
      </c>
      <c r="I26" s="117">
        <v>300440</v>
      </c>
      <c r="J26" s="117">
        <v>355753</v>
      </c>
      <c r="K26" s="117">
        <v>647305</v>
      </c>
      <c r="L26" s="117">
        <v>663220</v>
      </c>
      <c r="M26" s="117">
        <v>368984</v>
      </c>
      <c r="N26" s="117">
        <v>435521</v>
      </c>
      <c r="O26" s="180">
        <v>4445808</v>
      </c>
      <c r="P26" s="181">
        <v>5044961.0000000009</v>
      </c>
      <c r="Q26" s="169">
        <v>0.88123733761271872</v>
      </c>
    </row>
    <row r="27" spans="1:17" ht="20.3" customHeight="1">
      <c r="A27" s="118"/>
      <c r="B27" s="119" t="s">
        <v>454</v>
      </c>
      <c r="C27" s="104">
        <v>306827</v>
      </c>
      <c r="D27" s="104">
        <v>281125</v>
      </c>
      <c r="E27" s="104">
        <v>218666</v>
      </c>
      <c r="F27" s="104">
        <v>218756</v>
      </c>
      <c r="G27" s="104">
        <v>388637</v>
      </c>
      <c r="H27" s="104">
        <v>533828</v>
      </c>
      <c r="I27" s="104">
        <v>489052</v>
      </c>
      <c r="J27" s="104">
        <v>298376</v>
      </c>
      <c r="K27" s="104">
        <v>668362</v>
      </c>
      <c r="L27" s="104">
        <v>659279</v>
      </c>
      <c r="M27" s="104">
        <v>450417</v>
      </c>
      <c r="N27" s="104">
        <v>531636</v>
      </c>
      <c r="O27" s="182">
        <v>5044961</v>
      </c>
      <c r="P27" s="183"/>
      <c r="Q27" s="177"/>
    </row>
    <row r="28" spans="1:17" ht="20.3" customHeight="1">
      <c r="A28" s="120"/>
      <c r="B28" s="121" t="s">
        <v>455</v>
      </c>
      <c r="C28" s="122">
        <v>0.76102494239424823</v>
      </c>
      <c r="D28" s="122">
        <v>1.13145042240996</v>
      </c>
      <c r="E28" s="122">
        <v>0.5070747166912094</v>
      </c>
      <c r="F28" s="122">
        <v>1.1428212254749583</v>
      </c>
      <c r="G28" s="122">
        <v>0.92046820040294675</v>
      </c>
      <c r="H28" s="122">
        <v>0.75753988175966791</v>
      </c>
      <c r="I28" s="122">
        <v>0.61433140034188594</v>
      </c>
      <c r="J28" s="122">
        <v>1.1922976378797223</v>
      </c>
      <c r="K28" s="122">
        <v>0.96849461818595317</v>
      </c>
      <c r="L28" s="122">
        <v>1.0059777423518723</v>
      </c>
      <c r="M28" s="122">
        <v>0.81920531418663145</v>
      </c>
      <c r="N28" s="122">
        <v>0.81920900766689986</v>
      </c>
      <c r="O28" s="173">
        <v>0.88123733761271894</v>
      </c>
      <c r="P28" s="178"/>
      <c r="Q28" s="179"/>
    </row>
    <row r="29" spans="1:17" ht="22.25" customHeight="1">
      <c r="P29" s="649" t="s">
        <v>1863</v>
      </c>
      <c r="Q29" s="649"/>
    </row>
  </sheetData>
  <sheetProtection selectLockedCells="1" selectUnlockedCells="1"/>
  <mergeCells count="3">
    <mergeCell ref="P1:Q1"/>
    <mergeCell ref="A2:B2"/>
    <mergeCell ref="P29:Q29"/>
  </mergeCells>
  <phoneticPr fontId="2"/>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680B-F5A2-41E8-9E88-0344080E169C}">
  <sheetPr>
    <pageSetUpPr fitToPage="1"/>
  </sheetPr>
  <dimension ref="A1:Q23"/>
  <sheetViews>
    <sheetView view="pageLayout" zoomScale="80" zoomScaleNormal="100" zoomScalePageLayoutView="80" workbookViewId="0">
      <selection activeCell="E12" sqref="E12"/>
    </sheetView>
  </sheetViews>
  <sheetFormatPr defaultColWidth="9" defaultRowHeight="14.4"/>
  <cols>
    <col min="1" max="1" width="4.33203125" style="88" customWidth="1"/>
    <col min="2" max="2" width="18.21875" style="3" customWidth="1"/>
    <col min="3" max="14" width="7.77734375" style="3" customWidth="1"/>
    <col min="15" max="15" width="8.77734375" style="3" customWidth="1"/>
    <col min="16" max="16" width="8.6640625" style="3" customWidth="1"/>
    <col min="17" max="17" width="8.21875" style="3" customWidth="1"/>
    <col min="18" max="18" width="7" style="3" customWidth="1"/>
    <col min="19" max="16384" width="9" style="3"/>
  </cols>
  <sheetData>
    <row r="1" spans="1:17" s="14" customFormat="1" ht="27.85" customHeight="1">
      <c r="A1" s="1" t="s">
        <v>456</v>
      </c>
      <c r="B1" s="1"/>
      <c r="C1" s="1"/>
      <c r="D1" s="1"/>
      <c r="E1" s="1"/>
      <c r="F1" s="1"/>
      <c r="G1" s="1"/>
      <c r="H1" s="1"/>
      <c r="I1" s="1"/>
      <c r="J1" s="1"/>
      <c r="K1" s="1"/>
      <c r="L1" s="1"/>
      <c r="M1" s="1"/>
      <c r="N1" s="1"/>
      <c r="O1" s="1"/>
      <c r="P1" s="1"/>
      <c r="Q1" s="1"/>
    </row>
    <row r="2" spans="1:17" ht="24.9" customHeight="1">
      <c r="A2" s="2" t="s">
        <v>457</v>
      </c>
      <c r="B2" s="1"/>
      <c r="C2" s="1"/>
      <c r="D2" s="1"/>
      <c r="E2" s="1"/>
      <c r="F2" s="1"/>
      <c r="G2" s="1"/>
      <c r="H2" s="1"/>
      <c r="I2" s="1"/>
      <c r="J2" s="1"/>
      <c r="K2" s="1"/>
      <c r="L2" s="1"/>
      <c r="M2" s="1"/>
      <c r="N2" s="1"/>
      <c r="O2" s="1"/>
      <c r="P2" s="1"/>
      <c r="Q2" s="1"/>
    </row>
    <row r="3" spans="1:17" ht="24.9" customHeight="1">
      <c r="A3" s="2" t="s">
        <v>2000</v>
      </c>
      <c r="B3" s="1"/>
      <c r="C3" s="1"/>
      <c r="D3" s="1"/>
      <c r="E3" s="1"/>
      <c r="F3" s="1"/>
      <c r="G3" s="1"/>
      <c r="H3" s="1"/>
      <c r="I3" s="1"/>
      <c r="J3" s="1"/>
      <c r="K3" s="1"/>
      <c r="L3" s="1"/>
      <c r="M3" s="1"/>
      <c r="N3" s="1"/>
      <c r="O3" s="1"/>
      <c r="P3" s="1"/>
      <c r="Q3" s="1"/>
    </row>
    <row r="4" spans="1:17" ht="24.55" customHeight="1">
      <c r="A4" s="2" t="s">
        <v>2001</v>
      </c>
      <c r="B4" s="1"/>
      <c r="C4" s="1"/>
      <c r="D4" s="1"/>
      <c r="E4" s="1"/>
      <c r="F4" s="1"/>
      <c r="G4" s="1"/>
      <c r="H4" s="1"/>
      <c r="I4" s="1"/>
      <c r="J4" s="1"/>
      <c r="K4" s="1"/>
      <c r="L4" s="1"/>
      <c r="M4" s="1"/>
      <c r="N4" s="1"/>
      <c r="O4" s="1"/>
      <c r="P4" s="1"/>
      <c r="Q4" s="1"/>
    </row>
    <row r="5" spans="1:17" ht="19.5" customHeight="1">
      <c r="O5" s="689" t="s">
        <v>458</v>
      </c>
      <c r="P5" s="689"/>
      <c r="Q5" s="689"/>
    </row>
    <row r="6" spans="1:17" s="34" customFormat="1" ht="29.95" customHeight="1">
      <c r="A6" s="685" t="s">
        <v>459</v>
      </c>
      <c r="B6" s="685"/>
      <c r="C6" s="19" t="s">
        <v>365</v>
      </c>
      <c r="D6" s="19" t="s">
        <v>460</v>
      </c>
      <c r="E6" s="19" t="s">
        <v>461</v>
      </c>
      <c r="F6" s="19" t="s">
        <v>462</v>
      </c>
      <c r="G6" s="19" t="s">
        <v>463</v>
      </c>
      <c r="H6" s="19" t="s">
        <v>464</v>
      </c>
      <c r="I6" s="19" t="s">
        <v>465</v>
      </c>
      <c r="J6" s="19" t="s">
        <v>466</v>
      </c>
      <c r="K6" s="19" t="s">
        <v>467</v>
      </c>
      <c r="L6" s="19" t="s">
        <v>468</v>
      </c>
      <c r="M6" s="19" t="s">
        <v>469</v>
      </c>
      <c r="N6" s="19" t="s">
        <v>470</v>
      </c>
      <c r="O6" s="19" t="s">
        <v>377</v>
      </c>
      <c r="P6" s="134" t="s">
        <v>407</v>
      </c>
      <c r="Q6" s="20" t="s">
        <v>471</v>
      </c>
    </row>
    <row r="7" spans="1:17" ht="24.9" customHeight="1">
      <c r="A7" s="89" t="s">
        <v>379</v>
      </c>
      <c r="B7" s="92" t="s">
        <v>472</v>
      </c>
      <c r="C7" s="135">
        <v>0</v>
      </c>
      <c r="D7" s="135">
        <v>0</v>
      </c>
      <c r="E7" s="135">
        <v>0</v>
      </c>
      <c r="F7" s="135">
        <v>0</v>
      </c>
      <c r="G7" s="135">
        <v>0</v>
      </c>
      <c r="H7" s="135">
        <v>0</v>
      </c>
      <c r="I7" s="135">
        <v>0</v>
      </c>
      <c r="J7" s="135">
        <v>0</v>
      </c>
      <c r="K7" s="135">
        <v>176</v>
      </c>
      <c r="L7" s="135">
        <v>19256</v>
      </c>
      <c r="M7" s="135">
        <v>47479</v>
      </c>
      <c r="N7" s="135">
        <v>15752</v>
      </c>
      <c r="O7" s="135">
        <v>82663</v>
      </c>
      <c r="P7" s="136">
        <v>104605</v>
      </c>
      <c r="Q7" s="137">
        <v>0.79023947230055924</v>
      </c>
    </row>
    <row r="8" spans="1:17" ht="24.9" customHeight="1">
      <c r="A8" s="89" t="s">
        <v>380</v>
      </c>
      <c r="B8" s="92" t="s">
        <v>473</v>
      </c>
      <c r="C8" s="135">
        <v>0</v>
      </c>
      <c r="D8" s="135">
        <v>81</v>
      </c>
      <c r="E8" s="135">
        <v>2041</v>
      </c>
      <c r="F8" s="135">
        <v>6959</v>
      </c>
      <c r="G8" s="135">
        <v>2097</v>
      </c>
      <c r="H8" s="135">
        <v>111</v>
      </c>
      <c r="I8" s="135">
        <v>0</v>
      </c>
      <c r="J8" s="135">
        <v>0</v>
      </c>
      <c r="K8" s="135">
        <v>0</v>
      </c>
      <c r="L8" s="135">
        <v>0</v>
      </c>
      <c r="M8" s="135">
        <v>0</v>
      </c>
      <c r="N8" s="135">
        <v>3</v>
      </c>
      <c r="O8" s="135">
        <v>11292</v>
      </c>
      <c r="P8" s="136">
        <v>6491</v>
      </c>
      <c r="Q8" s="137">
        <v>1.7396395008473271</v>
      </c>
    </row>
    <row r="9" spans="1:17" ht="24.9" customHeight="1">
      <c r="A9" s="89" t="s">
        <v>381</v>
      </c>
      <c r="B9" s="92" t="s">
        <v>382</v>
      </c>
      <c r="C9" s="135">
        <v>16073</v>
      </c>
      <c r="D9" s="135">
        <v>6100</v>
      </c>
      <c r="E9" s="135">
        <v>13105</v>
      </c>
      <c r="F9" s="135">
        <v>31736</v>
      </c>
      <c r="G9" s="135">
        <v>30596</v>
      </c>
      <c r="H9" s="135">
        <v>18686</v>
      </c>
      <c r="I9" s="135">
        <v>19841</v>
      </c>
      <c r="J9" s="135">
        <v>17132</v>
      </c>
      <c r="K9" s="135">
        <v>21027</v>
      </c>
      <c r="L9" s="135">
        <v>18721</v>
      </c>
      <c r="M9" s="135">
        <v>14188</v>
      </c>
      <c r="N9" s="135">
        <v>21124</v>
      </c>
      <c r="O9" s="135">
        <v>228329</v>
      </c>
      <c r="P9" s="136">
        <v>231423</v>
      </c>
      <c r="Q9" s="137">
        <v>0.98663054234021685</v>
      </c>
    </row>
    <row r="10" spans="1:17" ht="24.9" customHeight="1">
      <c r="A10" s="89" t="s">
        <v>383</v>
      </c>
      <c r="B10" s="92" t="s">
        <v>474</v>
      </c>
      <c r="C10" s="135">
        <v>203</v>
      </c>
      <c r="D10" s="135">
        <v>1417</v>
      </c>
      <c r="E10" s="135">
        <v>2260</v>
      </c>
      <c r="F10" s="135">
        <v>1612</v>
      </c>
      <c r="G10" s="135">
        <v>1865</v>
      </c>
      <c r="H10" s="135">
        <v>7676</v>
      </c>
      <c r="I10" s="135">
        <v>169</v>
      </c>
      <c r="J10" s="135">
        <v>0</v>
      </c>
      <c r="K10" s="135">
        <v>4717</v>
      </c>
      <c r="L10" s="135">
        <v>1024</v>
      </c>
      <c r="M10" s="135">
        <v>1794</v>
      </c>
      <c r="N10" s="135">
        <v>1564</v>
      </c>
      <c r="O10" s="135">
        <v>24301</v>
      </c>
      <c r="P10" s="136">
        <v>29139</v>
      </c>
      <c r="Q10" s="137">
        <v>0.83396822128418957</v>
      </c>
    </row>
    <row r="11" spans="1:17" ht="24.9" customHeight="1">
      <c r="A11" s="89" t="s">
        <v>385</v>
      </c>
      <c r="B11" s="92" t="s">
        <v>386</v>
      </c>
      <c r="C11" s="135">
        <v>1396</v>
      </c>
      <c r="D11" s="135">
        <v>2187</v>
      </c>
      <c r="E11" s="135">
        <v>1777</v>
      </c>
      <c r="F11" s="135">
        <v>3828</v>
      </c>
      <c r="G11" s="135">
        <v>3151</v>
      </c>
      <c r="H11" s="135">
        <v>7998</v>
      </c>
      <c r="I11" s="135">
        <v>1190</v>
      </c>
      <c r="J11" s="135">
        <v>473</v>
      </c>
      <c r="K11" s="135">
        <v>9061</v>
      </c>
      <c r="L11" s="135">
        <v>2324</v>
      </c>
      <c r="M11" s="135">
        <v>2435</v>
      </c>
      <c r="N11" s="135">
        <v>2088</v>
      </c>
      <c r="O11" s="135">
        <v>37908</v>
      </c>
      <c r="P11" s="136">
        <v>41936.699999999997</v>
      </c>
      <c r="Q11" s="137">
        <v>0.90393378592020834</v>
      </c>
    </row>
    <row r="12" spans="1:17" ht="24.9" customHeight="1">
      <c r="A12" s="89" t="s">
        <v>387</v>
      </c>
      <c r="B12" s="92" t="s">
        <v>475</v>
      </c>
      <c r="C12" s="135">
        <v>1091</v>
      </c>
      <c r="D12" s="135">
        <v>2571</v>
      </c>
      <c r="E12" s="135">
        <v>3363</v>
      </c>
      <c r="F12" s="135">
        <v>8960</v>
      </c>
      <c r="G12" s="135">
        <v>10971</v>
      </c>
      <c r="H12" s="135">
        <v>3364</v>
      </c>
      <c r="I12" s="135">
        <v>463</v>
      </c>
      <c r="J12" s="135">
        <v>375</v>
      </c>
      <c r="K12" s="135">
        <v>1513</v>
      </c>
      <c r="L12" s="135">
        <v>1463</v>
      </c>
      <c r="M12" s="135">
        <v>3463</v>
      </c>
      <c r="N12" s="135">
        <v>4098</v>
      </c>
      <c r="O12" s="135">
        <v>41695</v>
      </c>
      <c r="P12" s="136">
        <v>44661.8</v>
      </c>
      <c r="Q12" s="137">
        <v>0.93357186678548554</v>
      </c>
    </row>
    <row r="13" spans="1:17" ht="24.9" customHeight="1">
      <c r="A13" s="89" t="s">
        <v>389</v>
      </c>
      <c r="B13" s="92" t="s">
        <v>476</v>
      </c>
      <c r="C13" s="135">
        <v>1</v>
      </c>
      <c r="D13" s="135">
        <v>98</v>
      </c>
      <c r="E13" s="135">
        <v>45</v>
      </c>
      <c r="F13" s="135">
        <v>17</v>
      </c>
      <c r="G13" s="135">
        <v>310</v>
      </c>
      <c r="H13" s="135">
        <v>950</v>
      </c>
      <c r="I13" s="135">
        <v>89</v>
      </c>
      <c r="J13" s="135">
        <v>0</v>
      </c>
      <c r="K13" s="135">
        <v>863</v>
      </c>
      <c r="L13" s="135">
        <v>112</v>
      </c>
      <c r="M13" s="135">
        <v>280</v>
      </c>
      <c r="N13" s="135">
        <v>54</v>
      </c>
      <c r="O13" s="135">
        <v>2819</v>
      </c>
      <c r="P13" s="136">
        <v>2194</v>
      </c>
      <c r="Q13" s="137">
        <v>1.2848678213309024</v>
      </c>
    </row>
    <row r="14" spans="1:17" ht="24.9" customHeight="1">
      <c r="A14" s="89" t="s">
        <v>391</v>
      </c>
      <c r="B14" s="92" t="s">
        <v>477</v>
      </c>
      <c r="C14" s="135">
        <v>28796</v>
      </c>
      <c r="D14" s="135">
        <v>40083</v>
      </c>
      <c r="E14" s="135">
        <v>2910</v>
      </c>
      <c r="F14" s="135">
        <v>2512</v>
      </c>
      <c r="G14" s="135">
        <v>1175</v>
      </c>
      <c r="H14" s="135">
        <v>1119</v>
      </c>
      <c r="I14" s="135">
        <v>55</v>
      </c>
      <c r="J14" s="135">
        <v>103</v>
      </c>
      <c r="K14" s="135">
        <v>9981</v>
      </c>
      <c r="L14" s="135">
        <v>20510</v>
      </c>
      <c r="M14" s="135">
        <v>11146</v>
      </c>
      <c r="N14" s="135">
        <v>6931</v>
      </c>
      <c r="O14" s="135">
        <v>125321</v>
      </c>
      <c r="P14" s="136">
        <v>160096.70000000001</v>
      </c>
      <c r="Q14" s="137">
        <v>0.78278315543043664</v>
      </c>
    </row>
    <row r="15" spans="1:17" ht="24.9" customHeight="1">
      <c r="A15" s="89" t="s">
        <v>393</v>
      </c>
      <c r="B15" s="92" t="s">
        <v>478</v>
      </c>
      <c r="C15" s="135">
        <v>2</v>
      </c>
      <c r="D15" s="135">
        <v>12</v>
      </c>
      <c r="E15" s="135">
        <v>2</v>
      </c>
      <c r="F15" s="135">
        <v>0</v>
      </c>
      <c r="G15" s="135">
        <v>0</v>
      </c>
      <c r="H15" s="135">
        <v>0</v>
      </c>
      <c r="I15" s="135">
        <v>0</v>
      </c>
      <c r="J15" s="135">
        <v>0</v>
      </c>
      <c r="K15" s="135">
        <v>56</v>
      </c>
      <c r="L15" s="135">
        <v>33</v>
      </c>
      <c r="M15" s="135">
        <v>24</v>
      </c>
      <c r="N15" s="135">
        <v>15</v>
      </c>
      <c r="O15" s="135">
        <v>144</v>
      </c>
      <c r="P15" s="136">
        <v>177</v>
      </c>
      <c r="Q15" s="137">
        <v>0.81355932203389836</v>
      </c>
    </row>
    <row r="16" spans="1:17" ht="24.9" customHeight="1">
      <c r="A16" s="89" t="s">
        <v>394</v>
      </c>
      <c r="B16" s="92" t="s">
        <v>479</v>
      </c>
      <c r="C16" s="135">
        <v>91</v>
      </c>
      <c r="D16" s="135">
        <v>704</v>
      </c>
      <c r="E16" s="135">
        <v>66</v>
      </c>
      <c r="F16" s="135">
        <v>243</v>
      </c>
      <c r="G16" s="135">
        <v>1357</v>
      </c>
      <c r="H16" s="135">
        <v>5303</v>
      </c>
      <c r="I16" s="135">
        <v>132</v>
      </c>
      <c r="J16" s="135">
        <v>2</v>
      </c>
      <c r="K16" s="135">
        <v>5205</v>
      </c>
      <c r="L16" s="135">
        <v>4955</v>
      </c>
      <c r="M16" s="135">
        <v>1859</v>
      </c>
      <c r="N16" s="135">
        <v>629</v>
      </c>
      <c r="O16" s="135">
        <v>20546</v>
      </c>
      <c r="P16" s="136">
        <v>5151</v>
      </c>
      <c r="Q16" s="137">
        <v>3.9887400504756356</v>
      </c>
    </row>
    <row r="17" spans="1:17" ht="24.9" customHeight="1">
      <c r="A17" s="89" t="s">
        <v>395</v>
      </c>
      <c r="B17" s="92" t="s">
        <v>480</v>
      </c>
      <c r="C17" s="135">
        <v>291</v>
      </c>
      <c r="D17" s="135">
        <v>1005</v>
      </c>
      <c r="E17" s="135">
        <v>290</v>
      </c>
      <c r="F17" s="135">
        <v>837</v>
      </c>
      <c r="G17" s="135">
        <v>3</v>
      </c>
      <c r="H17" s="135">
        <v>0</v>
      </c>
      <c r="I17" s="135">
        <v>0</v>
      </c>
      <c r="J17" s="135">
        <v>0</v>
      </c>
      <c r="K17" s="135">
        <v>1</v>
      </c>
      <c r="L17" s="135">
        <v>0</v>
      </c>
      <c r="M17" s="135">
        <v>40</v>
      </c>
      <c r="N17" s="135">
        <v>98</v>
      </c>
      <c r="O17" s="135">
        <v>2565</v>
      </c>
      <c r="P17" s="136">
        <v>2713</v>
      </c>
      <c r="Q17" s="137">
        <v>0.9454478437154441</v>
      </c>
    </row>
    <row r="18" spans="1:17" ht="24.9" customHeight="1">
      <c r="A18" s="89" t="s">
        <v>397</v>
      </c>
      <c r="B18" s="92" t="s">
        <v>481</v>
      </c>
      <c r="C18" s="135">
        <v>4529</v>
      </c>
      <c r="D18" s="135">
        <v>8656</v>
      </c>
      <c r="E18" s="135">
        <v>1209</v>
      </c>
      <c r="F18" s="135">
        <v>2635</v>
      </c>
      <c r="G18" s="135">
        <v>2486</v>
      </c>
      <c r="H18" s="135">
        <v>662</v>
      </c>
      <c r="I18" s="135">
        <v>0</v>
      </c>
      <c r="J18" s="135">
        <v>0</v>
      </c>
      <c r="K18" s="135">
        <v>3005</v>
      </c>
      <c r="L18" s="135">
        <v>37995</v>
      </c>
      <c r="M18" s="135">
        <v>29599</v>
      </c>
      <c r="N18" s="135">
        <v>16543</v>
      </c>
      <c r="O18" s="135">
        <v>107319</v>
      </c>
      <c r="P18" s="136">
        <v>100028</v>
      </c>
      <c r="Q18" s="137">
        <v>1.0728895909145439</v>
      </c>
    </row>
    <row r="19" spans="1:17" ht="24.9" customHeight="1">
      <c r="A19" s="89" t="s">
        <v>398</v>
      </c>
      <c r="B19" s="92" t="s">
        <v>482</v>
      </c>
      <c r="C19" s="135">
        <v>594</v>
      </c>
      <c r="D19" s="135">
        <v>1448</v>
      </c>
      <c r="E19" s="135">
        <v>521</v>
      </c>
      <c r="F19" s="135">
        <v>686</v>
      </c>
      <c r="G19" s="135">
        <v>278</v>
      </c>
      <c r="H19" s="135">
        <v>333</v>
      </c>
      <c r="I19" s="135">
        <v>5</v>
      </c>
      <c r="J19" s="135">
        <v>1</v>
      </c>
      <c r="K19" s="135">
        <v>1426</v>
      </c>
      <c r="L19" s="135">
        <v>426</v>
      </c>
      <c r="M19" s="135">
        <v>919</v>
      </c>
      <c r="N19" s="135">
        <v>2303</v>
      </c>
      <c r="O19" s="135">
        <v>8940</v>
      </c>
      <c r="P19" s="136">
        <v>12737.8</v>
      </c>
      <c r="Q19" s="137">
        <v>0.70184804283314239</v>
      </c>
    </row>
    <row r="20" spans="1:17" ht="24.9" customHeight="1">
      <c r="A20" s="89" t="s">
        <v>399</v>
      </c>
      <c r="B20" s="92" t="s">
        <v>483</v>
      </c>
      <c r="C20" s="135">
        <v>0</v>
      </c>
      <c r="D20" s="135">
        <v>0</v>
      </c>
      <c r="E20" s="135">
        <v>14</v>
      </c>
      <c r="F20" s="135">
        <v>308</v>
      </c>
      <c r="G20" s="135">
        <v>278</v>
      </c>
      <c r="H20" s="135">
        <v>21</v>
      </c>
      <c r="I20" s="135">
        <v>16</v>
      </c>
      <c r="J20" s="135">
        <v>2</v>
      </c>
      <c r="K20" s="135">
        <v>3</v>
      </c>
      <c r="L20" s="135">
        <v>0</v>
      </c>
      <c r="M20" s="135">
        <v>0</v>
      </c>
      <c r="N20" s="135">
        <v>0</v>
      </c>
      <c r="O20" s="135">
        <v>642</v>
      </c>
      <c r="P20" s="136">
        <v>248</v>
      </c>
      <c r="Q20" s="137">
        <v>2.588709677419355</v>
      </c>
    </row>
    <row r="21" spans="1:17" ht="24.9" customHeight="1">
      <c r="A21" s="89" t="s">
        <v>401</v>
      </c>
      <c r="B21" s="92" t="s">
        <v>484</v>
      </c>
      <c r="C21" s="135">
        <v>72</v>
      </c>
      <c r="D21" s="135">
        <v>3</v>
      </c>
      <c r="E21" s="135">
        <v>8</v>
      </c>
      <c r="F21" s="135">
        <v>395</v>
      </c>
      <c r="G21" s="135">
        <v>3525</v>
      </c>
      <c r="H21" s="135">
        <v>3063</v>
      </c>
      <c r="I21" s="135">
        <v>1710</v>
      </c>
      <c r="J21" s="135">
        <v>1236</v>
      </c>
      <c r="K21" s="135">
        <v>835</v>
      </c>
      <c r="L21" s="135">
        <v>2054</v>
      </c>
      <c r="M21" s="135">
        <v>5856</v>
      </c>
      <c r="N21" s="135">
        <v>3957</v>
      </c>
      <c r="O21" s="135">
        <v>22714</v>
      </c>
      <c r="P21" s="136">
        <v>27004</v>
      </c>
      <c r="Q21" s="137">
        <v>0.84113464671900462</v>
      </c>
    </row>
    <row r="22" spans="1:17" ht="24.9" customHeight="1">
      <c r="A22" s="89" t="s">
        <v>403</v>
      </c>
      <c r="B22" s="92" t="s">
        <v>404</v>
      </c>
      <c r="C22" s="135">
        <v>685</v>
      </c>
      <c r="D22" s="135">
        <v>1432</v>
      </c>
      <c r="E22" s="135">
        <v>2166</v>
      </c>
      <c r="F22" s="135">
        <v>3857</v>
      </c>
      <c r="G22" s="135">
        <v>3420</v>
      </c>
      <c r="H22" s="135">
        <v>1757</v>
      </c>
      <c r="I22" s="135">
        <v>2559</v>
      </c>
      <c r="J22" s="135">
        <v>1970</v>
      </c>
      <c r="K22" s="135">
        <v>4077</v>
      </c>
      <c r="L22" s="135">
        <v>1228</v>
      </c>
      <c r="M22" s="135">
        <v>1063</v>
      </c>
      <c r="N22" s="135">
        <v>709</v>
      </c>
      <c r="O22" s="135">
        <v>24923</v>
      </c>
      <c r="P22" s="136">
        <v>37355</v>
      </c>
      <c r="Q22" s="137">
        <v>0.66719314683442643</v>
      </c>
    </row>
    <row r="23" spans="1:17" ht="24.9" customHeight="1">
      <c r="A23" s="93" t="s">
        <v>405</v>
      </c>
      <c r="B23" s="28" t="s">
        <v>64</v>
      </c>
      <c r="C23" s="138">
        <v>0</v>
      </c>
      <c r="D23" s="138">
        <v>4</v>
      </c>
      <c r="E23" s="138">
        <v>3</v>
      </c>
      <c r="F23" s="138">
        <v>24</v>
      </c>
      <c r="G23" s="138">
        <v>681</v>
      </c>
      <c r="H23" s="138">
        <v>1236</v>
      </c>
      <c r="I23" s="138">
        <v>1066</v>
      </c>
      <c r="J23" s="138">
        <v>1065</v>
      </c>
      <c r="K23" s="138">
        <v>582</v>
      </c>
      <c r="L23" s="138">
        <v>21</v>
      </c>
      <c r="M23" s="138">
        <v>9</v>
      </c>
      <c r="N23" s="138">
        <v>0</v>
      </c>
      <c r="O23" s="138">
        <v>4691</v>
      </c>
      <c r="P23" s="139">
        <v>3153</v>
      </c>
      <c r="Q23" s="140">
        <v>1.48778940691405</v>
      </c>
    </row>
  </sheetData>
  <sheetProtection selectLockedCells="1" selectUnlockedCells="1"/>
  <mergeCells count="2">
    <mergeCell ref="O5:Q5"/>
    <mergeCell ref="A6:B6"/>
  </mergeCells>
  <phoneticPr fontId="2"/>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FBBD-F999-4821-A8EA-8EB259D56995}">
  <sheetPr>
    <pageSetUpPr fitToPage="1"/>
  </sheetPr>
  <dimension ref="A1:Q29"/>
  <sheetViews>
    <sheetView view="pageLayout" zoomScale="80" zoomScaleNormal="100" zoomScalePageLayoutView="80" workbookViewId="0">
      <selection activeCell="E12" sqref="E12"/>
    </sheetView>
  </sheetViews>
  <sheetFormatPr defaultColWidth="9" defaultRowHeight="14.4"/>
  <cols>
    <col min="1" max="1" width="5.33203125" style="3" customWidth="1"/>
    <col min="2" max="2" width="17.88671875" style="3" customWidth="1"/>
    <col min="3" max="14" width="8.109375" style="3" customWidth="1"/>
    <col min="15" max="16" width="9.33203125" style="3" customWidth="1"/>
    <col min="17" max="17" width="8.21875" style="3" customWidth="1"/>
    <col min="18" max="16384" width="9" style="3"/>
  </cols>
  <sheetData>
    <row r="1" spans="1:17" ht="23.25" customHeight="1">
      <c r="Q1" s="141" t="s">
        <v>458</v>
      </c>
    </row>
    <row r="2" spans="1:17" ht="20.95" customHeight="1">
      <c r="A2" s="690" t="s">
        <v>485</v>
      </c>
      <c r="B2" s="690"/>
      <c r="C2" s="96" t="s">
        <v>486</v>
      </c>
      <c r="D2" s="96" t="s">
        <v>460</v>
      </c>
      <c r="E2" s="96" t="s">
        <v>461</v>
      </c>
      <c r="F2" s="96" t="s">
        <v>462</v>
      </c>
      <c r="G2" s="96" t="s">
        <v>463</v>
      </c>
      <c r="H2" s="96" t="s">
        <v>464</v>
      </c>
      <c r="I2" s="96" t="s">
        <v>465</v>
      </c>
      <c r="J2" s="96" t="s">
        <v>466</v>
      </c>
      <c r="K2" s="96" t="s">
        <v>467</v>
      </c>
      <c r="L2" s="96" t="s">
        <v>468</v>
      </c>
      <c r="M2" s="96" t="s">
        <v>469</v>
      </c>
      <c r="N2" s="96" t="s">
        <v>470</v>
      </c>
      <c r="O2" s="142" t="s">
        <v>377</v>
      </c>
      <c r="P2" s="143" t="s">
        <v>407</v>
      </c>
      <c r="Q2" s="144" t="s">
        <v>487</v>
      </c>
    </row>
    <row r="3" spans="1:17" ht="20.95" customHeight="1">
      <c r="A3" s="145" t="s">
        <v>488</v>
      </c>
      <c r="B3" s="146" t="s">
        <v>489</v>
      </c>
      <c r="C3" s="147">
        <v>111</v>
      </c>
      <c r="D3" s="147">
        <v>455</v>
      </c>
      <c r="E3" s="147">
        <v>879</v>
      </c>
      <c r="F3" s="147">
        <v>1751</v>
      </c>
      <c r="G3" s="147">
        <v>736</v>
      </c>
      <c r="H3" s="147">
        <v>494</v>
      </c>
      <c r="I3" s="147">
        <v>172</v>
      </c>
      <c r="J3" s="147">
        <v>179</v>
      </c>
      <c r="K3" s="147">
        <v>1121</v>
      </c>
      <c r="L3" s="147">
        <v>446</v>
      </c>
      <c r="M3" s="147">
        <v>337</v>
      </c>
      <c r="N3" s="147">
        <v>271</v>
      </c>
      <c r="O3" s="148">
        <v>6952</v>
      </c>
      <c r="P3" s="149">
        <v>7586</v>
      </c>
      <c r="Q3" s="150">
        <v>0.91642499340891115</v>
      </c>
    </row>
    <row r="4" spans="1:17" ht="20.95" customHeight="1">
      <c r="A4" s="151" t="s">
        <v>410</v>
      </c>
      <c r="B4" s="152" t="s">
        <v>411</v>
      </c>
      <c r="C4" s="153">
        <v>297</v>
      </c>
      <c r="D4" s="153">
        <v>182</v>
      </c>
      <c r="E4" s="153">
        <v>983</v>
      </c>
      <c r="F4" s="153">
        <v>1611</v>
      </c>
      <c r="G4" s="153">
        <v>7536</v>
      </c>
      <c r="H4" s="153">
        <v>2690</v>
      </c>
      <c r="I4" s="153">
        <v>1089</v>
      </c>
      <c r="J4" s="153">
        <v>450</v>
      </c>
      <c r="K4" s="153">
        <v>315</v>
      </c>
      <c r="L4" s="153">
        <v>960</v>
      </c>
      <c r="M4" s="153">
        <v>1234</v>
      </c>
      <c r="N4" s="153">
        <v>2567</v>
      </c>
      <c r="O4" s="154">
        <v>19914</v>
      </c>
      <c r="P4" s="155">
        <v>16113</v>
      </c>
      <c r="Q4" s="137">
        <v>1.2358964811022155</v>
      </c>
    </row>
    <row r="5" spans="1:17" ht="20.95" customHeight="1">
      <c r="A5" s="151" t="s">
        <v>412</v>
      </c>
      <c r="B5" s="152" t="s">
        <v>413</v>
      </c>
      <c r="C5" s="153">
        <v>0</v>
      </c>
      <c r="D5" s="153">
        <v>0</v>
      </c>
      <c r="E5" s="153">
        <v>0</v>
      </c>
      <c r="F5" s="153">
        <v>0</v>
      </c>
      <c r="G5" s="153">
        <v>1671</v>
      </c>
      <c r="H5" s="153">
        <v>18864</v>
      </c>
      <c r="I5" s="153">
        <v>1054</v>
      </c>
      <c r="J5" s="153">
        <v>128</v>
      </c>
      <c r="K5" s="153">
        <v>32</v>
      </c>
      <c r="L5" s="153">
        <v>389</v>
      </c>
      <c r="M5" s="153">
        <v>6299</v>
      </c>
      <c r="N5" s="153">
        <v>1316</v>
      </c>
      <c r="O5" s="154">
        <v>29753</v>
      </c>
      <c r="P5" s="155">
        <v>17688</v>
      </c>
      <c r="Q5" s="137">
        <v>1.6821008593396654</v>
      </c>
    </row>
    <row r="6" spans="1:17" ht="20.95" customHeight="1">
      <c r="A6" s="151" t="s">
        <v>414</v>
      </c>
      <c r="B6" s="152" t="s">
        <v>415</v>
      </c>
      <c r="C6" s="153">
        <v>1</v>
      </c>
      <c r="D6" s="153">
        <v>0</v>
      </c>
      <c r="E6" s="153">
        <v>0</v>
      </c>
      <c r="F6" s="153">
        <v>1</v>
      </c>
      <c r="G6" s="153">
        <v>18</v>
      </c>
      <c r="H6" s="153">
        <v>12</v>
      </c>
      <c r="I6" s="153">
        <v>355</v>
      </c>
      <c r="J6" s="153">
        <v>1101</v>
      </c>
      <c r="K6" s="153">
        <v>7754</v>
      </c>
      <c r="L6" s="153">
        <v>10426</v>
      </c>
      <c r="M6" s="153">
        <v>6790</v>
      </c>
      <c r="N6" s="153">
        <v>3170</v>
      </c>
      <c r="O6" s="154">
        <v>29628</v>
      </c>
      <c r="P6" s="155">
        <v>27471</v>
      </c>
      <c r="Q6" s="137">
        <v>1.078519165665611</v>
      </c>
    </row>
    <row r="7" spans="1:17" ht="20.95" customHeight="1">
      <c r="A7" s="151" t="s">
        <v>416</v>
      </c>
      <c r="B7" s="152" t="s">
        <v>490</v>
      </c>
      <c r="C7" s="153">
        <v>6252</v>
      </c>
      <c r="D7" s="153">
        <v>8911</v>
      </c>
      <c r="E7" s="153">
        <v>6718</v>
      </c>
      <c r="F7" s="153">
        <v>16366</v>
      </c>
      <c r="G7" s="153">
        <v>18286</v>
      </c>
      <c r="H7" s="153">
        <v>12869</v>
      </c>
      <c r="I7" s="153">
        <v>18819</v>
      </c>
      <c r="J7" s="153">
        <v>29071</v>
      </c>
      <c r="K7" s="153">
        <v>21593</v>
      </c>
      <c r="L7" s="153">
        <v>13969</v>
      </c>
      <c r="M7" s="153">
        <v>12960</v>
      </c>
      <c r="N7" s="153">
        <v>17425</v>
      </c>
      <c r="O7" s="154">
        <v>183239</v>
      </c>
      <c r="P7" s="155">
        <v>167893</v>
      </c>
      <c r="Q7" s="137">
        <v>1.0914034533899566</v>
      </c>
    </row>
    <row r="8" spans="1:17" ht="20.95" customHeight="1">
      <c r="A8" s="151" t="s">
        <v>417</v>
      </c>
      <c r="B8" s="152" t="s">
        <v>418</v>
      </c>
      <c r="C8" s="153">
        <v>63861</v>
      </c>
      <c r="D8" s="153">
        <v>5660</v>
      </c>
      <c r="E8" s="153">
        <v>55</v>
      </c>
      <c r="F8" s="153">
        <v>70</v>
      </c>
      <c r="G8" s="153">
        <v>4429</v>
      </c>
      <c r="H8" s="153">
        <v>26171</v>
      </c>
      <c r="I8" s="153">
        <v>45205</v>
      </c>
      <c r="J8" s="153">
        <v>141985</v>
      </c>
      <c r="K8" s="153">
        <v>296321</v>
      </c>
      <c r="L8" s="153">
        <v>255484</v>
      </c>
      <c r="M8" s="153">
        <v>47186</v>
      </c>
      <c r="N8" s="153">
        <v>187137</v>
      </c>
      <c r="O8" s="156">
        <v>1073564</v>
      </c>
      <c r="P8" s="157">
        <v>1203621</v>
      </c>
      <c r="Q8" s="137">
        <v>0.89194522195940418</v>
      </c>
    </row>
    <row r="9" spans="1:17" ht="20.95" customHeight="1">
      <c r="A9" s="151" t="s">
        <v>419</v>
      </c>
      <c r="B9" s="152" t="s">
        <v>420</v>
      </c>
      <c r="C9" s="153">
        <v>1661</v>
      </c>
      <c r="D9" s="153">
        <v>4601</v>
      </c>
      <c r="E9" s="153">
        <v>3078</v>
      </c>
      <c r="F9" s="153">
        <v>966</v>
      </c>
      <c r="G9" s="153">
        <v>26</v>
      </c>
      <c r="H9" s="153">
        <v>4</v>
      </c>
      <c r="I9" s="153">
        <v>0</v>
      </c>
      <c r="J9" s="153">
        <v>0</v>
      </c>
      <c r="K9" s="153">
        <v>102</v>
      </c>
      <c r="L9" s="153">
        <v>26</v>
      </c>
      <c r="M9" s="153">
        <v>117</v>
      </c>
      <c r="N9" s="153">
        <v>1922</v>
      </c>
      <c r="O9" s="154">
        <v>12503</v>
      </c>
      <c r="P9" s="155">
        <v>17315</v>
      </c>
      <c r="Q9" s="137">
        <v>0.72209067282702855</v>
      </c>
    </row>
    <row r="10" spans="1:17" ht="20.95" customHeight="1">
      <c r="A10" s="151" t="s">
        <v>421</v>
      </c>
      <c r="B10" s="152" t="s">
        <v>422</v>
      </c>
      <c r="C10" s="153">
        <v>11</v>
      </c>
      <c r="D10" s="153">
        <v>1</v>
      </c>
      <c r="E10" s="153">
        <v>36</v>
      </c>
      <c r="F10" s="153">
        <v>337</v>
      </c>
      <c r="G10" s="153">
        <v>869</v>
      </c>
      <c r="H10" s="153">
        <v>384</v>
      </c>
      <c r="I10" s="153">
        <v>1042</v>
      </c>
      <c r="J10" s="153">
        <v>1145</v>
      </c>
      <c r="K10" s="153">
        <v>774</v>
      </c>
      <c r="L10" s="153">
        <v>1790</v>
      </c>
      <c r="M10" s="153">
        <v>1047</v>
      </c>
      <c r="N10" s="153">
        <v>33</v>
      </c>
      <c r="O10" s="154">
        <v>7469</v>
      </c>
      <c r="P10" s="155">
        <v>4681</v>
      </c>
      <c r="Q10" s="137">
        <v>1.5955992309335612</v>
      </c>
    </row>
    <row r="11" spans="1:17" ht="20.95" customHeight="1">
      <c r="A11" s="151" t="s">
        <v>423</v>
      </c>
      <c r="B11" s="152" t="s">
        <v>424</v>
      </c>
      <c r="C11" s="153">
        <v>0</v>
      </c>
      <c r="D11" s="153">
        <v>0</v>
      </c>
      <c r="E11" s="153">
        <v>4</v>
      </c>
      <c r="F11" s="153">
        <v>3</v>
      </c>
      <c r="G11" s="153">
        <v>4</v>
      </c>
      <c r="H11" s="153">
        <v>736</v>
      </c>
      <c r="I11" s="153">
        <v>886</v>
      </c>
      <c r="J11" s="153">
        <v>551</v>
      </c>
      <c r="K11" s="153">
        <v>250</v>
      </c>
      <c r="L11" s="153">
        <v>0</v>
      </c>
      <c r="M11" s="153">
        <v>0</v>
      </c>
      <c r="N11" s="153">
        <v>1</v>
      </c>
      <c r="O11" s="154">
        <v>2435</v>
      </c>
      <c r="P11" s="155">
        <v>2133</v>
      </c>
      <c r="Q11" s="137">
        <v>1.1415846225972808</v>
      </c>
    </row>
    <row r="12" spans="1:17" ht="20.95" customHeight="1">
      <c r="A12" s="151" t="s">
        <v>425</v>
      </c>
      <c r="B12" s="152" t="s">
        <v>426</v>
      </c>
      <c r="C12" s="153">
        <v>8383</v>
      </c>
      <c r="D12" s="153">
        <v>7751</v>
      </c>
      <c r="E12" s="153">
        <v>13282</v>
      </c>
      <c r="F12" s="153">
        <v>11751</v>
      </c>
      <c r="G12" s="153">
        <v>8503</v>
      </c>
      <c r="H12" s="153">
        <v>9195</v>
      </c>
      <c r="I12" s="153">
        <v>0</v>
      </c>
      <c r="J12" s="153">
        <v>0</v>
      </c>
      <c r="K12" s="153">
        <v>16878</v>
      </c>
      <c r="L12" s="153">
        <v>11748</v>
      </c>
      <c r="M12" s="153">
        <v>15207</v>
      </c>
      <c r="N12" s="153">
        <v>24653</v>
      </c>
      <c r="O12" s="154">
        <v>127351</v>
      </c>
      <c r="P12" s="155">
        <v>140899</v>
      </c>
      <c r="Q12" s="137">
        <v>0.90384601735995285</v>
      </c>
    </row>
    <row r="13" spans="1:17" ht="20.95" customHeight="1">
      <c r="A13" s="151" t="s">
        <v>427</v>
      </c>
      <c r="B13" s="152" t="s">
        <v>428</v>
      </c>
      <c r="C13" s="153">
        <v>646</v>
      </c>
      <c r="D13" s="153">
        <v>1242</v>
      </c>
      <c r="E13" s="153">
        <v>1728</v>
      </c>
      <c r="F13" s="153">
        <v>2760</v>
      </c>
      <c r="G13" s="153">
        <v>1776</v>
      </c>
      <c r="H13" s="153">
        <v>1535</v>
      </c>
      <c r="I13" s="153">
        <v>0</v>
      </c>
      <c r="J13" s="153">
        <v>0</v>
      </c>
      <c r="K13" s="153">
        <v>2680</v>
      </c>
      <c r="L13" s="153">
        <v>2550</v>
      </c>
      <c r="M13" s="153">
        <v>1606</v>
      </c>
      <c r="N13" s="153">
        <v>2157</v>
      </c>
      <c r="O13" s="154">
        <v>18680</v>
      </c>
      <c r="P13" s="155">
        <v>25121</v>
      </c>
      <c r="Q13" s="137">
        <v>0.74360097129891323</v>
      </c>
    </row>
    <row r="14" spans="1:17" ht="20.95" customHeight="1">
      <c r="A14" s="151" t="s">
        <v>429</v>
      </c>
      <c r="B14" s="152" t="s">
        <v>430</v>
      </c>
      <c r="C14" s="153">
        <v>4499</v>
      </c>
      <c r="D14" s="153">
        <v>3509</v>
      </c>
      <c r="E14" s="153">
        <v>2682</v>
      </c>
      <c r="F14" s="153">
        <v>865</v>
      </c>
      <c r="G14" s="153">
        <v>0</v>
      </c>
      <c r="H14" s="153">
        <v>0</v>
      </c>
      <c r="I14" s="153">
        <v>0</v>
      </c>
      <c r="J14" s="153">
        <v>0</v>
      </c>
      <c r="K14" s="153">
        <v>0</v>
      </c>
      <c r="L14" s="153">
        <v>21620</v>
      </c>
      <c r="M14" s="153">
        <v>9461</v>
      </c>
      <c r="N14" s="153">
        <v>11860</v>
      </c>
      <c r="O14" s="154">
        <v>54496</v>
      </c>
      <c r="P14" s="155">
        <v>83076</v>
      </c>
      <c r="Q14" s="137">
        <v>0.655977659011026</v>
      </c>
    </row>
    <row r="15" spans="1:17" ht="20.95" customHeight="1">
      <c r="A15" s="151" t="s">
        <v>431</v>
      </c>
      <c r="B15" s="152" t="s">
        <v>432</v>
      </c>
      <c r="C15" s="153">
        <v>1432</v>
      </c>
      <c r="D15" s="153">
        <v>0</v>
      </c>
      <c r="E15" s="153">
        <v>0</v>
      </c>
      <c r="F15" s="153">
        <v>5204</v>
      </c>
      <c r="G15" s="153">
        <v>8379</v>
      </c>
      <c r="H15" s="153">
        <v>6968</v>
      </c>
      <c r="I15" s="153">
        <v>10269</v>
      </c>
      <c r="J15" s="153">
        <v>7678</v>
      </c>
      <c r="K15" s="153">
        <v>7081</v>
      </c>
      <c r="L15" s="153">
        <v>6031</v>
      </c>
      <c r="M15" s="153">
        <v>3910</v>
      </c>
      <c r="N15" s="153">
        <v>3024</v>
      </c>
      <c r="O15" s="154">
        <v>59976</v>
      </c>
      <c r="P15" s="155">
        <v>62086</v>
      </c>
      <c r="Q15" s="137">
        <v>0.96601488258222468</v>
      </c>
    </row>
    <row r="16" spans="1:17" ht="20.95" customHeight="1">
      <c r="A16" s="151" t="s">
        <v>433</v>
      </c>
      <c r="B16" s="152" t="s">
        <v>434</v>
      </c>
      <c r="C16" s="153">
        <v>0</v>
      </c>
      <c r="D16" s="153">
        <v>0</v>
      </c>
      <c r="E16" s="153">
        <v>10</v>
      </c>
      <c r="F16" s="153">
        <v>8</v>
      </c>
      <c r="G16" s="153">
        <v>8</v>
      </c>
      <c r="H16" s="153">
        <v>11</v>
      </c>
      <c r="I16" s="153">
        <v>16</v>
      </c>
      <c r="J16" s="153">
        <v>26</v>
      </c>
      <c r="K16" s="153">
        <v>42</v>
      </c>
      <c r="L16" s="153">
        <v>184</v>
      </c>
      <c r="M16" s="153">
        <v>46</v>
      </c>
      <c r="N16" s="153">
        <v>7</v>
      </c>
      <c r="O16" s="154">
        <v>358</v>
      </c>
      <c r="P16" s="155">
        <v>201</v>
      </c>
      <c r="Q16" s="137">
        <v>1.7810945273631842</v>
      </c>
    </row>
    <row r="17" spans="1:17" ht="20.95" customHeight="1">
      <c r="A17" s="151" t="s">
        <v>435</v>
      </c>
      <c r="B17" s="152" t="s">
        <v>436</v>
      </c>
      <c r="C17" s="153">
        <v>3367</v>
      </c>
      <c r="D17" s="153">
        <v>5263</v>
      </c>
      <c r="E17" s="153">
        <v>3940</v>
      </c>
      <c r="F17" s="153">
        <v>9765</v>
      </c>
      <c r="G17" s="153">
        <v>7647</v>
      </c>
      <c r="H17" s="153">
        <v>1774</v>
      </c>
      <c r="I17" s="153">
        <v>158</v>
      </c>
      <c r="J17" s="153">
        <v>29</v>
      </c>
      <c r="K17" s="153">
        <v>2571</v>
      </c>
      <c r="L17" s="153">
        <v>2809</v>
      </c>
      <c r="M17" s="153">
        <v>1971</v>
      </c>
      <c r="N17" s="153">
        <v>2520</v>
      </c>
      <c r="O17" s="154">
        <v>41814</v>
      </c>
      <c r="P17" s="155">
        <v>49026</v>
      </c>
      <c r="Q17" s="137">
        <v>0.8528943825725126</v>
      </c>
    </row>
    <row r="18" spans="1:17" ht="20.95" customHeight="1">
      <c r="A18" s="151" t="s">
        <v>437</v>
      </c>
      <c r="B18" s="152" t="s">
        <v>438</v>
      </c>
      <c r="C18" s="153">
        <v>2737</v>
      </c>
      <c r="D18" s="153">
        <v>1281</v>
      </c>
      <c r="E18" s="153">
        <v>3556</v>
      </c>
      <c r="F18" s="153">
        <v>5565</v>
      </c>
      <c r="G18" s="153">
        <v>2203</v>
      </c>
      <c r="H18" s="153">
        <v>804</v>
      </c>
      <c r="I18" s="153">
        <v>1148</v>
      </c>
      <c r="J18" s="153">
        <v>1815</v>
      </c>
      <c r="K18" s="153">
        <v>1192</v>
      </c>
      <c r="L18" s="153">
        <v>22</v>
      </c>
      <c r="M18" s="153">
        <v>0</v>
      </c>
      <c r="N18" s="153">
        <v>3671</v>
      </c>
      <c r="O18" s="154">
        <v>23994</v>
      </c>
      <c r="P18" s="155">
        <v>37404</v>
      </c>
      <c r="Q18" s="137">
        <v>0.64148219441770937</v>
      </c>
    </row>
    <row r="19" spans="1:17" ht="20.95" customHeight="1">
      <c r="A19" s="151" t="s">
        <v>439</v>
      </c>
      <c r="B19" s="152" t="s">
        <v>440</v>
      </c>
      <c r="C19" s="153">
        <v>789</v>
      </c>
      <c r="D19" s="153">
        <v>306</v>
      </c>
      <c r="E19" s="153">
        <v>356</v>
      </c>
      <c r="F19" s="153">
        <v>776</v>
      </c>
      <c r="G19" s="153">
        <v>1840</v>
      </c>
      <c r="H19" s="153">
        <v>4239</v>
      </c>
      <c r="I19" s="153">
        <v>6975</v>
      </c>
      <c r="J19" s="153">
        <v>8236</v>
      </c>
      <c r="K19" s="153">
        <v>6192</v>
      </c>
      <c r="L19" s="153">
        <v>3521</v>
      </c>
      <c r="M19" s="153">
        <v>1178</v>
      </c>
      <c r="N19" s="153">
        <v>1093</v>
      </c>
      <c r="O19" s="154">
        <v>35501</v>
      </c>
      <c r="P19" s="155">
        <v>34865</v>
      </c>
      <c r="Q19" s="137">
        <v>1.0182417897605047</v>
      </c>
    </row>
    <row r="20" spans="1:17" ht="20.95" customHeight="1">
      <c r="A20" s="151" t="s">
        <v>441</v>
      </c>
      <c r="B20" s="152" t="s">
        <v>442</v>
      </c>
      <c r="C20" s="153">
        <v>0</v>
      </c>
      <c r="D20" s="153">
        <v>0</v>
      </c>
      <c r="E20" s="153">
        <v>0</v>
      </c>
      <c r="F20" s="153">
        <v>50</v>
      </c>
      <c r="G20" s="153">
        <v>0</v>
      </c>
      <c r="H20" s="153">
        <v>7602</v>
      </c>
      <c r="I20" s="153">
        <v>18329</v>
      </c>
      <c r="J20" s="153">
        <v>19794</v>
      </c>
      <c r="K20" s="153">
        <v>4</v>
      </c>
      <c r="L20" s="153">
        <v>0</v>
      </c>
      <c r="M20" s="153">
        <v>0</v>
      </c>
      <c r="N20" s="153">
        <v>0</v>
      </c>
      <c r="O20" s="154">
        <v>45779</v>
      </c>
      <c r="P20" s="155">
        <v>37530</v>
      </c>
      <c r="Q20" s="137">
        <v>1.2197974953370636</v>
      </c>
    </row>
    <row r="21" spans="1:17" ht="20.95" customHeight="1">
      <c r="A21" s="151" t="s">
        <v>443</v>
      </c>
      <c r="B21" s="152" t="s">
        <v>444</v>
      </c>
      <c r="C21" s="153">
        <v>0</v>
      </c>
      <c r="D21" s="153">
        <v>0</v>
      </c>
      <c r="E21" s="153">
        <v>0</v>
      </c>
      <c r="F21" s="153">
        <v>38</v>
      </c>
      <c r="G21" s="153">
        <v>152</v>
      </c>
      <c r="H21" s="153">
        <v>16</v>
      </c>
      <c r="I21" s="153">
        <v>308</v>
      </c>
      <c r="J21" s="153">
        <v>18</v>
      </c>
      <c r="K21" s="153">
        <v>0</v>
      </c>
      <c r="L21" s="153">
        <v>0</v>
      </c>
      <c r="M21" s="153">
        <v>0</v>
      </c>
      <c r="N21" s="153">
        <v>0</v>
      </c>
      <c r="O21" s="154">
        <v>532</v>
      </c>
      <c r="P21" s="155">
        <v>1875</v>
      </c>
      <c r="Q21" s="137">
        <v>0.28373333333333334</v>
      </c>
    </row>
    <row r="22" spans="1:17" ht="20.95" customHeight="1">
      <c r="A22" s="151" t="s">
        <v>445</v>
      </c>
      <c r="B22" s="152" t="s">
        <v>446</v>
      </c>
      <c r="C22" s="153">
        <v>143</v>
      </c>
      <c r="D22" s="153">
        <v>62</v>
      </c>
      <c r="E22" s="153">
        <v>146</v>
      </c>
      <c r="F22" s="153">
        <v>998</v>
      </c>
      <c r="G22" s="153">
        <v>1584</v>
      </c>
      <c r="H22" s="153">
        <v>9064</v>
      </c>
      <c r="I22" s="153">
        <v>14860</v>
      </c>
      <c r="J22" s="153">
        <v>11758</v>
      </c>
      <c r="K22" s="153">
        <v>3023</v>
      </c>
      <c r="L22" s="153">
        <v>736</v>
      </c>
      <c r="M22" s="153">
        <v>443</v>
      </c>
      <c r="N22" s="153">
        <v>370</v>
      </c>
      <c r="O22" s="154">
        <v>43187</v>
      </c>
      <c r="P22" s="155">
        <v>28812</v>
      </c>
      <c r="Q22" s="137">
        <v>1.4989240594196862</v>
      </c>
    </row>
    <row r="23" spans="1:17" ht="20.95" customHeight="1">
      <c r="A23" s="151" t="s">
        <v>447</v>
      </c>
      <c r="B23" s="152" t="s">
        <v>448</v>
      </c>
      <c r="C23" s="153">
        <v>0</v>
      </c>
      <c r="D23" s="153">
        <v>0</v>
      </c>
      <c r="E23" s="153">
        <v>0</v>
      </c>
      <c r="F23" s="153">
        <v>278</v>
      </c>
      <c r="G23" s="153">
        <v>267</v>
      </c>
      <c r="H23" s="153">
        <v>15</v>
      </c>
      <c r="I23" s="153">
        <v>0</v>
      </c>
      <c r="J23" s="153">
        <v>0</v>
      </c>
      <c r="K23" s="153">
        <v>0</v>
      </c>
      <c r="L23" s="153">
        <v>0</v>
      </c>
      <c r="M23" s="153">
        <v>0</v>
      </c>
      <c r="N23" s="153">
        <v>10</v>
      </c>
      <c r="O23" s="154">
        <v>570</v>
      </c>
      <c r="P23" s="155">
        <v>750</v>
      </c>
      <c r="Q23" s="137">
        <v>0.76</v>
      </c>
    </row>
    <row r="24" spans="1:17" ht="20.95" customHeight="1">
      <c r="A24" s="151" t="s">
        <v>449</v>
      </c>
      <c r="B24" s="152" t="s">
        <v>450</v>
      </c>
      <c r="C24" s="153">
        <v>1065</v>
      </c>
      <c r="D24" s="153">
        <v>238</v>
      </c>
      <c r="E24" s="153">
        <v>6</v>
      </c>
      <c r="F24" s="153">
        <v>0</v>
      </c>
      <c r="G24" s="153">
        <v>0</v>
      </c>
      <c r="H24" s="153">
        <v>0</v>
      </c>
      <c r="I24" s="153">
        <v>0</v>
      </c>
      <c r="J24" s="153">
        <v>0</v>
      </c>
      <c r="K24" s="153">
        <v>0</v>
      </c>
      <c r="L24" s="153">
        <v>0</v>
      </c>
      <c r="M24" s="153">
        <v>11</v>
      </c>
      <c r="N24" s="153">
        <v>668</v>
      </c>
      <c r="O24" s="154">
        <v>1988</v>
      </c>
      <c r="P24" s="155">
        <v>4620</v>
      </c>
      <c r="Q24" s="137">
        <v>0.4303030303030303</v>
      </c>
    </row>
    <row r="25" spans="1:17" ht="20.95" customHeight="1">
      <c r="A25" s="158" t="s">
        <v>451</v>
      </c>
      <c r="B25" s="159" t="s">
        <v>452</v>
      </c>
      <c r="C25" s="160">
        <v>116</v>
      </c>
      <c r="D25" s="160">
        <v>107</v>
      </c>
      <c r="E25" s="160">
        <v>1132</v>
      </c>
      <c r="F25" s="160">
        <v>3231</v>
      </c>
      <c r="G25" s="160">
        <v>3454</v>
      </c>
      <c r="H25" s="160">
        <v>542</v>
      </c>
      <c r="I25" s="160">
        <v>2924</v>
      </c>
      <c r="J25" s="160">
        <v>1017</v>
      </c>
      <c r="K25" s="160">
        <v>1473</v>
      </c>
      <c r="L25" s="160">
        <v>106</v>
      </c>
      <c r="M25" s="160">
        <v>74</v>
      </c>
      <c r="N25" s="160">
        <v>135</v>
      </c>
      <c r="O25" s="161">
        <v>14311</v>
      </c>
      <c r="P25" s="162">
        <v>30346</v>
      </c>
      <c r="Q25" s="163">
        <v>0.47159427931193565</v>
      </c>
    </row>
    <row r="26" spans="1:17" ht="20.95" customHeight="1">
      <c r="A26" s="164"/>
      <c r="B26" s="165" t="s">
        <v>491</v>
      </c>
      <c r="C26" s="166">
        <v>149195</v>
      </c>
      <c r="D26" s="166">
        <v>105370</v>
      </c>
      <c r="E26" s="166">
        <v>68371</v>
      </c>
      <c r="F26" s="166">
        <v>127003</v>
      </c>
      <c r="G26" s="166">
        <v>131581</v>
      </c>
      <c r="H26" s="166">
        <v>156268</v>
      </c>
      <c r="I26" s="166">
        <v>150904</v>
      </c>
      <c r="J26" s="166">
        <v>247340</v>
      </c>
      <c r="K26" s="166">
        <v>431926</v>
      </c>
      <c r="L26" s="166">
        <v>442939</v>
      </c>
      <c r="M26" s="166">
        <v>230031</v>
      </c>
      <c r="N26" s="166">
        <v>339878</v>
      </c>
      <c r="O26" s="167">
        <v>2580806</v>
      </c>
      <c r="P26" s="168">
        <v>2810226</v>
      </c>
      <c r="Q26" s="169">
        <v>0.91836243775411652</v>
      </c>
    </row>
    <row r="27" spans="1:17" ht="20.95" customHeight="1">
      <c r="A27" s="170"/>
      <c r="B27" s="119" t="s">
        <v>454</v>
      </c>
      <c r="C27" s="153">
        <v>204124</v>
      </c>
      <c r="D27" s="153">
        <v>136472</v>
      </c>
      <c r="E27" s="153">
        <v>96476</v>
      </c>
      <c r="F27" s="153">
        <v>108987</v>
      </c>
      <c r="G27" s="153">
        <v>165086</v>
      </c>
      <c r="H27" s="153">
        <v>253038</v>
      </c>
      <c r="I27" s="153">
        <v>260452</v>
      </c>
      <c r="J27" s="153">
        <v>172230</v>
      </c>
      <c r="K27" s="153">
        <v>379937</v>
      </c>
      <c r="L27" s="153">
        <v>401703</v>
      </c>
      <c r="M27" s="153">
        <v>279218</v>
      </c>
      <c r="N27" s="153">
        <v>352503</v>
      </c>
      <c r="O27" s="156">
        <v>2810226</v>
      </c>
      <c r="P27" s="171"/>
      <c r="Q27" s="172"/>
    </row>
    <row r="28" spans="1:17" ht="20.95" customHeight="1">
      <c r="A28" s="120"/>
      <c r="B28" s="121" t="s">
        <v>455</v>
      </c>
      <c r="C28" s="173">
        <v>0.73090376437851501</v>
      </c>
      <c r="D28" s="173">
        <v>0.7720997713816754</v>
      </c>
      <c r="E28" s="173">
        <v>0.70868402504249761</v>
      </c>
      <c r="F28" s="173">
        <v>1.1653041188398616</v>
      </c>
      <c r="G28" s="173">
        <v>0.79704517645348483</v>
      </c>
      <c r="H28" s="173">
        <v>0.61756732190421992</v>
      </c>
      <c r="I28" s="173">
        <v>0.57939274799195251</v>
      </c>
      <c r="J28" s="173">
        <v>1.4361028856761306</v>
      </c>
      <c r="K28" s="173">
        <v>1.1368358438372677</v>
      </c>
      <c r="L28" s="173">
        <v>1.1026529550439006</v>
      </c>
      <c r="M28" s="173">
        <v>0.8238401535717611</v>
      </c>
      <c r="N28" s="173">
        <v>0.96418470197416761</v>
      </c>
      <c r="O28" s="174">
        <v>0.91836243775411652</v>
      </c>
      <c r="P28" s="175"/>
      <c r="Q28" s="176"/>
    </row>
    <row r="29" spans="1:17" ht="22.6" customHeight="1">
      <c r="P29" s="691" t="s">
        <v>1863</v>
      </c>
      <c r="Q29" s="691"/>
    </row>
  </sheetData>
  <sheetProtection selectLockedCells="1" selectUnlockedCells="1"/>
  <mergeCells count="2">
    <mergeCell ref="A2:B2"/>
    <mergeCell ref="P29:Q29"/>
  </mergeCells>
  <phoneticPr fontId="2"/>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F4EE-E823-4B90-B055-2B856465F729}">
  <sheetPr>
    <pageSetUpPr fitToPage="1"/>
  </sheetPr>
  <dimension ref="A1:Q24"/>
  <sheetViews>
    <sheetView view="pageLayout" zoomScale="80" zoomScaleNormal="100" zoomScaleSheetLayoutView="100" zoomScalePageLayoutView="80" workbookViewId="0">
      <selection activeCell="A4" sqref="A4"/>
    </sheetView>
  </sheetViews>
  <sheetFormatPr defaultColWidth="9" defaultRowHeight="14.4"/>
  <cols>
    <col min="1" max="1" width="6.33203125" style="3" customWidth="1"/>
    <col min="2" max="2" width="21.6640625" style="3" customWidth="1"/>
    <col min="3" max="14" width="8.6640625" style="3" customWidth="1"/>
    <col min="15" max="16" width="10.44140625" style="3" customWidth="1"/>
    <col min="17" max="17" width="7.88671875" style="3" customWidth="1"/>
    <col min="18" max="16384" width="9" style="3"/>
  </cols>
  <sheetData>
    <row r="1" spans="1:17" ht="29.3" customHeight="1">
      <c r="A1" s="14" t="s">
        <v>497</v>
      </c>
    </row>
    <row r="2" spans="1:17" s="14" customFormat="1" ht="21.3" customHeight="1">
      <c r="A2" s="1" t="s">
        <v>2002</v>
      </c>
      <c r="B2" s="1"/>
      <c r="C2" s="1"/>
      <c r="D2" s="1"/>
      <c r="E2" s="1"/>
      <c r="F2" s="1"/>
      <c r="G2" s="1"/>
      <c r="H2" s="1"/>
      <c r="I2" s="1"/>
      <c r="J2" s="1"/>
      <c r="K2" s="1"/>
      <c r="L2" s="1"/>
      <c r="M2" s="1"/>
      <c r="N2" s="1"/>
      <c r="O2" s="1"/>
      <c r="P2" s="1"/>
      <c r="Q2" s="1"/>
    </row>
    <row r="3" spans="1:17" ht="21.3" customHeight="1">
      <c r="A3" s="233" t="s">
        <v>2003</v>
      </c>
      <c r="B3" s="2"/>
      <c r="C3" s="2"/>
      <c r="D3" s="2"/>
      <c r="E3" s="2"/>
      <c r="F3" s="2"/>
      <c r="G3" s="2"/>
      <c r="H3" s="2"/>
      <c r="I3" s="2"/>
      <c r="J3" s="2"/>
      <c r="K3" s="2"/>
      <c r="L3" s="2"/>
      <c r="M3" s="2"/>
      <c r="N3" s="2"/>
      <c r="O3" s="2"/>
      <c r="P3" s="2"/>
      <c r="Q3" s="2"/>
    </row>
    <row r="4" spans="1:17" ht="21.3" customHeight="1">
      <c r="A4" s="2"/>
      <c r="B4" s="2"/>
      <c r="C4" s="2"/>
      <c r="D4" s="2"/>
      <c r="E4" s="2"/>
      <c r="F4" s="2"/>
      <c r="G4" s="2"/>
      <c r="H4" s="2"/>
      <c r="I4" s="2"/>
      <c r="J4" s="2"/>
      <c r="K4" s="2"/>
      <c r="L4" s="2"/>
      <c r="M4" s="2"/>
      <c r="N4" s="2"/>
      <c r="P4" s="692" t="s">
        <v>498</v>
      </c>
      <c r="Q4" s="692"/>
    </row>
    <row r="5" spans="1:17" ht="28.35" customHeight="1">
      <c r="A5" s="693" t="s">
        <v>499</v>
      </c>
      <c r="B5" s="693"/>
      <c r="C5" s="186" t="s">
        <v>500</v>
      </c>
      <c r="D5" s="186" t="s">
        <v>501</v>
      </c>
      <c r="E5" s="186" t="s">
        <v>502</v>
      </c>
      <c r="F5" s="186" t="s">
        <v>503</v>
      </c>
      <c r="G5" s="186" t="s">
        <v>504</v>
      </c>
      <c r="H5" s="186" t="s">
        <v>505</v>
      </c>
      <c r="I5" s="186" t="s">
        <v>506</v>
      </c>
      <c r="J5" s="186" t="s">
        <v>507</v>
      </c>
      <c r="K5" s="186" t="s">
        <v>508</v>
      </c>
      <c r="L5" s="186" t="s">
        <v>509</v>
      </c>
      <c r="M5" s="186" t="s">
        <v>510</v>
      </c>
      <c r="N5" s="186" t="s">
        <v>511</v>
      </c>
      <c r="O5" s="186" t="s">
        <v>512</v>
      </c>
      <c r="P5" s="97" t="s">
        <v>407</v>
      </c>
      <c r="Q5" s="187" t="s">
        <v>513</v>
      </c>
    </row>
    <row r="6" spans="1:17" ht="28.35" customHeight="1">
      <c r="A6" s="188">
        <v>1</v>
      </c>
      <c r="B6" s="189" t="s">
        <v>514</v>
      </c>
      <c r="C6" s="190">
        <v>114725</v>
      </c>
      <c r="D6" s="190">
        <v>291752</v>
      </c>
      <c r="E6" s="190">
        <v>77841</v>
      </c>
      <c r="F6" s="190">
        <v>144855</v>
      </c>
      <c r="G6" s="190">
        <v>106289</v>
      </c>
      <c r="H6" s="190">
        <v>204236</v>
      </c>
      <c r="I6" s="190">
        <v>3575</v>
      </c>
      <c r="J6" s="190">
        <v>295</v>
      </c>
      <c r="K6" s="190">
        <v>188363</v>
      </c>
      <c r="L6" s="190">
        <v>261471</v>
      </c>
      <c r="M6" s="190">
        <v>172125</v>
      </c>
      <c r="N6" s="190">
        <v>173640</v>
      </c>
      <c r="O6" s="191">
        <v>1739167</v>
      </c>
      <c r="P6" s="192">
        <v>1493063</v>
      </c>
      <c r="Q6" s="150">
        <v>1.1648316246534809</v>
      </c>
    </row>
    <row r="7" spans="1:17" ht="28.35" customHeight="1">
      <c r="A7" s="193">
        <v>2</v>
      </c>
      <c r="B7" s="92" t="s">
        <v>515</v>
      </c>
      <c r="C7" s="73">
        <v>0</v>
      </c>
      <c r="D7" s="73">
        <v>0</v>
      </c>
      <c r="E7" s="73">
        <v>0</v>
      </c>
      <c r="F7" s="73">
        <v>60</v>
      </c>
      <c r="G7" s="73">
        <v>259</v>
      </c>
      <c r="H7" s="73">
        <v>37</v>
      </c>
      <c r="I7" s="73">
        <v>537</v>
      </c>
      <c r="J7" s="73">
        <v>25</v>
      </c>
      <c r="K7" s="73">
        <v>0</v>
      </c>
      <c r="L7" s="73">
        <v>0</v>
      </c>
      <c r="M7" s="73">
        <v>0</v>
      </c>
      <c r="N7" s="73">
        <v>0</v>
      </c>
      <c r="O7" s="73">
        <v>918</v>
      </c>
      <c r="P7" s="194">
        <v>3074</v>
      </c>
      <c r="Q7" s="137">
        <v>0.29863370201691608</v>
      </c>
    </row>
    <row r="8" spans="1:17" ht="28.35" customHeight="1">
      <c r="A8" s="193">
        <v>3</v>
      </c>
      <c r="B8" s="92" t="s">
        <v>516</v>
      </c>
      <c r="C8" s="73">
        <v>18</v>
      </c>
      <c r="D8" s="73">
        <v>0</v>
      </c>
      <c r="E8" s="73">
        <v>0</v>
      </c>
      <c r="F8" s="73">
        <v>0</v>
      </c>
      <c r="G8" s="73">
        <v>3593</v>
      </c>
      <c r="H8" s="73">
        <v>15782</v>
      </c>
      <c r="I8" s="73">
        <v>31354</v>
      </c>
      <c r="J8" s="73">
        <v>24668</v>
      </c>
      <c r="K8" s="73">
        <v>11730</v>
      </c>
      <c r="L8" s="73">
        <v>11246</v>
      </c>
      <c r="M8" s="73">
        <v>2734</v>
      </c>
      <c r="N8" s="73">
        <v>0</v>
      </c>
      <c r="O8" s="73">
        <v>101125</v>
      </c>
      <c r="P8" s="194">
        <v>121250</v>
      </c>
      <c r="Q8" s="137">
        <v>0.83402061855670107</v>
      </c>
    </row>
    <row r="9" spans="1:17" ht="28.35" customHeight="1">
      <c r="A9" s="193">
        <v>4</v>
      </c>
      <c r="B9" s="92" t="s">
        <v>517</v>
      </c>
      <c r="C9" s="73">
        <v>0</v>
      </c>
      <c r="D9" s="73">
        <v>0</v>
      </c>
      <c r="E9" s="73">
        <v>0</v>
      </c>
      <c r="F9" s="73">
        <v>0</v>
      </c>
      <c r="G9" s="73">
        <v>0</v>
      </c>
      <c r="H9" s="73">
        <v>0</v>
      </c>
      <c r="I9" s="73">
        <v>0</v>
      </c>
      <c r="J9" s="73">
        <v>0</v>
      </c>
      <c r="K9" s="73">
        <v>0</v>
      </c>
      <c r="L9" s="73">
        <v>0</v>
      </c>
      <c r="M9" s="73">
        <v>0</v>
      </c>
      <c r="N9" s="73">
        <v>0</v>
      </c>
      <c r="O9" s="73">
        <v>0</v>
      </c>
      <c r="P9" s="194">
        <v>13</v>
      </c>
      <c r="Q9" s="137">
        <v>0</v>
      </c>
    </row>
    <row r="10" spans="1:17" ht="28.35" customHeight="1">
      <c r="A10" s="193">
        <v>5</v>
      </c>
      <c r="B10" s="92" t="s">
        <v>518</v>
      </c>
      <c r="C10" s="73">
        <v>0</v>
      </c>
      <c r="D10" s="73">
        <v>0</v>
      </c>
      <c r="E10" s="73">
        <v>0</v>
      </c>
      <c r="F10" s="73">
        <v>0</v>
      </c>
      <c r="G10" s="73">
        <v>0</v>
      </c>
      <c r="H10" s="73">
        <v>0</v>
      </c>
      <c r="I10" s="73">
        <v>0</v>
      </c>
      <c r="J10" s="73">
        <v>0</v>
      </c>
      <c r="K10" s="73">
        <v>0</v>
      </c>
      <c r="L10" s="73">
        <v>0</v>
      </c>
      <c r="M10" s="73">
        <v>0</v>
      </c>
      <c r="N10" s="73">
        <v>0</v>
      </c>
      <c r="O10" s="73">
        <v>0</v>
      </c>
      <c r="P10" s="194">
        <v>93</v>
      </c>
      <c r="Q10" s="137">
        <v>0</v>
      </c>
    </row>
    <row r="11" spans="1:17" ht="28.35" customHeight="1">
      <c r="A11" s="193">
        <v>6</v>
      </c>
      <c r="B11" s="92" t="s">
        <v>519</v>
      </c>
      <c r="C11" s="73">
        <v>955</v>
      </c>
      <c r="D11" s="73">
        <v>6897</v>
      </c>
      <c r="E11" s="73">
        <v>13396</v>
      </c>
      <c r="F11" s="73">
        <v>25783</v>
      </c>
      <c r="G11" s="73">
        <v>25702</v>
      </c>
      <c r="H11" s="73">
        <v>12590</v>
      </c>
      <c r="I11" s="73">
        <v>18634</v>
      </c>
      <c r="J11" s="73">
        <v>9307</v>
      </c>
      <c r="K11" s="73">
        <v>8095</v>
      </c>
      <c r="L11" s="73">
        <v>7468</v>
      </c>
      <c r="M11" s="73">
        <v>10477</v>
      </c>
      <c r="N11" s="73">
        <v>7119</v>
      </c>
      <c r="O11" s="73">
        <v>146423</v>
      </c>
      <c r="P11" s="194">
        <v>125195</v>
      </c>
      <c r="Q11" s="137">
        <v>1.1695594871999679</v>
      </c>
    </row>
    <row r="12" spans="1:17" ht="28.35" customHeight="1">
      <c r="A12" s="193">
        <v>7</v>
      </c>
      <c r="B12" s="92" t="s">
        <v>520</v>
      </c>
      <c r="C12" s="73">
        <v>0</v>
      </c>
      <c r="D12" s="73">
        <v>0</v>
      </c>
      <c r="E12" s="73">
        <v>0</v>
      </c>
      <c r="F12" s="73">
        <v>0</v>
      </c>
      <c r="G12" s="73">
        <v>0</v>
      </c>
      <c r="H12" s="73">
        <v>0</v>
      </c>
      <c r="I12" s="73">
        <v>0</v>
      </c>
      <c r="J12" s="73">
        <v>0</v>
      </c>
      <c r="K12" s="73">
        <v>0</v>
      </c>
      <c r="L12" s="73">
        <v>0</v>
      </c>
      <c r="M12" s="73">
        <v>0</v>
      </c>
      <c r="N12" s="73">
        <v>0</v>
      </c>
      <c r="O12" s="73">
        <v>0</v>
      </c>
      <c r="P12" s="194">
        <v>0</v>
      </c>
      <c r="Q12" s="137">
        <v>0</v>
      </c>
    </row>
    <row r="13" spans="1:17" ht="28.35" customHeight="1">
      <c r="A13" s="193">
        <v>8</v>
      </c>
      <c r="B13" s="92" t="s">
        <v>521</v>
      </c>
      <c r="C13" s="73">
        <v>5419</v>
      </c>
      <c r="D13" s="73">
        <v>4216</v>
      </c>
      <c r="E13" s="73">
        <v>7045</v>
      </c>
      <c r="F13" s="73">
        <v>7640</v>
      </c>
      <c r="G13" s="73">
        <v>32235</v>
      </c>
      <c r="H13" s="73">
        <v>24788</v>
      </c>
      <c r="I13" s="73">
        <v>5942</v>
      </c>
      <c r="J13" s="73">
        <v>7349</v>
      </c>
      <c r="K13" s="73">
        <v>13947</v>
      </c>
      <c r="L13" s="73">
        <v>12685</v>
      </c>
      <c r="M13" s="73">
        <v>11683</v>
      </c>
      <c r="N13" s="73">
        <v>6151</v>
      </c>
      <c r="O13" s="73">
        <v>139100</v>
      </c>
      <c r="P13" s="194">
        <v>139212</v>
      </c>
      <c r="Q13" s="137">
        <v>0.99919547165474243</v>
      </c>
    </row>
    <row r="14" spans="1:17" ht="28.35" customHeight="1">
      <c r="A14" s="193">
        <v>9</v>
      </c>
      <c r="B14" s="92" t="s">
        <v>522</v>
      </c>
      <c r="C14" s="73">
        <v>93886</v>
      </c>
      <c r="D14" s="73">
        <v>6728</v>
      </c>
      <c r="E14" s="73">
        <v>0</v>
      </c>
      <c r="F14" s="73">
        <v>0</v>
      </c>
      <c r="G14" s="73">
        <v>5595</v>
      </c>
      <c r="H14" s="73">
        <v>15325</v>
      </c>
      <c r="I14" s="73">
        <v>83838</v>
      </c>
      <c r="J14" s="73">
        <v>195361</v>
      </c>
      <c r="K14" s="73">
        <v>343198</v>
      </c>
      <c r="L14" s="73">
        <v>270369</v>
      </c>
      <c r="M14" s="73">
        <v>36686</v>
      </c>
      <c r="N14" s="73">
        <v>166356</v>
      </c>
      <c r="O14" s="195">
        <v>1217342</v>
      </c>
      <c r="P14" s="196">
        <v>2028419</v>
      </c>
      <c r="Q14" s="137">
        <v>0.6001432642861263</v>
      </c>
    </row>
    <row r="15" spans="1:17" ht="28.35" customHeight="1">
      <c r="A15" s="193">
        <v>10</v>
      </c>
      <c r="B15" s="92" t="s">
        <v>523</v>
      </c>
      <c r="C15" s="73">
        <v>335</v>
      </c>
      <c r="D15" s="73">
        <v>763</v>
      </c>
      <c r="E15" s="73">
        <v>584</v>
      </c>
      <c r="F15" s="73">
        <v>1259</v>
      </c>
      <c r="G15" s="73">
        <v>2275</v>
      </c>
      <c r="H15" s="73">
        <v>2427</v>
      </c>
      <c r="I15" s="73">
        <v>4408</v>
      </c>
      <c r="J15" s="73">
        <v>4720</v>
      </c>
      <c r="K15" s="73">
        <v>2766</v>
      </c>
      <c r="L15" s="73">
        <v>3286</v>
      </c>
      <c r="M15" s="73">
        <v>7088</v>
      </c>
      <c r="N15" s="73">
        <v>7453</v>
      </c>
      <c r="O15" s="73">
        <v>37364</v>
      </c>
      <c r="P15" s="194">
        <v>34488</v>
      </c>
      <c r="Q15" s="137">
        <v>1.0833913245186733</v>
      </c>
    </row>
    <row r="16" spans="1:17" ht="28.35" customHeight="1">
      <c r="A16" s="193">
        <v>11</v>
      </c>
      <c r="B16" s="92" t="s">
        <v>524</v>
      </c>
      <c r="C16" s="73">
        <v>12433</v>
      </c>
      <c r="D16" s="73">
        <v>2325</v>
      </c>
      <c r="E16" s="73">
        <v>1045</v>
      </c>
      <c r="F16" s="73">
        <v>38888</v>
      </c>
      <c r="G16" s="73">
        <v>63091</v>
      </c>
      <c r="H16" s="73">
        <v>63127</v>
      </c>
      <c r="I16" s="73">
        <v>94149</v>
      </c>
      <c r="J16" s="73">
        <v>68280</v>
      </c>
      <c r="K16" s="73">
        <v>57527</v>
      </c>
      <c r="L16" s="73">
        <v>43354</v>
      </c>
      <c r="M16" s="73">
        <v>27930</v>
      </c>
      <c r="N16" s="73">
        <v>21680</v>
      </c>
      <c r="O16" s="73">
        <v>493829</v>
      </c>
      <c r="P16" s="194">
        <v>477296</v>
      </c>
      <c r="Q16" s="137">
        <v>1.0346388823706882</v>
      </c>
    </row>
    <row r="17" spans="1:17" ht="28.35" customHeight="1">
      <c r="A17" s="193">
        <v>12</v>
      </c>
      <c r="B17" s="92" t="s">
        <v>525</v>
      </c>
      <c r="C17" s="73">
        <v>1351</v>
      </c>
      <c r="D17" s="73">
        <v>0</v>
      </c>
      <c r="E17" s="73">
        <v>3967</v>
      </c>
      <c r="F17" s="73">
        <v>18301</v>
      </c>
      <c r="G17" s="73">
        <v>101982</v>
      </c>
      <c r="H17" s="73">
        <v>41147</v>
      </c>
      <c r="I17" s="73">
        <v>8697</v>
      </c>
      <c r="J17" s="73">
        <v>3327</v>
      </c>
      <c r="K17" s="73">
        <v>3338</v>
      </c>
      <c r="L17" s="73">
        <v>43255</v>
      </c>
      <c r="M17" s="73">
        <v>97444</v>
      </c>
      <c r="N17" s="73">
        <v>43482</v>
      </c>
      <c r="O17" s="73">
        <v>366291</v>
      </c>
      <c r="P17" s="194">
        <v>427678</v>
      </c>
      <c r="Q17" s="137">
        <v>0.85646444287524726</v>
      </c>
    </row>
    <row r="18" spans="1:17" ht="28.35" customHeight="1">
      <c r="A18" s="193">
        <v>13</v>
      </c>
      <c r="B18" s="92" t="s">
        <v>526</v>
      </c>
      <c r="C18" s="73">
        <v>1636</v>
      </c>
      <c r="D18" s="73">
        <v>2213</v>
      </c>
      <c r="E18" s="73">
        <v>3580</v>
      </c>
      <c r="F18" s="73">
        <v>2872</v>
      </c>
      <c r="G18" s="73">
        <v>1537</v>
      </c>
      <c r="H18" s="73">
        <v>17</v>
      </c>
      <c r="I18" s="73">
        <v>57</v>
      </c>
      <c r="J18" s="73">
        <v>140</v>
      </c>
      <c r="K18" s="73">
        <v>82</v>
      </c>
      <c r="L18" s="73">
        <v>890</v>
      </c>
      <c r="M18" s="73">
        <v>275</v>
      </c>
      <c r="N18" s="73">
        <v>6460</v>
      </c>
      <c r="O18" s="73">
        <v>19759</v>
      </c>
      <c r="P18" s="194">
        <v>18022</v>
      </c>
      <c r="Q18" s="137">
        <v>1.0963821995339029</v>
      </c>
    </row>
    <row r="19" spans="1:17" ht="28.35" customHeight="1">
      <c r="A19" s="193">
        <v>14</v>
      </c>
      <c r="B19" s="92" t="s">
        <v>527</v>
      </c>
      <c r="C19" s="73">
        <v>2588</v>
      </c>
      <c r="D19" s="73">
        <v>2150</v>
      </c>
      <c r="E19" s="73">
        <v>3229</v>
      </c>
      <c r="F19" s="73">
        <v>9602</v>
      </c>
      <c r="G19" s="73">
        <v>10811</v>
      </c>
      <c r="H19" s="73">
        <v>15625</v>
      </c>
      <c r="I19" s="73">
        <v>21022</v>
      </c>
      <c r="J19" s="73">
        <v>18424</v>
      </c>
      <c r="K19" s="73">
        <v>17628</v>
      </c>
      <c r="L19" s="73">
        <v>9028</v>
      </c>
      <c r="M19" s="73">
        <v>2446</v>
      </c>
      <c r="N19" s="73">
        <v>3033</v>
      </c>
      <c r="O19" s="73">
        <v>115586</v>
      </c>
      <c r="P19" s="194">
        <v>115508</v>
      </c>
      <c r="Q19" s="137">
        <v>1.0006752779028292</v>
      </c>
    </row>
    <row r="20" spans="1:17" ht="28.35" customHeight="1">
      <c r="A20" s="197">
        <v>15</v>
      </c>
      <c r="B20" s="111" t="s">
        <v>528</v>
      </c>
      <c r="C20" s="198">
        <v>157</v>
      </c>
      <c r="D20" s="198">
        <v>1035</v>
      </c>
      <c r="E20" s="198">
        <v>193</v>
      </c>
      <c r="F20" s="198">
        <v>739</v>
      </c>
      <c r="G20" s="198">
        <v>4359</v>
      </c>
      <c r="H20" s="198">
        <v>9295</v>
      </c>
      <c r="I20" s="198">
        <v>28227</v>
      </c>
      <c r="J20" s="198">
        <v>23857</v>
      </c>
      <c r="K20" s="198">
        <v>631</v>
      </c>
      <c r="L20" s="198">
        <v>168</v>
      </c>
      <c r="M20" s="198">
        <v>96</v>
      </c>
      <c r="N20" s="198">
        <v>147</v>
      </c>
      <c r="O20" s="198">
        <v>68904</v>
      </c>
      <c r="P20" s="199">
        <v>61650</v>
      </c>
      <c r="Q20" s="163">
        <v>1.1176642335766422</v>
      </c>
    </row>
    <row r="21" spans="1:17" ht="28.35" customHeight="1">
      <c r="A21" s="200"/>
      <c r="B21" s="201" t="s">
        <v>529</v>
      </c>
      <c r="C21" s="202">
        <v>233503</v>
      </c>
      <c r="D21" s="202">
        <v>318079</v>
      </c>
      <c r="E21" s="202">
        <v>110880</v>
      </c>
      <c r="F21" s="202">
        <v>249999</v>
      </c>
      <c r="G21" s="202">
        <v>357728</v>
      </c>
      <c r="H21" s="202">
        <v>404396</v>
      </c>
      <c r="I21" s="202">
        <v>300440</v>
      </c>
      <c r="J21" s="202">
        <v>355753</v>
      </c>
      <c r="K21" s="202">
        <v>647305</v>
      </c>
      <c r="L21" s="202">
        <v>663220</v>
      </c>
      <c r="M21" s="202">
        <v>368984</v>
      </c>
      <c r="N21" s="202">
        <v>435521</v>
      </c>
      <c r="O21" s="202">
        <v>4445808</v>
      </c>
      <c r="P21" s="203">
        <v>5044961</v>
      </c>
      <c r="Q21" s="169">
        <v>0.88123733761271894</v>
      </c>
    </row>
    <row r="22" spans="1:17" ht="28.35" customHeight="1">
      <c r="A22" s="170"/>
      <c r="B22" s="204" t="s">
        <v>530</v>
      </c>
      <c r="C22" s="195">
        <v>306827</v>
      </c>
      <c r="D22" s="195">
        <v>281125</v>
      </c>
      <c r="E22" s="195">
        <v>218666</v>
      </c>
      <c r="F22" s="195">
        <v>218756</v>
      </c>
      <c r="G22" s="195">
        <v>388637</v>
      </c>
      <c r="H22" s="195">
        <v>533828</v>
      </c>
      <c r="I22" s="195">
        <v>489052</v>
      </c>
      <c r="J22" s="195">
        <v>298376</v>
      </c>
      <c r="K22" s="195">
        <v>668362</v>
      </c>
      <c r="L22" s="195">
        <v>659279</v>
      </c>
      <c r="M22" s="195">
        <v>450417</v>
      </c>
      <c r="N22" s="195">
        <v>531636</v>
      </c>
      <c r="O22" s="195">
        <v>5044961</v>
      </c>
      <c r="P22" s="205"/>
      <c r="Q22" s="206"/>
    </row>
    <row r="23" spans="1:17" ht="28.35" customHeight="1">
      <c r="A23" s="207"/>
      <c r="B23" s="208" t="s">
        <v>531</v>
      </c>
      <c r="C23" s="173">
        <v>0.76102494239424823</v>
      </c>
      <c r="D23" s="173">
        <v>1.13145042240996</v>
      </c>
      <c r="E23" s="173">
        <v>0.5070747166912094</v>
      </c>
      <c r="F23" s="173">
        <v>1.1428212254749583</v>
      </c>
      <c r="G23" s="173">
        <v>0.92046820040294675</v>
      </c>
      <c r="H23" s="173">
        <v>0.75753988175966791</v>
      </c>
      <c r="I23" s="173">
        <v>0.61433140034188594</v>
      </c>
      <c r="J23" s="173">
        <v>1.1922976378797223</v>
      </c>
      <c r="K23" s="173">
        <v>0.96849461818595317</v>
      </c>
      <c r="L23" s="173">
        <v>1.0059777423518723</v>
      </c>
      <c r="M23" s="173">
        <v>0.81920531418663145</v>
      </c>
      <c r="N23" s="173">
        <v>0.81920900766689986</v>
      </c>
      <c r="O23" s="173">
        <v>0.88123733761271894</v>
      </c>
      <c r="P23" s="209"/>
      <c r="Q23" s="210"/>
    </row>
    <row r="24" spans="1:17" ht="28.35" customHeight="1">
      <c r="A24" s="2"/>
      <c r="B24" s="2"/>
      <c r="C24" s="2"/>
      <c r="D24" s="2"/>
      <c r="E24" s="2"/>
      <c r="F24" s="2"/>
      <c r="G24" s="2"/>
      <c r="H24" s="2"/>
      <c r="I24" s="2"/>
      <c r="J24" s="2"/>
      <c r="K24" s="2"/>
      <c r="L24" s="2"/>
      <c r="M24" s="2"/>
      <c r="N24" s="2"/>
      <c r="O24" s="2"/>
      <c r="P24" s="689" t="s">
        <v>1864</v>
      </c>
      <c r="Q24" s="689"/>
    </row>
  </sheetData>
  <sheetProtection selectLockedCells="1" selectUnlockedCells="1"/>
  <mergeCells count="3">
    <mergeCell ref="P4:Q4"/>
    <mergeCell ref="A5:B5"/>
    <mergeCell ref="P24:Q24"/>
  </mergeCells>
  <phoneticPr fontId="2"/>
  <pageMargins left="0.78740157480314965" right="0.39370078740157483" top="0.39370078740157483" bottom="0.39370078740157483" header="0" footer="0"/>
  <pageSetup paperSize="9" scale="75" firstPageNumber="0" orientation="landscape" horizontalDpi="4294967294"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47D4-E493-42D3-B60D-52B819DA2FA0}">
  <sheetPr>
    <pageSetUpPr fitToPage="1"/>
  </sheetPr>
  <dimension ref="A1:Q24"/>
  <sheetViews>
    <sheetView view="pageLayout" zoomScaleNormal="100" zoomScaleSheetLayoutView="100" workbookViewId="0">
      <selection activeCell="F19" sqref="F19"/>
    </sheetView>
  </sheetViews>
  <sheetFormatPr defaultColWidth="9" defaultRowHeight="14.4"/>
  <cols>
    <col min="1" max="1" width="5.88671875" style="3" customWidth="1"/>
    <col min="2" max="2" width="25.6640625" style="3" customWidth="1"/>
    <col min="3" max="14" width="8.77734375" style="3" customWidth="1"/>
    <col min="15" max="16" width="10.88671875" style="3" customWidth="1"/>
    <col min="17" max="17" width="8.21875" style="3" customWidth="1"/>
    <col min="18" max="16384" width="9" style="3"/>
  </cols>
  <sheetData>
    <row r="1" spans="1:17" ht="29.95" customHeight="1">
      <c r="A1" s="1" t="s">
        <v>532</v>
      </c>
      <c r="B1" s="1"/>
      <c r="C1" s="1"/>
      <c r="D1" s="1"/>
      <c r="E1" s="2"/>
      <c r="F1" s="2"/>
      <c r="G1" s="2"/>
      <c r="H1" s="2"/>
      <c r="I1" s="2"/>
      <c r="J1" s="2"/>
      <c r="K1" s="2"/>
      <c r="L1" s="2"/>
      <c r="M1" s="2"/>
      <c r="N1" s="2"/>
      <c r="O1" s="2"/>
      <c r="P1" s="2"/>
      <c r="Q1" s="2"/>
    </row>
    <row r="2" spans="1:17" ht="29.95" customHeight="1">
      <c r="A2" s="2" t="s">
        <v>2004</v>
      </c>
      <c r="B2" s="2"/>
      <c r="C2" s="2"/>
      <c r="D2" s="2"/>
      <c r="E2" s="2"/>
      <c r="F2" s="2"/>
      <c r="G2" s="2"/>
      <c r="H2" s="2"/>
      <c r="I2" s="2"/>
      <c r="J2" s="2"/>
      <c r="K2" s="2"/>
      <c r="L2" s="2"/>
      <c r="M2" s="2"/>
      <c r="N2" s="2"/>
      <c r="O2" s="2"/>
      <c r="P2" s="2"/>
      <c r="Q2" s="2"/>
    </row>
    <row r="3" spans="1:17" ht="29.95" customHeight="1">
      <c r="A3" s="2" t="s">
        <v>2005</v>
      </c>
      <c r="B3" s="2"/>
      <c r="C3" s="2"/>
      <c r="D3" s="2"/>
      <c r="E3" s="2"/>
      <c r="F3" s="2"/>
      <c r="G3" s="2"/>
      <c r="H3" s="2"/>
      <c r="I3" s="2"/>
      <c r="J3" s="2"/>
      <c r="K3" s="2"/>
      <c r="L3" s="2"/>
      <c r="M3" s="2"/>
      <c r="N3" s="2"/>
      <c r="O3" s="2"/>
      <c r="P3" s="2"/>
      <c r="Q3" s="2"/>
    </row>
    <row r="4" spans="1:17" ht="29.95" customHeight="1">
      <c r="A4" s="2"/>
      <c r="B4" s="2"/>
      <c r="C4" s="2"/>
      <c r="D4" s="2"/>
      <c r="E4" s="2"/>
      <c r="F4" s="2"/>
      <c r="G4" s="2"/>
      <c r="H4" s="2"/>
      <c r="I4" s="2"/>
      <c r="J4" s="2"/>
      <c r="K4" s="2"/>
      <c r="L4" s="2"/>
      <c r="M4" s="2"/>
      <c r="N4" s="2"/>
      <c r="O4" s="694" t="s">
        <v>458</v>
      </c>
      <c r="P4" s="694"/>
      <c r="Q4" s="694"/>
    </row>
    <row r="5" spans="1:17" ht="29.95" customHeight="1">
      <c r="A5" s="693" t="s">
        <v>533</v>
      </c>
      <c r="B5" s="693"/>
      <c r="C5" s="186" t="s">
        <v>500</v>
      </c>
      <c r="D5" s="186" t="s">
        <v>501</v>
      </c>
      <c r="E5" s="186" t="s">
        <v>502</v>
      </c>
      <c r="F5" s="186" t="s">
        <v>503</v>
      </c>
      <c r="G5" s="186" t="s">
        <v>504</v>
      </c>
      <c r="H5" s="186" t="s">
        <v>505</v>
      </c>
      <c r="I5" s="186" t="s">
        <v>506</v>
      </c>
      <c r="J5" s="186" t="s">
        <v>507</v>
      </c>
      <c r="K5" s="186" t="s">
        <v>508</v>
      </c>
      <c r="L5" s="186" t="s">
        <v>509</v>
      </c>
      <c r="M5" s="186" t="s">
        <v>510</v>
      </c>
      <c r="N5" s="186" t="s">
        <v>511</v>
      </c>
      <c r="O5" s="212" t="s">
        <v>512</v>
      </c>
      <c r="P5" s="213" t="s">
        <v>534</v>
      </c>
      <c r="Q5" s="187" t="s">
        <v>535</v>
      </c>
    </row>
    <row r="6" spans="1:17" ht="29.95" customHeight="1">
      <c r="A6" s="188">
        <v>1</v>
      </c>
      <c r="B6" s="189" t="s">
        <v>514</v>
      </c>
      <c r="C6" s="190">
        <v>70485</v>
      </c>
      <c r="D6" s="190">
        <v>85482</v>
      </c>
      <c r="E6" s="190">
        <v>42258</v>
      </c>
      <c r="F6" s="190">
        <v>71625</v>
      </c>
      <c r="G6" s="190">
        <v>39983</v>
      </c>
      <c r="H6" s="190">
        <v>67723</v>
      </c>
      <c r="I6" s="190">
        <v>1572</v>
      </c>
      <c r="J6" s="190">
        <v>66</v>
      </c>
      <c r="K6" s="190">
        <v>85432</v>
      </c>
      <c r="L6" s="190">
        <v>122780</v>
      </c>
      <c r="M6" s="190">
        <v>94658</v>
      </c>
      <c r="N6" s="190">
        <v>108098</v>
      </c>
      <c r="O6" s="214">
        <v>790162</v>
      </c>
      <c r="P6" s="215">
        <v>843774</v>
      </c>
      <c r="Q6" s="150">
        <v>0.93646165916465784</v>
      </c>
    </row>
    <row r="7" spans="1:17" ht="29.95" customHeight="1">
      <c r="A7" s="193">
        <v>2</v>
      </c>
      <c r="B7" s="92" t="s">
        <v>515</v>
      </c>
      <c r="C7" s="73">
        <v>0</v>
      </c>
      <c r="D7" s="73">
        <v>0</v>
      </c>
      <c r="E7" s="73">
        <v>0</v>
      </c>
      <c r="F7" s="73">
        <v>38</v>
      </c>
      <c r="G7" s="73">
        <v>152</v>
      </c>
      <c r="H7" s="73">
        <v>20</v>
      </c>
      <c r="I7" s="73">
        <v>308</v>
      </c>
      <c r="J7" s="73">
        <v>18</v>
      </c>
      <c r="K7" s="73">
        <v>0</v>
      </c>
      <c r="L7" s="73">
        <v>0</v>
      </c>
      <c r="M7" s="73">
        <v>0</v>
      </c>
      <c r="N7" s="73">
        <v>0</v>
      </c>
      <c r="O7" s="216">
        <v>536</v>
      </c>
      <c r="P7" s="217">
        <v>1790</v>
      </c>
      <c r="Q7" s="137">
        <v>0.29944134078212292</v>
      </c>
    </row>
    <row r="8" spans="1:17" ht="29.95" customHeight="1">
      <c r="A8" s="193">
        <v>3</v>
      </c>
      <c r="B8" s="92" t="s">
        <v>516</v>
      </c>
      <c r="C8" s="73">
        <v>5</v>
      </c>
      <c r="D8" s="73">
        <v>0</v>
      </c>
      <c r="E8" s="73">
        <v>0</v>
      </c>
      <c r="F8" s="73">
        <v>0</v>
      </c>
      <c r="G8" s="73">
        <v>1620</v>
      </c>
      <c r="H8" s="73">
        <v>7780</v>
      </c>
      <c r="I8" s="73">
        <v>19510</v>
      </c>
      <c r="J8" s="73">
        <v>17386</v>
      </c>
      <c r="K8" s="73">
        <v>8114</v>
      </c>
      <c r="L8" s="73">
        <v>8223</v>
      </c>
      <c r="M8" s="73">
        <v>1982</v>
      </c>
      <c r="N8" s="73">
        <v>0</v>
      </c>
      <c r="O8" s="216">
        <v>64620</v>
      </c>
      <c r="P8" s="217">
        <v>77390</v>
      </c>
      <c r="Q8" s="137">
        <v>0.83499160098203906</v>
      </c>
    </row>
    <row r="9" spans="1:17" ht="29.95" customHeight="1">
      <c r="A9" s="193">
        <v>4</v>
      </c>
      <c r="B9" s="92" t="s">
        <v>517</v>
      </c>
      <c r="C9" s="73">
        <v>0</v>
      </c>
      <c r="D9" s="73">
        <v>0</v>
      </c>
      <c r="E9" s="73">
        <v>0</v>
      </c>
      <c r="F9" s="73">
        <v>0</v>
      </c>
      <c r="G9" s="73">
        <v>0</v>
      </c>
      <c r="H9" s="73">
        <v>0</v>
      </c>
      <c r="I9" s="73">
        <v>0</v>
      </c>
      <c r="J9" s="73">
        <v>0</v>
      </c>
      <c r="K9" s="73">
        <v>0</v>
      </c>
      <c r="L9" s="73">
        <v>0</v>
      </c>
      <c r="M9" s="73">
        <v>0</v>
      </c>
      <c r="N9" s="73">
        <v>0</v>
      </c>
      <c r="O9" s="216">
        <v>0</v>
      </c>
      <c r="P9" s="217">
        <v>7</v>
      </c>
      <c r="Q9" s="137">
        <v>0</v>
      </c>
    </row>
    <row r="10" spans="1:17" ht="29.95" customHeight="1">
      <c r="A10" s="193">
        <v>5</v>
      </c>
      <c r="B10" s="92" t="s">
        <v>518</v>
      </c>
      <c r="C10" s="73">
        <v>0</v>
      </c>
      <c r="D10" s="73">
        <v>0</v>
      </c>
      <c r="E10" s="73">
        <v>0</v>
      </c>
      <c r="F10" s="73">
        <v>0</v>
      </c>
      <c r="G10" s="73">
        <v>0</v>
      </c>
      <c r="H10" s="73">
        <v>0</v>
      </c>
      <c r="I10" s="73">
        <v>0</v>
      </c>
      <c r="J10" s="73">
        <v>0</v>
      </c>
      <c r="K10" s="73">
        <v>0</v>
      </c>
      <c r="L10" s="73">
        <v>0</v>
      </c>
      <c r="M10" s="73">
        <v>0</v>
      </c>
      <c r="N10" s="73">
        <v>0</v>
      </c>
      <c r="O10" s="216">
        <v>0</v>
      </c>
      <c r="P10" s="217">
        <v>32</v>
      </c>
      <c r="Q10" s="137">
        <v>0</v>
      </c>
    </row>
    <row r="11" spans="1:17" ht="29.95" customHeight="1">
      <c r="A11" s="193">
        <v>6</v>
      </c>
      <c r="B11" s="92" t="s">
        <v>519</v>
      </c>
      <c r="C11" s="73">
        <v>1077</v>
      </c>
      <c r="D11" s="73">
        <v>3925</v>
      </c>
      <c r="E11" s="73">
        <v>6987</v>
      </c>
      <c r="F11" s="73">
        <v>12536</v>
      </c>
      <c r="G11" s="73">
        <v>13601</v>
      </c>
      <c r="H11" s="73">
        <v>7265</v>
      </c>
      <c r="I11" s="73">
        <v>14326</v>
      </c>
      <c r="J11" s="73">
        <v>9107</v>
      </c>
      <c r="K11" s="73">
        <v>8529</v>
      </c>
      <c r="L11" s="73">
        <v>7614</v>
      </c>
      <c r="M11" s="73">
        <v>9737</v>
      </c>
      <c r="N11" s="73">
        <v>6347</v>
      </c>
      <c r="O11" s="216">
        <v>101051</v>
      </c>
      <c r="P11" s="217">
        <v>94412</v>
      </c>
      <c r="Q11" s="137">
        <v>1.0703194509172562</v>
      </c>
    </row>
    <row r="12" spans="1:17" ht="29.95" customHeight="1">
      <c r="A12" s="193">
        <v>7</v>
      </c>
      <c r="B12" s="92" t="s">
        <v>520</v>
      </c>
      <c r="C12" s="73">
        <v>0</v>
      </c>
      <c r="D12" s="73">
        <v>0</v>
      </c>
      <c r="E12" s="73">
        <v>0</v>
      </c>
      <c r="F12" s="73">
        <v>0</v>
      </c>
      <c r="G12" s="73">
        <v>0</v>
      </c>
      <c r="H12" s="73">
        <v>0</v>
      </c>
      <c r="I12" s="73">
        <v>0</v>
      </c>
      <c r="J12" s="73">
        <v>0</v>
      </c>
      <c r="K12" s="73">
        <v>0</v>
      </c>
      <c r="L12" s="73">
        <v>0</v>
      </c>
      <c r="M12" s="73">
        <v>0</v>
      </c>
      <c r="N12" s="73">
        <v>0</v>
      </c>
      <c r="O12" s="216">
        <v>0</v>
      </c>
      <c r="P12" s="217">
        <v>0</v>
      </c>
      <c r="Q12" s="137" t="e">
        <v>#DIV/0!</v>
      </c>
    </row>
    <row r="13" spans="1:17" ht="29.95" customHeight="1">
      <c r="A13" s="193">
        <v>8</v>
      </c>
      <c r="B13" s="92" t="s">
        <v>521</v>
      </c>
      <c r="C13" s="73">
        <v>3675</v>
      </c>
      <c r="D13" s="73">
        <v>3453</v>
      </c>
      <c r="E13" s="73">
        <v>6571</v>
      </c>
      <c r="F13" s="73">
        <v>6202</v>
      </c>
      <c r="G13" s="73">
        <v>19679</v>
      </c>
      <c r="H13" s="73">
        <v>23555</v>
      </c>
      <c r="I13" s="73">
        <v>9176</v>
      </c>
      <c r="J13" s="73">
        <v>23738</v>
      </c>
      <c r="K13" s="73">
        <v>14096</v>
      </c>
      <c r="L13" s="73">
        <v>15457</v>
      </c>
      <c r="M13" s="73">
        <v>17322</v>
      </c>
      <c r="N13" s="73">
        <v>12293</v>
      </c>
      <c r="O13" s="216">
        <v>155217</v>
      </c>
      <c r="P13" s="217">
        <v>144860</v>
      </c>
      <c r="Q13" s="137">
        <v>1.0714966174237195</v>
      </c>
    </row>
    <row r="14" spans="1:17" ht="29.95" customHeight="1">
      <c r="A14" s="193">
        <v>9</v>
      </c>
      <c r="B14" s="92" t="s">
        <v>522</v>
      </c>
      <c r="C14" s="73">
        <v>63446</v>
      </c>
      <c r="D14" s="73">
        <v>4962</v>
      </c>
      <c r="E14" s="73">
        <v>0</v>
      </c>
      <c r="F14" s="73">
        <v>0</v>
      </c>
      <c r="G14" s="73">
        <v>3362</v>
      </c>
      <c r="H14" s="73">
        <v>8288</v>
      </c>
      <c r="I14" s="73">
        <v>45179</v>
      </c>
      <c r="J14" s="73">
        <v>141985</v>
      </c>
      <c r="K14" s="73">
        <v>293091</v>
      </c>
      <c r="L14" s="73">
        <v>253342</v>
      </c>
      <c r="M14" s="73">
        <v>44354</v>
      </c>
      <c r="N14" s="73">
        <v>177181</v>
      </c>
      <c r="O14" s="216">
        <v>1035190</v>
      </c>
      <c r="P14" s="217">
        <v>1185631</v>
      </c>
      <c r="Q14" s="137">
        <v>0.87311313553711067</v>
      </c>
    </row>
    <row r="15" spans="1:17" ht="29.95" customHeight="1">
      <c r="A15" s="193">
        <v>10</v>
      </c>
      <c r="B15" s="92" t="s">
        <v>523</v>
      </c>
      <c r="C15" s="73">
        <v>301</v>
      </c>
      <c r="D15" s="73">
        <v>889</v>
      </c>
      <c r="E15" s="73">
        <v>644</v>
      </c>
      <c r="F15" s="73">
        <v>1125</v>
      </c>
      <c r="G15" s="73">
        <v>2164</v>
      </c>
      <c r="H15" s="73">
        <v>2204</v>
      </c>
      <c r="I15" s="73">
        <v>3728</v>
      </c>
      <c r="J15" s="73">
        <v>3661</v>
      </c>
      <c r="K15" s="73">
        <v>2388</v>
      </c>
      <c r="L15" s="73">
        <v>2645</v>
      </c>
      <c r="M15" s="73">
        <v>3205</v>
      </c>
      <c r="N15" s="73">
        <v>3504</v>
      </c>
      <c r="O15" s="216">
        <v>26458</v>
      </c>
      <c r="P15" s="217">
        <v>30868</v>
      </c>
      <c r="Q15" s="137">
        <v>0.85713360114033954</v>
      </c>
    </row>
    <row r="16" spans="1:17" ht="29.95" customHeight="1">
      <c r="A16" s="193">
        <v>11</v>
      </c>
      <c r="B16" s="92" t="s">
        <v>524</v>
      </c>
      <c r="C16" s="73">
        <v>3409</v>
      </c>
      <c r="D16" s="73">
        <v>1886</v>
      </c>
      <c r="E16" s="73">
        <v>890</v>
      </c>
      <c r="F16" s="73">
        <v>6340</v>
      </c>
      <c r="G16" s="73">
        <v>9920</v>
      </c>
      <c r="H16" s="73">
        <v>15208</v>
      </c>
      <c r="I16" s="73">
        <v>22143</v>
      </c>
      <c r="J16" s="73">
        <v>16949</v>
      </c>
      <c r="K16" s="73">
        <v>9810</v>
      </c>
      <c r="L16" s="73">
        <v>6157</v>
      </c>
      <c r="M16" s="73">
        <v>3910</v>
      </c>
      <c r="N16" s="73">
        <v>3084</v>
      </c>
      <c r="O16" s="216">
        <v>99706</v>
      </c>
      <c r="P16" s="217">
        <v>85100</v>
      </c>
      <c r="Q16" s="137">
        <v>1.1716333725029378</v>
      </c>
    </row>
    <row r="17" spans="1:17" ht="29.95" customHeight="1">
      <c r="A17" s="193">
        <v>12</v>
      </c>
      <c r="B17" s="92" t="s">
        <v>525</v>
      </c>
      <c r="C17" s="73">
        <v>623</v>
      </c>
      <c r="D17" s="73">
        <v>0</v>
      </c>
      <c r="E17" s="73">
        <v>2492</v>
      </c>
      <c r="F17" s="73">
        <v>9646</v>
      </c>
      <c r="G17" s="73">
        <v>26980</v>
      </c>
      <c r="H17" s="73">
        <v>9918</v>
      </c>
      <c r="I17" s="73">
        <v>3784</v>
      </c>
      <c r="J17" s="73">
        <v>1975</v>
      </c>
      <c r="K17" s="73">
        <v>1037</v>
      </c>
      <c r="L17" s="73">
        <v>21924</v>
      </c>
      <c r="M17" s="73">
        <v>53225</v>
      </c>
      <c r="N17" s="73">
        <v>21328</v>
      </c>
      <c r="O17" s="216">
        <v>152932</v>
      </c>
      <c r="P17" s="217">
        <v>169568</v>
      </c>
      <c r="Q17" s="137">
        <v>0.90189186638988483</v>
      </c>
    </row>
    <row r="18" spans="1:17" ht="29.95" customHeight="1">
      <c r="A18" s="193">
        <v>13</v>
      </c>
      <c r="B18" s="92" t="s">
        <v>526</v>
      </c>
      <c r="C18" s="73">
        <v>1111</v>
      </c>
      <c r="D18" s="73">
        <v>1335</v>
      </c>
      <c r="E18" s="73">
        <v>2270</v>
      </c>
      <c r="F18" s="73">
        <v>2200</v>
      </c>
      <c r="G18" s="73">
        <v>721</v>
      </c>
      <c r="H18" s="73">
        <v>12</v>
      </c>
      <c r="I18" s="73">
        <v>43</v>
      </c>
      <c r="J18" s="73">
        <v>137</v>
      </c>
      <c r="K18" s="73">
        <v>101</v>
      </c>
      <c r="L18" s="73">
        <v>855</v>
      </c>
      <c r="M18" s="73">
        <v>278</v>
      </c>
      <c r="N18" s="73">
        <v>2065</v>
      </c>
      <c r="O18" s="216">
        <v>11128</v>
      </c>
      <c r="P18" s="217">
        <v>8897</v>
      </c>
      <c r="Q18" s="137">
        <v>1.2507586827020345</v>
      </c>
    </row>
    <row r="19" spans="1:17" ht="29.95" customHeight="1">
      <c r="A19" s="193">
        <v>14</v>
      </c>
      <c r="B19" s="92" t="s">
        <v>527</v>
      </c>
      <c r="C19" s="73">
        <v>4825</v>
      </c>
      <c r="D19" s="73">
        <v>2621</v>
      </c>
      <c r="E19" s="73">
        <v>6077</v>
      </c>
      <c r="F19" s="73">
        <v>16576</v>
      </c>
      <c r="G19" s="73">
        <v>11102</v>
      </c>
      <c r="H19" s="73">
        <v>7760</v>
      </c>
      <c r="I19" s="73">
        <v>11508</v>
      </c>
      <c r="J19" s="73">
        <v>12501</v>
      </c>
      <c r="K19" s="73">
        <v>8803</v>
      </c>
      <c r="L19" s="73">
        <v>3588</v>
      </c>
      <c r="M19" s="73">
        <v>1212</v>
      </c>
      <c r="N19" s="73">
        <v>5357</v>
      </c>
      <c r="O19" s="216">
        <v>91930</v>
      </c>
      <c r="P19" s="217">
        <v>121410</v>
      </c>
      <c r="Q19" s="137">
        <v>0.75718639321307968</v>
      </c>
    </row>
    <row r="20" spans="1:17" ht="29.95" customHeight="1">
      <c r="A20" s="197">
        <v>15</v>
      </c>
      <c r="B20" s="111" t="s">
        <v>528</v>
      </c>
      <c r="C20" s="198">
        <v>238</v>
      </c>
      <c r="D20" s="198">
        <v>817</v>
      </c>
      <c r="E20" s="198">
        <v>182</v>
      </c>
      <c r="F20" s="198">
        <v>715</v>
      </c>
      <c r="G20" s="198">
        <v>2297</v>
      </c>
      <c r="H20" s="198">
        <v>6535</v>
      </c>
      <c r="I20" s="198">
        <v>19627</v>
      </c>
      <c r="J20" s="198">
        <v>19817</v>
      </c>
      <c r="K20" s="198">
        <v>525</v>
      </c>
      <c r="L20" s="198">
        <v>354</v>
      </c>
      <c r="M20" s="198">
        <v>148</v>
      </c>
      <c r="N20" s="198">
        <v>621</v>
      </c>
      <c r="O20" s="218">
        <v>51876</v>
      </c>
      <c r="P20" s="219">
        <v>46487</v>
      </c>
      <c r="Q20" s="163">
        <v>1.1159248822251382</v>
      </c>
    </row>
    <row r="21" spans="1:17" ht="29.95" customHeight="1">
      <c r="A21" s="220"/>
      <c r="B21" s="201" t="s">
        <v>529</v>
      </c>
      <c r="C21" s="221">
        <v>149195</v>
      </c>
      <c r="D21" s="221">
        <v>105370</v>
      </c>
      <c r="E21" s="221">
        <v>68371</v>
      </c>
      <c r="F21" s="221">
        <v>127003</v>
      </c>
      <c r="G21" s="221">
        <v>131581</v>
      </c>
      <c r="H21" s="221">
        <v>156268</v>
      </c>
      <c r="I21" s="221">
        <v>150904</v>
      </c>
      <c r="J21" s="221">
        <v>247340</v>
      </c>
      <c r="K21" s="221">
        <v>431926</v>
      </c>
      <c r="L21" s="221">
        <v>442939</v>
      </c>
      <c r="M21" s="221">
        <v>230031</v>
      </c>
      <c r="N21" s="221">
        <v>339878</v>
      </c>
      <c r="O21" s="222">
        <v>2580806</v>
      </c>
      <c r="P21" s="223">
        <v>2810226</v>
      </c>
      <c r="Q21" s="224">
        <v>0.91836243775411652</v>
      </c>
    </row>
    <row r="22" spans="1:17" ht="29.95" customHeight="1">
      <c r="A22" s="225"/>
      <c r="B22" s="204" t="s">
        <v>530</v>
      </c>
      <c r="C22" s="226">
        <v>204124</v>
      </c>
      <c r="D22" s="226">
        <v>136472</v>
      </c>
      <c r="E22" s="226">
        <v>96476</v>
      </c>
      <c r="F22" s="226">
        <v>108987</v>
      </c>
      <c r="G22" s="226">
        <v>165086</v>
      </c>
      <c r="H22" s="226">
        <v>253038</v>
      </c>
      <c r="I22" s="226">
        <v>260452</v>
      </c>
      <c r="J22" s="226">
        <v>172230</v>
      </c>
      <c r="K22" s="226">
        <v>379937</v>
      </c>
      <c r="L22" s="226">
        <v>401703</v>
      </c>
      <c r="M22" s="226">
        <v>279218</v>
      </c>
      <c r="N22" s="226">
        <v>352503</v>
      </c>
      <c r="O22" s="227">
        <v>2810226</v>
      </c>
      <c r="P22" s="228"/>
      <c r="Q22" s="229"/>
    </row>
    <row r="23" spans="1:17" ht="29.95" customHeight="1">
      <c r="A23" s="207"/>
      <c r="B23" s="208" t="s">
        <v>531</v>
      </c>
      <c r="C23" s="122">
        <v>0.73090376437851501</v>
      </c>
      <c r="D23" s="122">
        <v>0.7720997713816754</v>
      </c>
      <c r="E23" s="122">
        <v>0.70868402504249761</v>
      </c>
      <c r="F23" s="122">
        <v>1.1653041188398616</v>
      </c>
      <c r="G23" s="122">
        <v>0.79704517645348483</v>
      </c>
      <c r="H23" s="122">
        <v>0.61756732190421992</v>
      </c>
      <c r="I23" s="122">
        <v>0.57939274799195251</v>
      </c>
      <c r="J23" s="122">
        <v>1.4361028856761306</v>
      </c>
      <c r="K23" s="122">
        <v>1.1368358438372677</v>
      </c>
      <c r="L23" s="122">
        <v>1.1026529550439006</v>
      </c>
      <c r="M23" s="122">
        <v>0.8238401535717611</v>
      </c>
      <c r="N23" s="122">
        <v>0.96418470197416761</v>
      </c>
      <c r="O23" s="230">
        <v>0.91836243775411652</v>
      </c>
      <c r="P23" s="231"/>
      <c r="Q23" s="232"/>
    </row>
    <row r="24" spans="1:17" ht="22.6" customHeight="1">
      <c r="A24" s="2"/>
      <c r="B24" s="2"/>
      <c r="C24" s="2"/>
      <c r="D24" s="2"/>
      <c r="E24" s="2"/>
      <c r="F24" s="2"/>
      <c r="G24" s="2"/>
      <c r="H24" s="2"/>
      <c r="I24" s="2"/>
      <c r="J24" s="2"/>
      <c r="K24" s="2"/>
      <c r="L24" s="2"/>
      <c r="M24" s="2"/>
      <c r="N24" s="2"/>
      <c r="O24" s="2"/>
      <c r="P24" s="689" t="s">
        <v>1864</v>
      </c>
      <c r="Q24" s="689"/>
    </row>
  </sheetData>
  <sheetProtection selectLockedCells="1" selectUnlockedCells="1"/>
  <mergeCells count="3">
    <mergeCell ref="O4:Q4"/>
    <mergeCell ref="A5:B5"/>
    <mergeCell ref="P24:Q24"/>
  </mergeCells>
  <phoneticPr fontId="2"/>
  <pageMargins left="0.78740157480314965" right="0.39370078740157483" top="0.39370078740157483" bottom="0.39370078740157483" header="0" footer="0"/>
  <pageSetup paperSize="9" scale="72"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A3B9-072F-4D57-AC4E-AC214818F74D}">
  <sheetPr>
    <pageSetUpPr fitToPage="1"/>
  </sheetPr>
  <dimension ref="A1:M20"/>
  <sheetViews>
    <sheetView view="pageLayout" zoomScaleNormal="100" zoomScaleSheetLayoutView="100" workbookViewId="0">
      <selection activeCell="C7" sqref="C7"/>
    </sheetView>
  </sheetViews>
  <sheetFormatPr defaultColWidth="9" defaultRowHeight="14.4"/>
  <cols>
    <col min="1" max="1" width="17.21875" style="3" customWidth="1"/>
    <col min="2" max="12" width="10.5546875" style="3" customWidth="1"/>
    <col min="13" max="16384" width="9" style="3"/>
  </cols>
  <sheetData>
    <row r="1" spans="1:13" s="14" customFormat="1" ht="20.95" customHeight="1">
      <c r="A1" s="695" t="s">
        <v>536</v>
      </c>
      <c r="B1" s="695"/>
      <c r="C1" s="695"/>
      <c r="D1" s="695"/>
      <c r="E1" s="1"/>
      <c r="F1" s="1"/>
      <c r="G1" s="1"/>
      <c r="H1" s="1"/>
      <c r="I1" s="1"/>
      <c r="J1" s="1"/>
      <c r="K1" s="1"/>
      <c r="L1" s="1"/>
      <c r="M1" s="1"/>
    </row>
    <row r="2" spans="1:13" ht="22.25" customHeight="1">
      <c r="A2" s="2"/>
      <c r="B2" s="2"/>
      <c r="C2" s="2"/>
      <c r="D2" s="2"/>
      <c r="E2" s="2"/>
      <c r="F2" s="2"/>
      <c r="G2" s="2"/>
      <c r="H2" s="2"/>
      <c r="I2" s="2"/>
      <c r="J2" s="2"/>
      <c r="K2" s="694" t="s">
        <v>537</v>
      </c>
      <c r="L2" s="694"/>
      <c r="M2" s="2"/>
    </row>
    <row r="3" spans="1:13" s="34" customFormat="1" ht="30.8" customHeight="1">
      <c r="A3" s="234" t="s">
        <v>538</v>
      </c>
      <c r="B3" s="186" t="s">
        <v>539</v>
      </c>
      <c r="C3" s="186" t="s">
        <v>540</v>
      </c>
      <c r="D3" s="186" t="s">
        <v>541</v>
      </c>
      <c r="E3" s="186" t="s">
        <v>542</v>
      </c>
      <c r="F3" s="186" t="s">
        <v>543</v>
      </c>
      <c r="G3" s="186" t="s">
        <v>544</v>
      </c>
      <c r="H3" s="186" t="s">
        <v>545</v>
      </c>
      <c r="I3" s="186" t="s">
        <v>546</v>
      </c>
      <c r="J3" s="186" t="s">
        <v>547</v>
      </c>
      <c r="K3" s="97" t="s">
        <v>534</v>
      </c>
      <c r="L3" s="187" t="s">
        <v>535</v>
      </c>
      <c r="M3" s="13"/>
    </row>
    <row r="4" spans="1:13" ht="30.8" customHeight="1">
      <c r="A4" s="188" t="s">
        <v>548</v>
      </c>
      <c r="B4" s="190">
        <v>122993</v>
      </c>
      <c r="C4" s="190">
        <v>4227</v>
      </c>
      <c r="D4" s="190">
        <v>8667</v>
      </c>
      <c r="E4" s="190">
        <v>10400</v>
      </c>
      <c r="F4" s="190">
        <v>17640</v>
      </c>
      <c r="G4" s="190">
        <v>8699</v>
      </c>
      <c r="H4" s="190">
        <v>374</v>
      </c>
      <c r="I4" s="190">
        <v>60503</v>
      </c>
      <c r="J4" s="190">
        <v>233503</v>
      </c>
      <c r="K4" s="235">
        <v>306827</v>
      </c>
      <c r="L4" s="150">
        <v>0.76102494239424823</v>
      </c>
      <c r="M4" s="2"/>
    </row>
    <row r="5" spans="1:13" ht="30.8" customHeight="1">
      <c r="A5" s="193" t="s">
        <v>549</v>
      </c>
      <c r="B5" s="73">
        <v>47011</v>
      </c>
      <c r="C5" s="73">
        <v>6018</v>
      </c>
      <c r="D5" s="73">
        <v>15931</v>
      </c>
      <c r="E5" s="73">
        <v>2267</v>
      </c>
      <c r="F5" s="73">
        <v>64245</v>
      </c>
      <c r="G5" s="73">
        <v>24878</v>
      </c>
      <c r="H5" s="73">
        <v>338</v>
      </c>
      <c r="I5" s="73">
        <v>157391</v>
      </c>
      <c r="J5" s="73">
        <v>318079</v>
      </c>
      <c r="K5" s="194">
        <v>281125</v>
      </c>
      <c r="L5" s="137">
        <v>1.13145042240996</v>
      </c>
      <c r="M5" s="2"/>
    </row>
    <row r="6" spans="1:13" ht="30.8" customHeight="1">
      <c r="A6" s="193" t="s">
        <v>550</v>
      </c>
      <c r="B6" s="73">
        <v>25464</v>
      </c>
      <c r="C6" s="73">
        <v>4895</v>
      </c>
      <c r="D6" s="73">
        <v>6424</v>
      </c>
      <c r="E6" s="73">
        <v>1769</v>
      </c>
      <c r="F6" s="73">
        <v>18851</v>
      </c>
      <c r="G6" s="73">
        <v>10811</v>
      </c>
      <c r="H6" s="73">
        <v>2151</v>
      </c>
      <c r="I6" s="73">
        <v>40515</v>
      </c>
      <c r="J6" s="73">
        <v>110880</v>
      </c>
      <c r="K6" s="194">
        <v>218666</v>
      </c>
      <c r="L6" s="137">
        <v>0.5070747166912094</v>
      </c>
      <c r="M6" s="2"/>
    </row>
    <row r="7" spans="1:13" ht="30.8" customHeight="1">
      <c r="A7" s="193" t="s">
        <v>551</v>
      </c>
      <c r="B7" s="73">
        <v>60722</v>
      </c>
      <c r="C7" s="73">
        <v>2385</v>
      </c>
      <c r="D7" s="73">
        <v>13856</v>
      </c>
      <c r="E7" s="73">
        <v>45102</v>
      </c>
      <c r="F7" s="73">
        <v>45621</v>
      </c>
      <c r="G7" s="73">
        <v>19853</v>
      </c>
      <c r="H7" s="73">
        <v>3489</v>
      </c>
      <c r="I7" s="73">
        <v>58971</v>
      </c>
      <c r="J7" s="73">
        <v>249999</v>
      </c>
      <c r="K7" s="194">
        <v>218756</v>
      </c>
      <c r="L7" s="137">
        <v>1.1428212254749583</v>
      </c>
      <c r="M7" s="2"/>
    </row>
    <row r="8" spans="1:13" ht="30.8" customHeight="1">
      <c r="A8" s="193" t="s">
        <v>552</v>
      </c>
      <c r="B8" s="73">
        <v>58292</v>
      </c>
      <c r="C8" s="73">
        <v>9818</v>
      </c>
      <c r="D8" s="73">
        <v>11045</v>
      </c>
      <c r="E8" s="73">
        <v>85027</v>
      </c>
      <c r="F8" s="73">
        <v>67538</v>
      </c>
      <c r="G8" s="73">
        <v>38965</v>
      </c>
      <c r="H8" s="73">
        <v>8002</v>
      </c>
      <c r="I8" s="73">
        <v>79041</v>
      </c>
      <c r="J8" s="73">
        <v>357728</v>
      </c>
      <c r="K8" s="194">
        <v>388637</v>
      </c>
      <c r="L8" s="137">
        <v>0.92046820040294675</v>
      </c>
      <c r="M8" s="2"/>
    </row>
    <row r="9" spans="1:13" ht="30.8" customHeight="1">
      <c r="A9" s="193" t="s">
        <v>553</v>
      </c>
      <c r="B9" s="73">
        <v>101324</v>
      </c>
      <c r="C9" s="73">
        <v>12159</v>
      </c>
      <c r="D9" s="73">
        <v>15017</v>
      </c>
      <c r="E9" s="73">
        <v>60889</v>
      </c>
      <c r="F9" s="73">
        <v>76338</v>
      </c>
      <c r="G9" s="73">
        <v>29813</v>
      </c>
      <c r="H9" s="73">
        <v>6908</v>
      </c>
      <c r="I9" s="73">
        <v>101948</v>
      </c>
      <c r="J9" s="73">
        <v>404396</v>
      </c>
      <c r="K9" s="194">
        <v>533828</v>
      </c>
      <c r="L9" s="137">
        <v>0.75753988175966791</v>
      </c>
      <c r="M9" s="2"/>
    </row>
    <row r="10" spans="1:13" ht="30.8" customHeight="1">
      <c r="A10" s="193" t="s">
        <v>554</v>
      </c>
      <c r="B10" s="73">
        <v>96593</v>
      </c>
      <c r="C10" s="73">
        <v>12496</v>
      </c>
      <c r="D10" s="73">
        <v>12762</v>
      </c>
      <c r="E10" s="73">
        <v>82145</v>
      </c>
      <c r="F10" s="73">
        <v>18540</v>
      </c>
      <c r="G10" s="73">
        <v>19625</v>
      </c>
      <c r="H10" s="73">
        <v>4245</v>
      </c>
      <c r="I10" s="73">
        <v>54034</v>
      </c>
      <c r="J10" s="73">
        <v>300440</v>
      </c>
      <c r="K10" s="194">
        <v>489052</v>
      </c>
      <c r="L10" s="137">
        <v>0.61433140034188594</v>
      </c>
      <c r="M10" s="2"/>
    </row>
    <row r="11" spans="1:13" ht="30.8" customHeight="1">
      <c r="A11" s="193" t="s">
        <v>555</v>
      </c>
      <c r="B11" s="73">
        <v>221014</v>
      </c>
      <c r="C11" s="73">
        <v>10048</v>
      </c>
      <c r="D11" s="73">
        <v>8823</v>
      </c>
      <c r="E11" s="73">
        <v>61499</v>
      </c>
      <c r="F11" s="73">
        <v>18031</v>
      </c>
      <c r="G11" s="73">
        <v>13250</v>
      </c>
      <c r="H11" s="73">
        <v>2762</v>
      </c>
      <c r="I11" s="73">
        <v>20326</v>
      </c>
      <c r="J11" s="73">
        <v>355753</v>
      </c>
      <c r="K11" s="194">
        <v>298376</v>
      </c>
      <c r="L11" s="137">
        <v>1.1922976378797223</v>
      </c>
      <c r="M11" s="2"/>
    </row>
    <row r="12" spans="1:13" ht="30.8" customHeight="1">
      <c r="A12" s="193" t="s">
        <v>556</v>
      </c>
      <c r="B12" s="73">
        <v>419220</v>
      </c>
      <c r="C12" s="73">
        <v>10921</v>
      </c>
      <c r="D12" s="73">
        <v>10375</v>
      </c>
      <c r="E12" s="73">
        <v>57478</v>
      </c>
      <c r="F12" s="73">
        <v>34933</v>
      </c>
      <c r="G12" s="73">
        <v>21950</v>
      </c>
      <c r="H12" s="73">
        <v>5362</v>
      </c>
      <c r="I12" s="73">
        <v>87066</v>
      </c>
      <c r="J12" s="73">
        <v>647305</v>
      </c>
      <c r="K12" s="194">
        <v>668362</v>
      </c>
      <c r="L12" s="137">
        <v>0.96849461818595317</v>
      </c>
      <c r="M12" s="2"/>
    </row>
    <row r="13" spans="1:13" ht="30.8" customHeight="1">
      <c r="A13" s="193" t="s">
        <v>557</v>
      </c>
      <c r="B13" s="73">
        <v>356998</v>
      </c>
      <c r="C13" s="73">
        <v>2257</v>
      </c>
      <c r="D13" s="73">
        <v>14730</v>
      </c>
      <c r="E13" s="73">
        <v>53970</v>
      </c>
      <c r="F13" s="73">
        <v>69897</v>
      </c>
      <c r="G13" s="73">
        <v>40202</v>
      </c>
      <c r="H13" s="73">
        <v>4246</v>
      </c>
      <c r="I13" s="73">
        <v>120920</v>
      </c>
      <c r="J13" s="73">
        <v>663220</v>
      </c>
      <c r="K13" s="194">
        <v>659279</v>
      </c>
      <c r="L13" s="137">
        <v>1.0059777423518723</v>
      </c>
      <c r="M13" s="2"/>
    </row>
    <row r="14" spans="1:13" ht="30.8" customHeight="1">
      <c r="A14" s="193" t="s">
        <v>558</v>
      </c>
      <c r="B14" s="73">
        <v>97059</v>
      </c>
      <c r="C14" s="73">
        <v>2198</v>
      </c>
      <c r="D14" s="73">
        <v>14766</v>
      </c>
      <c r="E14" s="73">
        <v>46721</v>
      </c>
      <c r="F14" s="73">
        <v>63148</v>
      </c>
      <c r="G14" s="73">
        <v>48575</v>
      </c>
      <c r="H14" s="73">
        <v>2265</v>
      </c>
      <c r="I14" s="73">
        <v>94252</v>
      </c>
      <c r="J14" s="73">
        <v>368984</v>
      </c>
      <c r="K14" s="194">
        <v>450417</v>
      </c>
      <c r="L14" s="137">
        <v>0.81920531418663145</v>
      </c>
      <c r="M14" s="2"/>
    </row>
    <row r="15" spans="1:13" ht="30.8" customHeight="1">
      <c r="A15" s="197" t="s">
        <v>559</v>
      </c>
      <c r="B15" s="198">
        <v>221159</v>
      </c>
      <c r="C15" s="198">
        <v>5168</v>
      </c>
      <c r="D15" s="198">
        <v>21020</v>
      </c>
      <c r="E15" s="198">
        <v>27642</v>
      </c>
      <c r="F15" s="198">
        <v>65738</v>
      </c>
      <c r="G15" s="198">
        <v>23856</v>
      </c>
      <c r="H15" s="198">
        <v>1039</v>
      </c>
      <c r="I15" s="198">
        <v>69899</v>
      </c>
      <c r="J15" s="198">
        <v>435521</v>
      </c>
      <c r="K15" s="199">
        <v>531636</v>
      </c>
      <c r="L15" s="163">
        <v>0.81920900766689986</v>
      </c>
      <c r="M15" s="2"/>
    </row>
    <row r="16" spans="1:13" ht="30.8" customHeight="1">
      <c r="A16" s="236" t="s">
        <v>560</v>
      </c>
      <c r="B16" s="202">
        <v>1827849</v>
      </c>
      <c r="C16" s="202">
        <v>82590</v>
      </c>
      <c r="D16" s="202">
        <v>153416</v>
      </c>
      <c r="E16" s="202">
        <v>534909</v>
      </c>
      <c r="F16" s="202">
        <v>560520</v>
      </c>
      <c r="G16" s="202">
        <v>300477</v>
      </c>
      <c r="H16" s="202">
        <v>41181</v>
      </c>
      <c r="I16" s="202">
        <v>944866</v>
      </c>
      <c r="J16" s="202">
        <v>4445808</v>
      </c>
      <c r="K16" s="203">
        <v>5044961</v>
      </c>
      <c r="L16" s="169">
        <v>0.88123733761271894</v>
      </c>
      <c r="M16" s="2"/>
    </row>
    <row r="17" spans="1:13" ht="30.8" customHeight="1">
      <c r="A17" s="193" t="s">
        <v>530</v>
      </c>
      <c r="B17" s="73">
        <v>2468951</v>
      </c>
      <c r="C17" s="73">
        <v>100385</v>
      </c>
      <c r="D17" s="73">
        <v>143898</v>
      </c>
      <c r="E17" s="73">
        <v>574295</v>
      </c>
      <c r="F17" s="73">
        <v>522890</v>
      </c>
      <c r="G17" s="73">
        <v>309296</v>
      </c>
      <c r="H17" s="73">
        <v>32735</v>
      </c>
      <c r="I17" s="73">
        <v>892511</v>
      </c>
      <c r="J17" s="73">
        <v>5044961</v>
      </c>
      <c r="K17" s="696"/>
      <c r="L17" s="697"/>
      <c r="M17" s="2"/>
    </row>
    <row r="18" spans="1:13" ht="30.8" customHeight="1">
      <c r="A18" s="237" t="s">
        <v>561</v>
      </c>
      <c r="B18" s="173">
        <v>0.74033425531733921</v>
      </c>
      <c r="C18" s="173">
        <v>0.82273247995218413</v>
      </c>
      <c r="D18" s="173">
        <v>1.0661440742748336</v>
      </c>
      <c r="E18" s="173">
        <v>0.93141852183982099</v>
      </c>
      <c r="F18" s="173">
        <v>1.0719654229379028</v>
      </c>
      <c r="G18" s="173">
        <v>0.9714868604831618</v>
      </c>
      <c r="H18" s="173">
        <v>1.2580113028868183</v>
      </c>
      <c r="I18" s="173">
        <v>1.0586603414411699</v>
      </c>
      <c r="J18" s="173">
        <v>0.88123733761271894</v>
      </c>
      <c r="K18" s="698"/>
      <c r="L18" s="699"/>
      <c r="M18" s="2"/>
    </row>
    <row r="19" spans="1:13" ht="24.05" customHeight="1">
      <c r="A19" s="2"/>
      <c r="B19" s="2"/>
      <c r="C19" s="2"/>
      <c r="D19" s="2"/>
      <c r="E19" s="2"/>
      <c r="F19" s="2"/>
      <c r="G19" s="2"/>
      <c r="H19" s="2"/>
      <c r="I19" s="2"/>
      <c r="J19" s="2"/>
      <c r="L19" s="133" t="s">
        <v>2006</v>
      </c>
      <c r="M19" s="2"/>
    </row>
    <row r="20" spans="1:13">
      <c r="A20" s="2"/>
      <c r="B20" s="2"/>
      <c r="C20" s="2"/>
      <c r="D20" s="2"/>
      <c r="E20" s="2"/>
      <c r="F20" s="2"/>
      <c r="G20" s="2"/>
      <c r="H20" s="2"/>
      <c r="I20" s="2"/>
      <c r="J20" s="2"/>
      <c r="K20" s="2"/>
      <c r="L20" s="2"/>
      <c r="M20" s="2"/>
    </row>
  </sheetData>
  <sheetProtection selectLockedCells="1" selectUnlockedCells="1"/>
  <mergeCells count="3">
    <mergeCell ref="A1:D1"/>
    <mergeCell ref="K2:L2"/>
    <mergeCell ref="K17:L18"/>
  </mergeCells>
  <phoneticPr fontId="2"/>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6E38-5C26-41C8-9C42-A970BCD19657}">
  <sheetPr>
    <pageSetUpPr fitToPage="1"/>
  </sheetPr>
  <dimension ref="A1:L19"/>
  <sheetViews>
    <sheetView view="pageLayout" zoomScaleNormal="100" zoomScaleSheetLayoutView="100" workbookViewId="0">
      <selection activeCell="A2" sqref="A2"/>
    </sheetView>
  </sheetViews>
  <sheetFormatPr defaultColWidth="9" defaultRowHeight="14.4"/>
  <cols>
    <col min="1" max="1" width="15.77734375" style="3" customWidth="1"/>
    <col min="2" max="9" width="10.33203125" style="3" customWidth="1"/>
    <col min="10" max="11" width="11" style="3" customWidth="1"/>
    <col min="12" max="12" width="10.109375" style="3" customWidth="1"/>
    <col min="13" max="16384" width="9" style="3"/>
  </cols>
  <sheetData>
    <row r="1" spans="1:12" ht="19.8" customHeight="1">
      <c r="A1" s="695" t="s">
        <v>562</v>
      </c>
      <c r="B1" s="695"/>
      <c r="C1" s="695"/>
      <c r="D1" s="695"/>
      <c r="E1" s="2"/>
      <c r="F1" s="2"/>
      <c r="G1" s="2"/>
      <c r="H1" s="2"/>
      <c r="I1" s="2"/>
      <c r="J1" s="2"/>
      <c r="K1" s="2"/>
      <c r="L1" s="2"/>
    </row>
    <row r="2" spans="1:12" ht="19.8" customHeight="1">
      <c r="A2" s="2"/>
      <c r="B2" s="2"/>
      <c r="C2" s="2"/>
      <c r="D2" s="2"/>
      <c r="E2" s="2"/>
      <c r="F2" s="2"/>
      <c r="G2" s="2"/>
      <c r="H2" s="2"/>
      <c r="I2" s="2"/>
      <c r="J2" s="2"/>
      <c r="L2" s="211" t="s">
        <v>563</v>
      </c>
    </row>
    <row r="3" spans="1:12" s="34" customFormat="1" ht="30.8" customHeight="1">
      <c r="A3" s="238" t="s">
        <v>564</v>
      </c>
      <c r="B3" s="186" t="s">
        <v>539</v>
      </c>
      <c r="C3" s="186" t="s">
        <v>540</v>
      </c>
      <c r="D3" s="186" t="s">
        <v>541</v>
      </c>
      <c r="E3" s="186" t="s">
        <v>542</v>
      </c>
      <c r="F3" s="186" t="s">
        <v>543</v>
      </c>
      <c r="G3" s="186" t="s">
        <v>544</v>
      </c>
      <c r="H3" s="186" t="s">
        <v>545</v>
      </c>
      <c r="I3" s="186" t="s">
        <v>546</v>
      </c>
      <c r="J3" s="186" t="s">
        <v>547</v>
      </c>
      <c r="K3" s="97" t="s">
        <v>534</v>
      </c>
      <c r="L3" s="187" t="s">
        <v>535</v>
      </c>
    </row>
    <row r="4" spans="1:12" ht="30.8" customHeight="1">
      <c r="A4" s="188" t="s">
        <v>565</v>
      </c>
      <c r="B4" s="190">
        <v>81359</v>
      </c>
      <c r="C4" s="190">
        <v>4014</v>
      </c>
      <c r="D4" s="190">
        <v>4852</v>
      </c>
      <c r="E4" s="190">
        <v>1895</v>
      </c>
      <c r="F4" s="190">
        <v>12999</v>
      </c>
      <c r="G4" s="190">
        <v>5890</v>
      </c>
      <c r="H4" s="190">
        <v>1116</v>
      </c>
      <c r="I4" s="190">
        <v>37070</v>
      </c>
      <c r="J4" s="190">
        <v>149195</v>
      </c>
      <c r="K4" s="235">
        <v>204124</v>
      </c>
      <c r="L4" s="150">
        <v>0.73090376437851501</v>
      </c>
    </row>
    <row r="5" spans="1:12" ht="30.8" customHeight="1">
      <c r="A5" s="193" t="s">
        <v>566</v>
      </c>
      <c r="B5" s="73">
        <v>20756</v>
      </c>
      <c r="C5" s="73">
        <v>5203</v>
      </c>
      <c r="D5" s="73">
        <v>4976</v>
      </c>
      <c r="E5" s="73">
        <v>1585</v>
      </c>
      <c r="F5" s="73">
        <v>19409</v>
      </c>
      <c r="G5" s="73">
        <v>7572</v>
      </c>
      <c r="H5" s="73">
        <v>416</v>
      </c>
      <c r="I5" s="73">
        <v>45453</v>
      </c>
      <c r="J5" s="73">
        <v>105370</v>
      </c>
      <c r="K5" s="194">
        <v>136472</v>
      </c>
      <c r="L5" s="137">
        <v>0.7720997713816754</v>
      </c>
    </row>
    <row r="6" spans="1:12" ht="30.8" customHeight="1">
      <c r="A6" s="193" t="s">
        <v>567</v>
      </c>
      <c r="B6" s="73">
        <v>13872</v>
      </c>
      <c r="C6" s="73">
        <v>4112</v>
      </c>
      <c r="D6" s="73">
        <v>3899</v>
      </c>
      <c r="E6" s="73">
        <v>2315</v>
      </c>
      <c r="F6" s="73">
        <v>8684</v>
      </c>
      <c r="G6" s="73">
        <v>5198</v>
      </c>
      <c r="H6" s="73">
        <v>2462</v>
      </c>
      <c r="I6" s="73">
        <v>27829</v>
      </c>
      <c r="J6" s="73">
        <v>68371</v>
      </c>
      <c r="K6" s="194">
        <v>96476</v>
      </c>
      <c r="L6" s="137">
        <v>0.70868402504249761</v>
      </c>
    </row>
    <row r="7" spans="1:12" ht="30.8" customHeight="1">
      <c r="A7" s="193" t="s">
        <v>568</v>
      </c>
      <c r="B7" s="73">
        <v>35461</v>
      </c>
      <c r="C7" s="73">
        <v>1810</v>
      </c>
      <c r="D7" s="73">
        <v>7924</v>
      </c>
      <c r="E7" s="73">
        <v>10196</v>
      </c>
      <c r="F7" s="73">
        <v>21059</v>
      </c>
      <c r="G7" s="73">
        <v>11943</v>
      </c>
      <c r="H7" s="73">
        <v>3494</v>
      </c>
      <c r="I7" s="73">
        <v>35116</v>
      </c>
      <c r="J7" s="73">
        <v>127003</v>
      </c>
      <c r="K7" s="194">
        <v>108987</v>
      </c>
      <c r="L7" s="137">
        <v>1.1653041188398616</v>
      </c>
    </row>
    <row r="8" spans="1:12" ht="30.8" customHeight="1">
      <c r="A8" s="193" t="s">
        <v>569</v>
      </c>
      <c r="B8" s="73">
        <v>25457</v>
      </c>
      <c r="C8" s="73">
        <v>5095</v>
      </c>
      <c r="D8" s="73">
        <v>6352</v>
      </c>
      <c r="E8" s="73">
        <v>17377</v>
      </c>
      <c r="F8" s="73">
        <v>25123</v>
      </c>
      <c r="G8" s="73">
        <v>16618</v>
      </c>
      <c r="H8" s="73">
        <v>5871</v>
      </c>
      <c r="I8" s="73">
        <v>29688</v>
      </c>
      <c r="J8" s="73">
        <v>131581</v>
      </c>
      <c r="K8" s="194">
        <v>165086</v>
      </c>
      <c r="L8" s="137">
        <v>0.79704517645348483</v>
      </c>
    </row>
    <row r="9" spans="1:12" ht="30.8" customHeight="1">
      <c r="A9" s="193" t="s">
        <v>570</v>
      </c>
      <c r="B9" s="73">
        <v>32132</v>
      </c>
      <c r="C9" s="73">
        <v>8583</v>
      </c>
      <c r="D9" s="73">
        <v>10214</v>
      </c>
      <c r="E9" s="73">
        <v>12005</v>
      </c>
      <c r="F9" s="73">
        <v>27018</v>
      </c>
      <c r="G9" s="73">
        <v>14052</v>
      </c>
      <c r="H9" s="73">
        <v>5215</v>
      </c>
      <c r="I9" s="73">
        <v>47049</v>
      </c>
      <c r="J9" s="73">
        <v>156268</v>
      </c>
      <c r="K9" s="194">
        <v>253038</v>
      </c>
      <c r="L9" s="137">
        <v>0.61756732190421992</v>
      </c>
    </row>
    <row r="10" spans="1:12" ht="30.8" customHeight="1">
      <c r="A10" s="193" t="s">
        <v>571</v>
      </c>
      <c r="B10" s="73">
        <v>56635</v>
      </c>
      <c r="C10" s="73">
        <v>8494</v>
      </c>
      <c r="D10" s="73">
        <v>10040</v>
      </c>
      <c r="E10" s="73">
        <v>16232</v>
      </c>
      <c r="F10" s="73">
        <v>11390</v>
      </c>
      <c r="G10" s="73">
        <v>13137</v>
      </c>
      <c r="H10" s="73">
        <v>3241</v>
      </c>
      <c r="I10" s="73">
        <v>31735</v>
      </c>
      <c r="J10" s="73">
        <v>150904</v>
      </c>
      <c r="K10" s="194">
        <v>260452</v>
      </c>
      <c r="L10" s="137">
        <v>0.57939274799195251</v>
      </c>
    </row>
    <row r="11" spans="1:12" ht="30.8" customHeight="1">
      <c r="A11" s="193" t="s">
        <v>572</v>
      </c>
      <c r="B11" s="73">
        <v>162264</v>
      </c>
      <c r="C11" s="73">
        <v>6951</v>
      </c>
      <c r="D11" s="73">
        <v>9738</v>
      </c>
      <c r="E11" s="73">
        <v>13193</v>
      </c>
      <c r="F11" s="73">
        <v>14448</v>
      </c>
      <c r="G11" s="73">
        <v>12342</v>
      </c>
      <c r="H11" s="73">
        <v>3233</v>
      </c>
      <c r="I11" s="73">
        <v>25171</v>
      </c>
      <c r="J11" s="73">
        <v>247340</v>
      </c>
      <c r="K11" s="194">
        <v>172230</v>
      </c>
      <c r="L11" s="137">
        <v>1.4361028856761306</v>
      </c>
    </row>
    <row r="12" spans="1:12" ht="30.8" customHeight="1">
      <c r="A12" s="193" t="s">
        <v>573</v>
      </c>
      <c r="B12" s="73">
        <v>316453</v>
      </c>
      <c r="C12" s="73">
        <v>8636</v>
      </c>
      <c r="D12" s="73">
        <v>6639</v>
      </c>
      <c r="E12" s="73">
        <v>11727</v>
      </c>
      <c r="F12" s="73">
        <v>19979</v>
      </c>
      <c r="G12" s="73">
        <v>13435</v>
      </c>
      <c r="H12" s="73">
        <v>3209</v>
      </c>
      <c r="I12" s="73">
        <v>51848</v>
      </c>
      <c r="J12" s="73">
        <v>431926</v>
      </c>
      <c r="K12" s="194">
        <v>379937</v>
      </c>
      <c r="L12" s="137">
        <v>1.1368358438372677</v>
      </c>
    </row>
    <row r="13" spans="1:12" ht="30.8" customHeight="1">
      <c r="A13" s="193" t="s">
        <v>574</v>
      </c>
      <c r="B13" s="73">
        <v>285206</v>
      </c>
      <c r="C13" s="73">
        <v>2420</v>
      </c>
      <c r="D13" s="73">
        <v>9111</v>
      </c>
      <c r="E13" s="73">
        <v>13103</v>
      </c>
      <c r="F13" s="73">
        <v>37858</v>
      </c>
      <c r="G13" s="73">
        <v>23823</v>
      </c>
      <c r="H13" s="73">
        <v>3563</v>
      </c>
      <c r="I13" s="73">
        <v>67855</v>
      </c>
      <c r="J13" s="73">
        <v>442939</v>
      </c>
      <c r="K13" s="194">
        <v>401703</v>
      </c>
      <c r="L13" s="137">
        <v>1.1026529550439006</v>
      </c>
    </row>
    <row r="14" spans="1:12" ht="30.8" customHeight="1">
      <c r="A14" s="193" t="s">
        <v>575</v>
      </c>
      <c r="B14" s="73">
        <v>75054</v>
      </c>
      <c r="C14" s="73">
        <v>1791</v>
      </c>
      <c r="D14" s="73">
        <v>10083</v>
      </c>
      <c r="E14" s="73">
        <v>15333</v>
      </c>
      <c r="F14" s="73">
        <v>36692</v>
      </c>
      <c r="G14" s="73">
        <v>26577</v>
      </c>
      <c r="H14" s="73">
        <v>2157</v>
      </c>
      <c r="I14" s="73">
        <v>62344</v>
      </c>
      <c r="J14" s="73">
        <v>230031</v>
      </c>
      <c r="K14" s="194">
        <v>279218</v>
      </c>
      <c r="L14" s="137">
        <v>0.8238401535717611</v>
      </c>
    </row>
    <row r="15" spans="1:12" ht="30.8" customHeight="1">
      <c r="A15" s="197" t="s">
        <v>576</v>
      </c>
      <c r="B15" s="198">
        <v>204249</v>
      </c>
      <c r="C15" s="198">
        <v>4808</v>
      </c>
      <c r="D15" s="198">
        <v>10237</v>
      </c>
      <c r="E15" s="198">
        <v>6923</v>
      </c>
      <c r="F15" s="198">
        <v>37411</v>
      </c>
      <c r="G15" s="198">
        <v>14359</v>
      </c>
      <c r="H15" s="198">
        <v>1638</v>
      </c>
      <c r="I15" s="198">
        <v>60253</v>
      </c>
      <c r="J15" s="198">
        <v>339878</v>
      </c>
      <c r="K15" s="199">
        <v>352503</v>
      </c>
      <c r="L15" s="163">
        <v>0.96418470197416761</v>
      </c>
    </row>
    <row r="16" spans="1:12" ht="30.8" customHeight="1">
      <c r="A16" s="236" t="s">
        <v>560</v>
      </c>
      <c r="B16" s="202">
        <v>1308898</v>
      </c>
      <c r="C16" s="202">
        <v>61917</v>
      </c>
      <c r="D16" s="202">
        <v>94065</v>
      </c>
      <c r="E16" s="202">
        <v>121884</v>
      </c>
      <c r="F16" s="202">
        <v>272070</v>
      </c>
      <c r="G16" s="202">
        <v>164946</v>
      </c>
      <c r="H16" s="202">
        <v>35615</v>
      </c>
      <c r="I16" s="202">
        <v>521411</v>
      </c>
      <c r="J16" s="202">
        <v>2580806</v>
      </c>
      <c r="K16" s="203">
        <v>2810226</v>
      </c>
      <c r="L16" s="169">
        <v>0.91836243775411652</v>
      </c>
    </row>
    <row r="17" spans="1:12" ht="30.8" customHeight="1">
      <c r="A17" s="193" t="s">
        <v>577</v>
      </c>
      <c r="B17" s="73">
        <v>1453733</v>
      </c>
      <c r="C17" s="73">
        <v>74600</v>
      </c>
      <c r="D17" s="73">
        <v>92648</v>
      </c>
      <c r="E17" s="73">
        <v>144962</v>
      </c>
      <c r="F17" s="73">
        <v>292825</v>
      </c>
      <c r="G17" s="73">
        <v>172656</v>
      </c>
      <c r="H17" s="73">
        <v>34567</v>
      </c>
      <c r="I17" s="73">
        <v>544235</v>
      </c>
      <c r="J17" s="73">
        <v>2810226</v>
      </c>
      <c r="K17" s="696"/>
      <c r="L17" s="697"/>
    </row>
    <row r="18" spans="1:12" ht="30.8" customHeight="1">
      <c r="A18" s="237" t="s">
        <v>561</v>
      </c>
      <c r="B18" s="122">
        <v>0.90037028807903519</v>
      </c>
      <c r="C18" s="122">
        <v>0.82998659517426276</v>
      </c>
      <c r="D18" s="122">
        <v>1.0152944478024351</v>
      </c>
      <c r="E18" s="122">
        <v>0.84079965784136534</v>
      </c>
      <c r="F18" s="122">
        <v>0.92912148894390845</v>
      </c>
      <c r="G18" s="122">
        <v>0.95534473172087853</v>
      </c>
      <c r="H18" s="122">
        <v>1.0303179332889751</v>
      </c>
      <c r="I18" s="122">
        <v>0.95806223414517622</v>
      </c>
      <c r="J18" s="122">
        <v>0.91836243775411652</v>
      </c>
      <c r="K18" s="698"/>
      <c r="L18" s="699"/>
    </row>
    <row r="19" spans="1:12" ht="22.6" customHeight="1">
      <c r="A19" s="2"/>
      <c r="B19" s="2"/>
      <c r="C19" s="2"/>
      <c r="D19" s="2"/>
      <c r="E19" s="2"/>
      <c r="F19" s="2"/>
      <c r="G19" s="2"/>
      <c r="H19" s="2"/>
      <c r="I19" s="2"/>
      <c r="J19" s="2"/>
      <c r="L19" s="239" t="s">
        <v>1863</v>
      </c>
    </row>
  </sheetData>
  <sheetProtection selectLockedCells="1" selectUnlockedCells="1"/>
  <mergeCells count="2">
    <mergeCell ref="A1:D1"/>
    <mergeCell ref="K17:L18"/>
  </mergeCells>
  <phoneticPr fontId="2"/>
  <pageMargins left="0.78740157480314965" right="0.39370078740157483" top="0.39370078740157483" bottom="0.39370078740157483" header="0" footer="0"/>
  <pageSetup paperSize="9" scale="93"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C526-6663-41DF-892C-6C18482FEA4E}">
  <sheetPr>
    <pageSetUpPr fitToPage="1"/>
  </sheetPr>
  <dimension ref="A1:V42"/>
  <sheetViews>
    <sheetView view="pageLayout" zoomScale="70" zoomScaleNormal="100" zoomScalePageLayoutView="70" workbookViewId="0">
      <selection activeCell="D6" sqref="D6"/>
    </sheetView>
  </sheetViews>
  <sheetFormatPr defaultColWidth="9" defaultRowHeight="14.4"/>
  <cols>
    <col min="1" max="1" width="12.21875" style="240" customWidth="1"/>
    <col min="2" max="2" width="16.77734375" style="240" customWidth="1"/>
    <col min="3" max="22" width="9.77734375" style="240" customWidth="1"/>
    <col min="23" max="48" width="10.6640625" style="240" customWidth="1"/>
    <col min="49" max="16384" width="9" style="240"/>
  </cols>
  <sheetData>
    <row r="1" spans="1:22" ht="21.6" customHeight="1">
      <c r="A1" s="683" t="s">
        <v>1865</v>
      </c>
      <c r="B1" s="683"/>
      <c r="C1" s="683"/>
      <c r="D1" s="683"/>
    </row>
    <row r="2" spans="1:22" ht="21.6" customHeight="1">
      <c r="A2" s="701" t="s">
        <v>578</v>
      </c>
      <c r="B2" s="701"/>
      <c r="C2" s="701"/>
      <c r="D2" s="701"/>
      <c r="E2" s="701"/>
      <c r="F2" s="701"/>
      <c r="G2" s="701"/>
      <c r="T2" s="702" t="s">
        <v>579</v>
      </c>
      <c r="U2" s="702"/>
      <c r="V2" s="702"/>
    </row>
    <row r="3" spans="1:22" s="247" customFormat="1" ht="28.8" customHeight="1">
      <c r="A3" s="241" t="s">
        <v>580</v>
      </c>
      <c r="B3" s="242" t="s">
        <v>581</v>
      </c>
      <c r="C3" s="243" t="s">
        <v>582</v>
      </c>
      <c r="D3" s="244" t="s">
        <v>583</v>
      </c>
      <c r="E3" s="244" t="s">
        <v>584</v>
      </c>
      <c r="F3" s="244" t="s">
        <v>585</v>
      </c>
      <c r="G3" s="244" t="s">
        <v>586</v>
      </c>
      <c r="H3" s="244" t="s">
        <v>587</v>
      </c>
      <c r="I3" s="244" t="s">
        <v>588</v>
      </c>
      <c r="J3" s="244" t="s">
        <v>589</v>
      </c>
      <c r="K3" s="245" t="s">
        <v>590</v>
      </c>
      <c r="L3" s="244" t="s">
        <v>591</v>
      </c>
      <c r="M3" s="245" t="s">
        <v>592</v>
      </c>
      <c r="N3" s="244" t="s">
        <v>593</v>
      </c>
      <c r="O3" s="244" t="s">
        <v>594</v>
      </c>
      <c r="P3" s="244" t="s">
        <v>595</v>
      </c>
      <c r="Q3" s="244" t="s">
        <v>596</v>
      </c>
      <c r="R3" s="244" t="s">
        <v>597</v>
      </c>
      <c r="S3" s="245" t="s">
        <v>598</v>
      </c>
      <c r="T3" s="245" t="s">
        <v>599</v>
      </c>
      <c r="U3" s="244" t="s">
        <v>597</v>
      </c>
      <c r="V3" s="246" t="s">
        <v>600</v>
      </c>
    </row>
    <row r="4" spans="1:22" ht="21.45" customHeight="1">
      <c r="A4" s="700" t="s">
        <v>601</v>
      </c>
      <c r="B4" s="249" t="s">
        <v>602</v>
      </c>
      <c r="C4" s="250">
        <v>0</v>
      </c>
      <c r="D4" s="250">
        <v>0</v>
      </c>
      <c r="E4" s="250">
        <v>5</v>
      </c>
      <c r="F4" s="250">
        <v>20</v>
      </c>
      <c r="G4" s="250">
        <v>0</v>
      </c>
      <c r="H4" s="250">
        <v>0</v>
      </c>
      <c r="I4" s="250">
        <v>0</v>
      </c>
      <c r="J4" s="250">
        <v>5</v>
      </c>
      <c r="K4" s="250">
        <v>15</v>
      </c>
      <c r="L4" s="250">
        <v>0</v>
      </c>
      <c r="M4" s="250">
        <v>0</v>
      </c>
      <c r="N4" s="250">
        <v>0</v>
      </c>
      <c r="O4" s="250">
        <v>0</v>
      </c>
      <c r="P4" s="250">
        <v>0</v>
      </c>
      <c r="Q4" s="250">
        <v>0</v>
      </c>
      <c r="R4" s="250">
        <v>0</v>
      </c>
      <c r="S4" s="251">
        <f t="shared" ref="S4:S42" si="0">SUM(C4:R4)</f>
        <v>45</v>
      </c>
      <c r="T4" s="250">
        <v>0</v>
      </c>
      <c r="U4" s="250">
        <v>0</v>
      </c>
      <c r="V4" s="252">
        <f t="shared" ref="V4:V41" si="1">SUM(S4:U4)</f>
        <v>45</v>
      </c>
    </row>
    <row r="5" spans="1:22" ht="21.45" customHeight="1">
      <c r="A5" s="700"/>
      <c r="B5" s="249" t="s">
        <v>603</v>
      </c>
      <c r="C5" s="250">
        <v>0</v>
      </c>
      <c r="D5" s="250">
        <v>0</v>
      </c>
      <c r="E5" s="250">
        <v>30</v>
      </c>
      <c r="F5" s="250">
        <v>10</v>
      </c>
      <c r="G5" s="250">
        <v>0</v>
      </c>
      <c r="H5" s="250">
        <v>5</v>
      </c>
      <c r="I5" s="250">
        <v>0</v>
      </c>
      <c r="J5" s="250">
        <v>10</v>
      </c>
      <c r="K5" s="250">
        <v>100</v>
      </c>
      <c r="L5" s="250">
        <v>0</v>
      </c>
      <c r="M5" s="250">
        <v>0</v>
      </c>
      <c r="N5" s="250">
        <v>0</v>
      </c>
      <c r="O5" s="250">
        <v>0</v>
      </c>
      <c r="P5" s="250">
        <v>0</v>
      </c>
      <c r="Q5" s="250">
        <v>0</v>
      </c>
      <c r="R5" s="250">
        <v>0</v>
      </c>
      <c r="S5" s="251">
        <f t="shared" si="0"/>
        <v>155</v>
      </c>
      <c r="T5" s="250">
        <v>0</v>
      </c>
      <c r="U5" s="250">
        <v>0</v>
      </c>
      <c r="V5" s="252">
        <f t="shared" si="1"/>
        <v>155</v>
      </c>
    </row>
    <row r="6" spans="1:22" ht="21.45" customHeight="1">
      <c r="A6" s="700"/>
      <c r="B6" s="249" t="s">
        <v>604</v>
      </c>
      <c r="C6" s="250">
        <v>0</v>
      </c>
      <c r="D6" s="250">
        <v>20</v>
      </c>
      <c r="E6" s="250">
        <v>120</v>
      </c>
      <c r="F6" s="250">
        <v>100</v>
      </c>
      <c r="G6" s="250">
        <v>0</v>
      </c>
      <c r="H6" s="250">
        <v>150</v>
      </c>
      <c r="I6" s="250">
        <v>0</v>
      </c>
      <c r="J6" s="250">
        <v>0</v>
      </c>
      <c r="K6" s="250">
        <v>150</v>
      </c>
      <c r="L6" s="250">
        <v>0</v>
      </c>
      <c r="M6" s="250">
        <v>0</v>
      </c>
      <c r="N6" s="250">
        <v>0</v>
      </c>
      <c r="O6" s="250">
        <v>0</v>
      </c>
      <c r="P6" s="250">
        <v>0</v>
      </c>
      <c r="Q6" s="250">
        <v>0</v>
      </c>
      <c r="R6" s="250">
        <v>0</v>
      </c>
      <c r="S6" s="251">
        <f t="shared" si="0"/>
        <v>540</v>
      </c>
      <c r="T6" s="250">
        <v>0</v>
      </c>
      <c r="U6" s="250">
        <v>0</v>
      </c>
      <c r="V6" s="252">
        <f t="shared" si="1"/>
        <v>540</v>
      </c>
    </row>
    <row r="7" spans="1:22" ht="21.45" customHeight="1">
      <c r="A7" s="700" t="s">
        <v>605</v>
      </c>
      <c r="B7" s="249" t="s">
        <v>602</v>
      </c>
      <c r="C7" s="250"/>
      <c r="D7" s="250">
        <v>3</v>
      </c>
      <c r="E7" s="250">
        <v>48.5</v>
      </c>
      <c r="F7" s="250">
        <v>53.5</v>
      </c>
      <c r="G7" s="250">
        <v>0</v>
      </c>
      <c r="H7" s="250">
        <v>40.1</v>
      </c>
      <c r="I7" s="250">
        <v>0</v>
      </c>
      <c r="J7" s="250">
        <v>84</v>
      </c>
      <c r="K7" s="250">
        <v>69</v>
      </c>
      <c r="L7" s="250">
        <v>0</v>
      </c>
      <c r="M7" s="250">
        <v>0</v>
      </c>
      <c r="N7" s="250">
        <v>0</v>
      </c>
      <c r="O7" s="250">
        <v>0</v>
      </c>
      <c r="P7" s="250">
        <v>0</v>
      </c>
      <c r="Q7" s="250">
        <v>79</v>
      </c>
      <c r="R7" s="250">
        <v>117</v>
      </c>
      <c r="S7" s="250">
        <f t="shared" si="0"/>
        <v>494.1</v>
      </c>
      <c r="T7" s="250">
        <v>0</v>
      </c>
      <c r="U7" s="250">
        <v>0</v>
      </c>
      <c r="V7" s="252">
        <f t="shared" si="1"/>
        <v>494.1</v>
      </c>
    </row>
    <row r="8" spans="1:22" ht="21.45" customHeight="1">
      <c r="A8" s="700"/>
      <c r="B8" s="249" t="s">
        <v>606</v>
      </c>
      <c r="C8" s="250">
        <v>0</v>
      </c>
      <c r="D8" s="250">
        <v>5</v>
      </c>
      <c r="E8" s="250">
        <v>168</v>
      </c>
      <c r="F8" s="250">
        <v>193</v>
      </c>
      <c r="G8" s="250">
        <v>0</v>
      </c>
      <c r="H8" s="250">
        <v>10</v>
      </c>
      <c r="I8" s="250">
        <v>40</v>
      </c>
      <c r="J8" s="250">
        <v>55</v>
      </c>
      <c r="K8" s="250">
        <v>73</v>
      </c>
      <c r="L8" s="250"/>
      <c r="M8" s="250">
        <v>0</v>
      </c>
      <c r="N8" s="250">
        <v>0</v>
      </c>
      <c r="O8" s="250">
        <v>2</v>
      </c>
      <c r="P8" s="250">
        <v>0</v>
      </c>
      <c r="Q8" s="250">
        <v>38</v>
      </c>
      <c r="R8" s="250">
        <v>2</v>
      </c>
      <c r="S8" s="251">
        <f t="shared" si="0"/>
        <v>586</v>
      </c>
      <c r="T8" s="250">
        <v>0</v>
      </c>
      <c r="U8" s="250">
        <v>0</v>
      </c>
      <c r="V8" s="252">
        <f t="shared" si="1"/>
        <v>586</v>
      </c>
    </row>
    <row r="9" spans="1:22" ht="21.45" customHeight="1">
      <c r="A9" s="700" t="s">
        <v>607</v>
      </c>
      <c r="B9" s="249" t="s">
        <v>602</v>
      </c>
      <c r="C9" s="250">
        <v>12</v>
      </c>
      <c r="D9" s="250">
        <v>0</v>
      </c>
      <c r="E9" s="250">
        <v>2</v>
      </c>
      <c r="F9" s="250">
        <v>3</v>
      </c>
      <c r="G9" s="250"/>
      <c r="H9" s="250">
        <v>92</v>
      </c>
      <c r="I9" s="250">
        <v>29</v>
      </c>
      <c r="J9" s="250">
        <v>5</v>
      </c>
      <c r="K9" s="250">
        <v>61</v>
      </c>
      <c r="L9" s="250"/>
      <c r="M9" s="250">
        <v>0</v>
      </c>
      <c r="N9" s="250">
        <v>0</v>
      </c>
      <c r="O9" s="250">
        <v>0</v>
      </c>
      <c r="P9" s="250">
        <v>0</v>
      </c>
      <c r="Q9" s="250">
        <v>8</v>
      </c>
      <c r="R9" s="250">
        <v>53</v>
      </c>
      <c r="S9" s="251">
        <f t="shared" si="0"/>
        <v>265</v>
      </c>
      <c r="T9" s="250"/>
      <c r="U9" s="250">
        <v>0</v>
      </c>
      <c r="V9" s="252">
        <f t="shared" si="1"/>
        <v>265</v>
      </c>
    </row>
    <row r="10" spans="1:22" ht="21.45" customHeight="1">
      <c r="A10" s="700"/>
      <c r="B10" s="249" t="s">
        <v>608</v>
      </c>
      <c r="C10" s="250"/>
      <c r="D10" s="250">
        <v>2</v>
      </c>
      <c r="E10" s="250">
        <v>55</v>
      </c>
      <c r="F10" s="250">
        <v>57</v>
      </c>
      <c r="G10" s="250">
        <v>0</v>
      </c>
      <c r="H10" s="250">
        <v>50</v>
      </c>
      <c r="I10" s="250"/>
      <c r="J10" s="250">
        <v>0</v>
      </c>
      <c r="K10" s="250">
        <v>11</v>
      </c>
      <c r="L10" s="250">
        <v>0</v>
      </c>
      <c r="M10" s="250">
        <v>0</v>
      </c>
      <c r="N10" s="250">
        <v>0</v>
      </c>
      <c r="O10" s="250">
        <v>0</v>
      </c>
      <c r="P10" s="250">
        <v>0</v>
      </c>
      <c r="Q10" s="250"/>
      <c r="R10" s="250"/>
      <c r="S10" s="251">
        <f t="shared" si="0"/>
        <v>175</v>
      </c>
      <c r="T10" s="250">
        <v>0</v>
      </c>
      <c r="U10" s="250">
        <v>0</v>
      </c>
      <c r="V10" s="252">
        <f t="shared" si="1"/>
        <v>175</v>
      </c>
    </row>
    <row r="11" spans="1:22" ht="21.45" customHeight="1">
      <c r="A11" s="700"/>
      <c r="B11" s="249" t="s">
        <v>609</v>
      </c>
      <c r="C11" s="250">
        <v>32</v>
      </c>
      <c r="D11" s="250"/>
      <c r="E11" s="250">
        <v>39</v>
      </c>
      <c r="F11" s="250">
        <v>19</v>
      </c>
      <c r="G11" s="250">
        <v>0</v>
      </c>
      <c r="H11" s="250">
        <v>206</v>
      </c>
      <c r="I11" s="250"/>
      <c r="J11" s="250"/>
      <c r="K11" s="250">
        <v>8</v>
      </c>
      <c r="L11" s="250">
        <v>0</v>
      </c>
      <c r="M11" s="250">
        <v>0</v>
      </c>
      <c r="N11" s="250">
        <v>10</v>
      </c>
      <c r="O11" s="250">
        <v>0</v>
      </c>
      <c r="P11" s="250">
        <v>0</v>
      </c>
      <c r="Q11" s="250">
        <v>0</v>
      </c>
      <c r="R11" s="250"/>
      <c r="S11" s="251">
        <f t="shared" si="0"/>
        <v>314</v>
      </c>
      <c r="T11" s="250">
        <v>0</v>
      </c>
      <c r="U11" s="250">
        <v>0</v>
      </c>
      <c r="V11" s="252">
        <f t="shared" si="1"/>
        <v>314</v>
      </c>
    </row>
    <row r="12" spans="1:22" ht="21.45" customHeight="1">
      <c r="A12" s="700" t="s">
        <v>610</v>
      </c>
      <c r="B12" s="249" t="s">
        <v>602</v>
      </c>
      <c r="C12" s="250">
        <v>0</v>
      </c>
      <c r="D12" s="250">
        <v>18</v>
      </c>
      <c r="E12" s="250">
        <v>0</v>
      </c>
      <c r="F12" s="250">
        <v>10</v>
      </c>
      <c r="G12" s="250">
        <v>0</v>
      </c>
      <c r="H12" s="250">
        <v>50</v>
      </c>
      <c r="I12" s="250">
        <v>84</v>
      </c>
      <c r="J12" s="250">
        <v>84</v>
      </c>
      <c r="K12" s="250">
        <v>84</v>
      </c>
      <c r="L12" s="250">
        <v>0</v>
      </c>
      <c r="M12" s="250">
        <v>0</v>
      </c>
      <c r="N12" s="250">
        <v>0</v>
      </c>
      <c r="O12" s="250">
        <v>8</v>
      </c>
      <c r="P12" s="250">
        <v>0</v>
      </c>
      <c r="Q12" s="250">
        <v>0</v>
      </c>
      <c r="R12" s="250">
        <v>13</v>
      </c>
      <c r="S12" s="251">
        <f t="shared" si="0"/>
        <v>351</v>
      </c>
      <c r="T12" s="250">
        <v>0</v>
      </c>
      <c r="U12" s="250">
        <v>0</v>
      </c>
      <c r="V12" s="252">
        <f t="shared" si="1"/>
        <v>351</v>
      </c>
    </row>
    <row r="13" spans="1:22" ht="21.45" customHeight="1">
      <c r="A13" s="700"/>
      <c r="B13" s="249" t="s">
        <v>611</v>
      </c>
      <c r="C13" s="250">
        <v>8</v>
      </c>
      <c r="D13" s="250">
        <v>100</v>
      </c>
      <c r="E13" s="250">
        <v>50</v>
      </c>
      <c r="F13" s="250">
        <v>50</v>
      </c>
      <c r="G13" s="250">
        <v>0</v>
      </c>
      <c r="H13" s="250">
        <v>167</v>
      </c>
      <c r="I13" s="250">
        <v>0</v>
      </c>
      <c r="J13" s="250">
        <v>0</v>
      </c>
      <c r="K13" s="250">
        <v>25</v>
      </c>
      <c r="L13" s="250">
        <v>0</v>
      </c>
      <c r="M13" s="250">
        <v>0</v>
      </c>
      <c r="N13" s="250">
        <v>8</v>
      </c>
      <c r="O13" s="250">
        <v>2</v>
      </c>
      <c r="P13" s="250">
        <v>0</v>
      </c>
      <c r="Q13" s="250">
        <v>0</v>
      </c>
      <c r="R13" s="250">
        <v>3</v>
      </c>
      <c r="S13" s="251">
        <f t="shared" si="0"/>
        <v>413</v>
      </c>
      <c r="T13" s="250">
        <v>0</v>
      </c>
      <c r="U13" s="250">
        <v>0</v>
      </c>
      <c r="V13" s="252">
        <f t="shared" si="1"/>
        <v>413</v>
      </c>
    </row>
    <row r="14" spans="1:22" ht="21.45" customHeight="1">
      <c r="A14" s="700" t="s">
        <v>612</v>
      </c>
      <c r="B14" s="249" t="s">
        <v>602</v>
      </c>
      <c r="C14" s="250">
        <v>0</v>
      </c>
      <c r="D14" s="250">
        <v>0</v>
      </c>
      <c r="E14" s="250">
        <v>0</v>
      </c>
      <c r="F14" s="250">
        <v>0</v>
      </c>
      <c r="G14" s="250">
        <v>0</v>
      </c>
      <c r="H14" s="250">
        <v>10</v>
      </c>
      <c r="I14" s="250">
        <v>70</v>
      </c>
      <c r="J14" s="250">
        <v>20</v>
      </c>
      <c r="K14" s="250">
        <v>20</v>
      </c>
      <c r="L14" s="250">
        <v>0</v>
      </c>
      <c r="M14" s="250">
        <v>0</v>
      </c>
      <c r="N14" s="250">
        <v>0</v>
      </c>
      <c r="O14" s="250">
        <v>0</v>
      </c>
      <c r="P14" s="250">
        <v>0</v>
      </c>
      <c r="Q14" s="250">
        <v>0</v>
      </c>
      <c r="R14" s="250">
        <v>0</v>
      </c>
      <c r="S14" s="251">
        <f t="shared" si="0"/>
        <v>120</v>
      </c>
      <c r="T14" s="250">
        <v>100</v>
      </c>
      <c r="U14" s="250">
        <v>0</v>
      </c>
      <c r="V14" s="252">
        <f t="shared" si="1"/>
        <v>220</v>
      </c>
    </row>
    <row r="15" spans="1:22" ht="21.45" customHeight="1">
      <c r="A15" s="700"/>
      <c r="B15" s="249" t="s">
        <v>613</v>
      </c>
      <c r="C15" s="250">
        <v>0</v>
      </c>
      <c r="D15" s="250">
        <v>0</v>
      </c>
      <c r="E15" s="250">
        <v>100</v>
      </c>
      <c r="F15" s="250">
        <v>80</v>
      </c>
      <c r="G15" s="250">
        <v>0</v>
      </c>
      <c r="H15" s="250">
        <v>120</v>
      </c>
      <c r="I15" s="250">
        <v>30</v>
      </c>
      <c r="J15" s="250">
        <v>20</v>
      </c>
      <c r="K15" s="250">
        <v>50</v>
      </c>
      <c r="L15" s="250">
        <v>0</v>
      </c>
      <c r="M15" s="250">
        <v>0</v>
      </c>
      <c r="N15" s="250">
        <v>10</v>
      </c>
      <c r="O15" s="250">
        <v>0</v>
      </c>
      <c r="P15" s="250">
        <v>0</v>
      </c>
      <c r="Q15" s="250">
        <v>0</v>
      </c>
      <c r="R15" s="250">
        <v>0</v>
      </c>
      <c r="S15" s="251">
        <f t="shared" si="0"/>
        <v>410</v>
      </c>
      <c r="T15" s="250">
        <v>10</v>
      </c>
      <c r="U15" s="250">
        <v>0</v>
      </c>
      <c r="V15" s="252">
        <f t="shared" si="1"/>
        <v>420</v>
      </c>
    </row>
    <row r="16" spans="1:22" ht="21.45" customHeight="1">
      <c r="A16" s="700"/>
      <c r="B16" s="249" t="s">
        <v>612</v>
      </c>
      <c r="C16" s="250">
        <v>0</v>
      </c>
      <c r="D16" s="250">
        <v>20</v>
      </c>
      <c r="E16" s="250">
        <v>80</v>
      </c>
      <c r="F16" s="250">
        <v>80</v>
      </c>
      <c r="G16" s="250">
        <v>0</v>
      </c>
      <c r="H16" s="250">
        <v>3000</v>
      </c>
      <c r="I16" s="250">
        <v>50</v>
      </c>
      <c r="J16" s="250">
        <v>30</v>
      </c>
      <c r="K16" s="250">
        <v>250</v>
      </c>
      <c r="L16" s="250">
        <v>0</v>
      </c>
      <c r="M16" s="250">
        <v>0</v>
      </c>
      <c r="N16" s="250">
        <v>100</v>
      </c>
      <c r="O16" s="250">
        <v>0</v>
      </c>
      <c r="P16" s="250">
        <v>0</v>
      </c>
      <c r="Q16" s="250">
        <v>0</v>
      </c>
      <c r="R16" s="250">
        <v>0</v>
      </c>
      <c r="S16" s="250">
        <f t="shared" si="0"/>
        <v>3610</v>
      </c>
      <c r="T16" s="250">
        <v>20</v>
      </c>
      <c r="U16" s="250">
        <v>0</v>
      </c>
      <c r="V16" s="252">
        <f t="shared" si="1"/>
        <v>3630</v>
      </c>
    </row>
    <row r="17" spans="1:22" ht="21.45" customHeight="1">
      <c r="A17" s="700" t="s">
        <v>614</v>
      </c>
      <c r="B17" s="249" t="s">
        <v>602</v>
      </c>
      <c r="C17" s="250">
        <v>0</v>
      </c>
      <c r="D17" s="250">
        <v>0</v>
      </c>
      <c r="E17" s="250">
        <v>0</v>
      </c>
      <c r="F17" s="250">
        <v>0</v>
      </c>
      <c r="G17" s="250">
        <v>0</v>
      </c>
      <c r="H17" s="250"/>
      <c r="I17" s="250">
        <v>0</v>
      </c>
      <c r="J17" s="250">
        <v>0</v>
      </c>
      <c r="K17" s="250">
        <v>0</v>
      </c>
      <c r="L17" s="250">
        <v>0</v>
      </c>
      <c r="M17" s="250">
        <v>0</v>
      </c>
      <c r="N17" s="250"/>
      <c r="O17" s="250">
        <v>0</v>
      </c>
      <c r="P17" s="250">
        <v>0</v>
      </c>
      <c r="Q17" s="250">
        <v>0</v>
      </c>
      <c r="R17" s="250">
        <v>0</v>
      </c>
      <c r="S17" s="251">
        <f t="shared" si="0"/>
        <v>0</v>
      </c>
      <c r="T17" s="250"/>
      <c r="U17" s="250">
        <v>0</v>
      </c>
      <c r="V17" s="252">
        <f t="shared" si="1"/>
        <v>0</v>
      </c>
    </row>
    <row r="18" spans="1:22" ht="21.45" customHeight="1">
      <c r="A18" s="700"/>
      <c r="B18" s="249" t="s">
        <v>614</v>
      </c>
      <c r="C18" s="250">
        <v>117</v>
      </c>
      <c r="D18" s="250">
        <v>6</v>
      </c>
      <c r="E18" s="250">
        <v>446</v>
      </c>
      <c r="F18" s="250">
        <v>223</v>
      </c>
      <c r="G18" s="250">
        <v>0</v>
      </c>
      <c r="H18" s="250">
        <v>5566</v>
      </c>
      <c r="I18" s="250">
        <v>38</v>
      </c>
      <c r="J18" s="250">
        <v>1</v>
      </c>
      <c r="K18" s="250">
        <v>78</v>
      </c>
      <c r="L18" s="250"/>
      <c r="M18" s="250">
        <v>0</v>
      </c>
      <c r="N18" s="250">
        <v>518</v>
      </c>
      <c r="O18" s="250">
        <v>8</v>
      </c>
      <c r="P18" s="250">
        <v>0</v>
      </c>
      <c r="Q18" s="250">
        <v>35</v>
      </c>
      <c r="R18" s="250">
        <v>0</v>
      </c>
      <c r="S18" s="251">
        <f t="shared" si="0"/>
        <v>7036</v>
      </c>
      <c r="T18" s="250">
        <v>221</v>
      </c>
      <c r="U18" s="250">
        <v>0</v>
      </c>
      <c r="V18" s="252">
        <f t="shared" si="1"/>
        <v>7257</v>
      </c>
    </row>
    <row r="19" spans="1:22" ht="21.45" customHeight="1">
      <c r="A19" s="700" t="s">
        <v>615</v>
      </c>
      <c r="B19" s="249" t="s">
        <v>602</v>
      </c>
      <c r="C19" s="250">
        <v>0</v>
      </c>
      <c r="D19" s="250">
        <v>0</v>
      </c>
      <c r="E19" s="250">
        <v>0</v>
      </c>
      <c r="F19" s="250">
        <v>0</v>
      </c>
      <c r="G19" s="250">
        <v>0</v>
      </c>
      <c r="H19" s="250">
        <v>80</v>
      </c>
      <c r="I19" s="250"/>
      <c r="J19" s="250">
        <v>0</v>
      </c>
      <c r="K19" s="250">
        <v>10</v>
      </c>
      <c r="L19" s="250">
        <v>0</v>
      </c>
      <c r="M19" s="250">
        <v>0</v>
      </c>
      <c r="N19" s="250">
        <v>0</v>
      </c>
      <c r="O19" s="250">
        <v>0</v>
      </c>
      <c r="P19" s="250">
        <v>0</v>
      </c>
      <c r="Q19" s="250">
        <v>0</v>
      </c>
      <c r="R19" s="250"/>
      <c r="S19" s="251">
        <f t="shared" si="0"/>
        <v>90</v>
      </c>
      <c r="T19" s="250">
        <v>200</v>
      </c>
      <c r="U19" s="250">
        <v>0</v>
      </c>
      <c r="V19" s="252">
        <f t="shared" si="1"/>
        <v>290</v>
      </c>
    </row>
    <row r="20" spans="1:22" ht="21.45" customHeight="1">
      <c r="A20" s="700"/>
      <c r="B20" s="249" t="s">
        <v>616</v>
      </c>
      <c r="C20" s="250">
        <v>10</v>
      </c>
      <c r="D20" s="250">
        <v>30</v>
      </c>
      <c r="E20" s="250">
        <v>40</v>
      </c>
      <c r="F20" s="250"/>
      <c r="G20" s="250">
        <v>0</v>
      </c>
      <c r="H20" s="250">
        <v>50</v>
      </c>
      <c r="I20" s="250">
        <v>0</v>
      </c>
      <c r="J20" s="250">
        <v>0</v>
      </c>
      <c r="K20" s="250">
        <v>10</v>
      </c>
      <c r="L20" s="250">
        <v>0</v>
      </c>
      <c r="M20" s="250">
        <v>0</v>
      </c>
      <c r="N20" s="250">
        <v>10</v>
      </c>
      <c r="O20" s="250">
        <v>0</v>
      </c>
      <c r="P20" s="250">
        <v>0</v>
      </c>
      <c r="Q20" s="250">
        <v>0</v>
      </c>
      <c r="R20" s="250">
        <v>0</v>
      </c>
      <c r="S20" s="251">
        <f t="shared" si="0"/>
        <v>150</v>
      </c>
      <c r="T20" s="250">
        <v>20</v>
      </c>
      <c r="U20" s="250">
        <v>0</v>
      </c>
      <c r="V20" s="252">
        <f t="shared" si="1"/>
        <v>170</v>
      </c>
    </row>
    <row r="21" spans="1:22" ht="21.45" customHeight="1">
      <c r="A21" s="700"/>
      <c r="B21" s="249" t="s">
        <v>617</v>
      </c>
      <c r="C21" s="250">
        <v>15</v>
      </c>
      <c r="D21" s="250"/>
      <c r="E21" s="250">
        <v>30</v>
      </c>
      <c r="F21" s="250">
        <v>20</v>
      </c>
      <c r="G21" s="250">
        <v>0</v>
      </c>
      <c r="H21" s="250">
        <v>100</v>
      </c>
      <c r="I21" s="250">
        <v>0</v>
      </c>
      <c r="J21" s="250">
        <v>0</v>
      </c>
      <c r="K21" s="250">
        <v>10</v>
      </c>
      <c r="L21" s="250">
        <v>0</v>
      </c>
      <c r="M21" s="250">
        <v>0</v>
      </c>
      <c r="N21" s="250">
        <v>10</v>
      </c>
      <c r="O21" s="250">
        <v>0</v>
      </c>
      <c r="P21" s="250">
        <v>0</v>
      </c>
      <c r="Q21" s="250">
        <v>0</v>
      </c>
      <c r="R21" s="250">
        <v>0</v>
      </c>
      <c r="S21" s="251">
        <f t="shared" si="0"/>
        <v>185</v>
      </c>
      <c r="T21" s="250">
        <v>40</v>
      </c>
      <c r="U21" s="250">
        <v>0</v>
      </c>
      <c r="V21" s="252">
        <f t="shared" si="1"/>
        <v>225</v>
      </c>
    </row>
    <row r="22" spans="1:22" ht="21.45" customHeight="1">
      <c r="A22" s="700"/>
      <c r="B22" s="249" t="s">
        <v>618</v>
      </c>
      <c r="C22" s="250"/>
      <c r="D22" s="250">
        <v>0</v>
      </c>
      <c r="E22" s="250">
        <v>40</v>
      </c>
      <c r="F22" s="250">
        <v>30</v>
      </c>
      <c r="G22" s="250">
        <v>0</v>
      </c>
      <c r="H22" s="250">
        <v>40</v>
      </c>
      <c r="I22" s="250">
        <v>0</v>
      </c>
      <c r="J22" s="250">
        <v>0</v>
      </c>
      <c r="K22" s="250">
        <v>10</v>
      </c>
      <c r="L22" s="250">
        <v>0</v>
      </c>
      <c r="M22" s="250">
        <v>0</v>
      </c>
      <c r="N22" s="250">
        <v>10</v>
      </c>
      <c r="O22" s="250">
        <v>0</v>
      </c>
      <c r="P22" s="250">
        <v>0</v>
      </c>
      <c r="Q22" s="250">
        <v>0</v>
      </c>
      <c r="R22" s="250">
        <v>0</v>
      </c>
      <c r="S22" s="251">
        <f t="shared" si="0"/>
        <v>130</v>
      </c>
      <c r="T22" s="250">
        <v>10</v>
      </c>
      <c r="U22" s="250">
        <v>0</v>
      </c>
      <c r="V22" s="252">
        <f t="shared" si="1"/>
        <v>140</v>
      </c>
    </row>
    <row r="23" spans="1:22" ht="21.45" customHeight="1">
      <c r="A23" s="700" t="s">
        <v>619</v>
      </c>
      <c r="B23" s="249" t="s">
        <v>620</v>
      </c>
      <c r="C23" s="250">
        <v>6</v>
      </c>
      <c r="D23" s="250">
        <v>0</v>
      </c>
      <c r="E23" s="250">
        <v>3</v>
      </c>
      <c r="F23" s="250">
        <v>3</v>
      </c>
      <c r="G23" s="250">
        <v>0</v>
      </c>
      <c r="H23" s="250">
        <v>944</v>
      </c>
      <c r="I23" s="250"/>
      <c r="J23" s="250"/>
      <c r="K23" s="250">
        <v>3</v>
      </c>
      <c r="L23" s="250"/>
      <c r="M23" s="250">
        <v>0</v>
      </c>
      <c r="N23" s="250">
        <v>8</v>
      </c>
      <c r="O23" s="250">
        <v>0</v>
      </c>
      <c r="P23" s="250">
        <v>0</v>
      </c>
      <c r="Q23" s="250">
        <v>0</v>
      </c>
      <c r="R23" s="250"/>
      <c r="S23" s="251">
        <f t="shared" si="0"/>
        <v>967</v>
      </c>
      <c r="T23" s="250">
        <v>353</v>
      </c>
      <c r="U23" s="250">
        <v>0</v>
      </c>
      <c r="V23" s="252">
        <f t="shared" si="1"/>
        <v>1320</v>
      </c>
    </row>
    <row r="24" spans="1:22" ht="21.45" customHeight="1">
      <c r="A24" s="700"/>
      <c r="B24" s="249" t="s">
        <v>621</v>
      </c>
      <c r="C24" s="250">
        <v>0</v>
      </c>
      <c r="D24" s="250">
        <v>0</v>
      </c>
      <c r="E24" s="250">
        <v>30</v>
      </c>
      <c r="F24" s="250">
        <v>25</v>
      </c>
      <c r="G24" s="250">
        <v>0</v>
      </c>
      <c r="H24" s="250">
        <v>730</v>
      </c>
      <c r="I24" s="250">
        <v>48</v>
      </c>
      <c r="J24" s="250">
        <v>16</v>
      </c>
      <c r="K24" s="250">
        <v>35</v>
      </c>
      <c r="L24" s="250"/>
      <c r="M24" s="250">
        <v>0</v>
      </c>
      <c r="N24" s="250"/>
      <c r="O24" s="250">
        <v>0</v>
      </c>
      <c r="P24" s="250">
        <v>0</v>
      </c>
      <c r="Q24" s="250">
        <v>0</v>
      </c>
      <c r="R24" s="250"/>
      <c r="S24" s="251">
        <f t="shared" si="0"/>
        <v>884</v>
      </c>
      <c r="T24" s="250"/>
      <c r="U24" s="250">
        <v>0</v>
      </c>
      <c r="V24" s="252">
        <f t="shared" si="1"/>
        <v>884</v>
      </c>
    </row>
    <row r="25" spans="1:22" ht="21.45" customHeight="1">
      <c r="A25" s="700"/>
      <c r="B25" s="249" t="s">
        <v>622</v>
      </c>
      <c r="C25" s="250">
        <v>3</v>
      </c>
      <c r="D25" s="250">
        <v>0</v>
      </c>
      <c r="E25" s="250">
        <v>10</v>
      </c>
      <c r="F25" s="250">
        <v>9</v>
      </c>
      <c r="G25" s="250">
        <v>0</v>
      </c>
      <c r="H25" s="250">
        <v>40</v>
      </c>
      <c r="I25" s="250">
        <v>14</v>
      </c>
      <c r="J25" s="250">
        <v>2</v>
      </c>
      <c r="K25" s="250">
        <v>8</v>
      </c>
      <c r="L25" s="250">
        <v>0</v>
      </c>
      <c r="M25" s="250">
        <v>0</v>
      </c>
      <c r="N25" s="250">
        <v>1</v>
      </c>
      <c r="O25" s="250">
        <v>0</v>
      </c>
      <c r="P25" s="250">
        <v>0</v>
      </c>
      <c r="Q25" s="250">
        <v>0</v>
      </c>
      <c r="R25" s="250"/>
      <c r="S25" s="251">
        <f t="shared" si="0"/>
        <v>87</v>
      </c>
      <c r="T25" s="250">
        <v>0</v>
      </c>
      <c r="U25" s="250">
        <v>0</v>
      </c>
      <c r="V25" s="252">
        <f t="shared" si="1"/>
        <v>87</v>
      </c>
    </row>
    <row r="26" spans="1:22" ht="21.45" customHeight="1">
      <c r="A26" s="700" t="s">
        <v>623</v>
      </c>
      <c r="B26" s="249" t="s">
        <v>602</v>
      </c>
      <c r="C26" s="250">
        <v>30</v>
      </c>
      <c r="D26" s="250">
        <v>0</v>
      </c>
      <c r="E26" s="250">
        <v>0</v>
      </c>
      <c r="F26" s="250">
        <v>0</v>
      </c>
      <c r="G26" s="250">
        <v>0</v>
      </c>
      <c r="H26" s="250">
        <v>50</v>
      </c>
      <c r="I26" s="250">
        <v>20</v>
      </c>
      <c r="J26" s="250">
        <v>50</v>
      </c>
      <c r="K26" s="250">
        <v>50</v>
      </c>
      <c r="L26" s="250">
        <v>0</v>
      </c>
      <c r="M26" s="250">
        <v>0</v>
      </c>
      <c r="N26" s="250">
        <v>0</v>
      </c>
      <c r="O26" s="250">
        <v>0</v>
      </c>
      <c r="P26" s="250">
        <v>0</v>
      </c>
      <c r="Q26" s="250">
        <v>0</v>
      </c>
      <c r="R26" s="250">
        <v>50</v>
      </c>
      <c r="S26" s="250">
        <f t="shared" si="0"/>
        <v>250</v>
      </c>
      <c r="T26" s="250"/>
      <c r="U26" s="250">
        <v>700</v>
      </c>
      <c r="V26" s="252">
        <f t="shared" si="1"/>
        <v>950</v>
      </c>
    </row>
    <row r="27" spans="1:22" ht="21.45" customHeight="1">
      <c r="A27" s="700"/>
      <c r="B27" s="249" t="s">
        <v>624</v>
      </c>
      <c r="C27" s="250">
        <v>5</v>
      </c>
      <c r="D27" s="250">
        <v>0</v>
      </c>
      <c r="E27" s="250">
        <v>25</v>
      </c>
      <c r="F27" s="250">
        <v>25</v>
      </c>
      <c r="G27" s="250">
        <v>0</v>
      </c>
      <c r="H27" s="250">
        <v>30</v>
      </c>
      <c r="I27" s="250"/>
      <c r="J27" s="250">
        <v>0</v>
      </c>
      <c r="K27" s="250">
        <v>20</v>
      </c>
      <c r="L27" s="250">
        <v>0</v>
      </c>
      <c r="M27" s="250">
        <v>0</v>
      </c>
      <c r="N27" s="250">
        <v>0</v>
      </c>
      <c r="O27" s="250">
        <v>0</v>
      </c>
      <c r="P27" s="250">
        <v>0</v>
      </c>
      <c r="Q27" s="250">
        <v>0</v>
      </c>
      <c r="R27" s="250">
        <v>20</v>
      </c>
      <c r="S27" s="251">
        <f t="shared" si="0"/>
        <v>125</v>
      </c>
      <c r="T27" s="250"/>
      <c r="U27" s="250">
        <v>90</v>
      </c>
      <c r="V27" s="252">
        <f t="shared" si="1"/>
        <v>215</v>
      </c>
    </row>
    <row r="28" spans="1:22" ht="21.45" customHeight="1">
      <c r="A28" s="700"/>
      <c r="B28" s="249" t="s">
        <v>625</v>
      </c>
      <c r="C28" s="250">
        <v>20</v>
      </c>
      <c r="D28" s="250">
        <v>0</v>
      </c>
      <c r="E28" s="250">
        <v>40</v>
      </c>
      <c r="F28" s="250">
        <v>40</v>
      </c>
      <c r="G28" s="250">
        <v>0</v>
      </c>
      <c r="H28" s="250">
        <v>30</v>
      </c>
      <c r="I28" s="250">
        <v>20</v>
      </c>
      <c r="J28" s="250">
        <v>20</v>
      </c>
      <c r="K28" s="250">
        <v>20</v>
      </c>
      <c r="L28" s="250">
        <v>0</v>
      </c>
      <c r="M28" s="250">
        <v>0</v>
      </c>
      <c r="N28" s="250">
        <v>0</v>
      </c>
      <c r="O28" s="250">
        <v>0</v>
      </c>
      <c r="P28" s="250">
        <v>0</v>
      </c>
      <c r="Q28" s="250">
        <v>0</v>
      </c>
      <c r="R28" s="250">
        <v>0</v>
      </c>
      <c r="S28" s="251">
        <f t="shared" si="0"/>
        <v>190</v>
      </c>
      <c r="T28" s="250"/>
      <c r="U28" s="250">
        <v>300</v>
      </c>
      <c r="V28" s="252">
        <f t="shared" si="1"/>
        <v>490</v>
      </c>
    </row>
    <row r="29" spans="1:22" ht="21.45" customHeight="1">
      <c r="A29" s="248" t="s">
        <v>626</v>
      </c>
      <c r="B29" s="249" t="s">
        <v>602</v>
      </c>
      <c r="C29" s="250">
        <v>50</v>
      </c>
      <c r="D29" s="250">
        <v>0</v>
      </c>
      <c r="E29" s="250">
        <v>0</v>
      </c>
      <c r="F29" s="250">
        <v>0</v>
      </c>
      <c r="G29" s="250">
        <v>0</v>
      </c>
      <c r="H29" s="250">
        <v>0</v>
      </c>
      <c r="I29" s="250">
        <v>0</v>
      </c>
      <c r="J29" s="250">
        <v>0</v>
      </c>
      <c r="K29" s="250">
        <v>0</v>
      </c>
      <c r="L29" s="250">
        <v>0</v>
      </c>
      <c r="M29" s="250">
        <v>65</v>
      </c>
      <c r="N29" s="250">
        <v>0</v>
      </c>
      <c r="O29" s="250">
        <v>0</v>
      </c>
      <c r="P29" s="250">
        <v>0</v>
      </c>
      <c r="Q29" s="250">
        <v>0</v>
      </c>
      <c r="R29" s="250"/>
      <c r="S29" s="251">
        <f t="shared" si="0"/>
        <v>115</v>
      </c>
      <c r="T29" s="250">
        <v>310</v>
      </c>
      <c r="U29" s="250">
        <v>0</v>
      </c>
      <c r="V29" s="252">
        <f t="shared" si="1"/>
        <v>425</v>
      </c>
    </row>
    <row r="30" spans="1:22" ht="21.45" customHeight="1">
      <c r="A30" s="700" t="s">
        <v>627</v>
      </c>
      <c r="B30" s="700"/>
      <c r="C30" s="250">
        <f t="shared" ref="C30:R30" si="2">SUM(C4:C29)</f>
        <v>308</v>
      </c>
      <c r="D30" s="250">
        <f t="shared" si="2"/>
        <v>204</v>
      </c>
      <c r="E30" s="250">
        <f t="shared" si="2"/>
        <v>1361.5</v>
      </c>
      <c r="F30" s="250">
        <f t="shared" si="2"/>
        <v>1050.5</v>
      </c>
      <c r="G30" s="250">
        <f t="shared" si="2"/>
        <v>0</v>
      </c>
      <c r="H30" s="250">
        <f t="shared" si="2"/>
        <v>11560.1</v>
      </c>
      <c r="I30" s="250">
        <f t="shared" si="2"/>
        <v>443</v>
      </c>
      <c r="J30" s="250">
        <f t="shared" si="2"/>
        <v>402</v>
      </c>
      <c r="K30" s="250">
        <f t="shared" si="2"/>
        <v>1170</v>
      </c>
      <c r="L30" s="250">
        <f t="shared" si="2"/>
        <v>0</v>
      </c>
      <c r="M30" s="250">
        <f t="shared" si="2"/>
        <v>65</v>
      </c>
      <c r="N30" s="250">
        <f t="shared" si="2"/>
        <v>685</v>
      </c>
      <c r="O30" s="250">
        <f t="shared" si="2"/>
        <v>20</v>
      </c>
      <c r="P30" s="250">
        <f t="shared" si="2"/>
        <v>0</v>
      </c>
      <c r="Q30" s="250">
        <f t="shared" si="2"/>
        <v>160</v>
      </c>
      <c r="R30" s="250">
        <f t="shared" si="2"/>
        <v>258</v>
      </c>
      <c r="S30" s="251">
        <f t="shared" si="0"/>
        <v>17687.099999999999</v>
      </c>
      <c r="T30" s="250">
        <f>SUM(T4:T29)</f>
        <v>1284</v>
      </c>
      <c r="U30" s="250">
        <f>SUM(U4:U29)</f>
        <v>1090</v>
      </c>
      <c r="V30" s="252">
        <f t="shared" si="1"/>
        <v>20061.099999999999</v>
      </c>
    </row>
    <row r="31" spans="1:22" ht="21.45" customHeight="1">
      <c r="A31" s="248" t="s">
        <v>628</v>
      </c>
      <c r="B31" s="249" t="s">
        <v>628</v>
      </c>
      <c r="C31" s="250">
        <v>1500</v>
      </c>
      <c r="D31" s="250">
        <v>400</v>
      </c>
      <c r="E31" s="250">
        <v>1200</v>
      </c>
      <c r="F31" s="250">
        <v>7000</v>
      </c>
      <c r="G31" s="250">
        <v>50</v>
      </c>
      <c r="H31" s="250">
        <v>300</v>
      </c>
      <c r="I31" s="250">
        <v>0</v>
      </c>
      <c r="J31" s="250">
        <v>750</v>
      </c>
      <c r="K31" s="250">
        <v>1000</v>
      </c>
      <c r="L31" s="250">
        <v>0</v>
      </c>
      <c r="M31" s="250">
        <v>500</v>
      </c>
      <c r="N31" s="250">
        <v>550</v>
      </c>
      <c r="O31" s="250">
        <v>100</v>
      </c>
      <c r="P31" s="250">
        <v>0</v>
      </c>
      <c r="Q31" s="250">
        <v>1000</v>
      </c>
      <c r="R31" s="250">
        <v>10000</v>
      </c>
      <c r="S31" s="250">
        <f t="shared" si="0"/>
        <v>24350</v>
      </c>
      <c r="T31" s="250">
        <v>11000</v>
      </c>
      <c r="U31" s="250">
        <v>0</v>
      </c>
      <c r="V31" s="252">
        <f t="shared" si="1"/>
        <v>35350</v>
      </c>
    </row>
    <row r="32" spans="1:22" ht="21.45" customHeight="1">
      <c r="A32" s="248" t="s">
        <v>629</v>
      </c>
      <c r="B32" s="249" t="s">
        <v>630</v>
      </c>
      <c r="C32" s="250">
        <v>555</v>
      </c>
      <c r="D32" s="250">
        <v>0</v>
      </c>
      <c r="E32" s="250">
        <v>518</v>
      </c>
      <c r="F32" s="250">
        <v>518</v>
      </c>
      <c r="G32" s="250">
        <v>0</v>
      </c>
      <c r="H32" s="250">
        <v>2091</v>
      </c>
      <c r="I32" s="250">
        <v>20</v>
      </c>
      <c r="J32" s="250">
        <v>20</v>
      </c>
      <c r="K32" s="250">
        <v>370</v>
      </c>
      <c r="L32" s="250">
        <v>0</v>
      </c>
      <c r="M32" s="250">
        <v>5</v>
      </c>
      <c r="N32" s="250">
        <v>148</v>
      </c>
      <c r="O32" s="250">
        <v>0</v>
      </c>
      <c r="P32" s="250">
        <v>0</v>
      </c>
      <c r="Q32" s="250">
        <v>0</v>
      </c>
      <c r="R32" s="250">
        <v>0</v>
      </c>
      <c r="S32" s="251">
        <f t="shared" si="0"/>
        <v>4245</v>
      </c>
      <c r="T32" s="250">
        <v>0</v>
      </c>
      <c r="U32" s="250">
        <v>0</v>
      </c>
      <c r="V32" s="252">
        <f t="shared" si="1"/>
        <v>4245</v>
      </c>
    </row>
    <row r="33" spans="1:22" ht="21.45" customHeight="1">
      <c r="A33" s="248" t="s">
        <v>631</v>
      </c>
      <c r="B33" s="249" t="s">
        <v>632</v>
      </c>
      <c r="C33" s="250">
        <v>29.4</v>
      </c>
      <c r="D33" s="250">
        <v>0</v>
      </c>
      <c r="E33" s="250">
        <v>30</v>
      </c>
      <c r="F33" s="250">
        <v>45</v>
      </c>
      <c r="G33" s="250">
        <v>0</v>
      </c>
      <c r="H33" s="250">
        <v>1500</v>
      </c>
      <c r="I33" s="250">
        <v>0</v>
      </c>
      <c r="J33" s="250">
        <v>0</v>
      </c>
      <c r="K33" s="250">
        <v>100</v>
      </c>
      <c r="L33" s="250">
        <v>0</v>
      </c>
      <c r="M33" s="250"/>
      <c r="N33" s="250">
        <v>50</v>
      </c>
      <c r="O33" s="250">
        <v>0</v>
      </c>
      <c r="P33" s="250">
        <v>0</v>
      </c>
      <c r="Q33" s="250">
        <v>0</v>
      </c>
      <c r="R33" s="250">
        <v>0</v>
      </c>
      <c r="S33" s="251">
        <f t="shared" si="0"/>
        <v>1754.4</v>
      </c>
      <c r="T33" s="250">
        <v>50</v>
      </c>
      <c r="U33" s="250">
        <v>0</v>
      </c>
      <c r="V33" s="252">
        <f t="shared" si="1"/>
        <v>1804.4</v>
      </c>
    </row>
    <row r="34" spans="1:22" ht="21.45" customHeight="1">
      <c r="A34" s="700" t="s">
        <v>633</v>
      </c>
      <c r="B34" s="249" t="s">
        <v>634</v>
      </c>
      <c r="C34" s="250">
        <v>30</v>
      </c>
      <c r="D34" s="250">
        <v>0</v>
      </c>
      <c r="E34" s="250">
        <v>320</v>
      </c>
      <c r="F34" s="250">
        <v>360</v>
      </c>
      <c r="G34" s="250">
        <v>0</v>
      </c>
      <c r="H34" s="250">
        <v>720</v>
      </c>
      <c r="I34" s="250">
        <v>0</v>
      </c>
      <c r="J34" s="250">
        <v>0</v>
      </c>
      <c r="K34" s="250">
        <v>1</v>
      </c>
      <c r="L34" s="250">
        <v>0</v>
      </c>
      <c r="M34" s="250">
        <v>0</v>
      </c>
      <c r="N34" s="250">
        <v>12</v>
      </c>
      <c r="O34" s="250">
        <v>0</v>
      </c>
      <c r="P34" s="250">
        <v>0</v>
      </c>
      <c r="Q34" s="250">
        <v>0</v>
      </c>
      <c r="R34" s="250">
        <v>0</v>
      </c>
      <c r="S34" s="251">
        <f t="shared" si="0"/>
        <v>1443</v>
      </c>
      <c r="T34" s="250">
        <v>12</v>
      </c>
      <c r="U34" s="250">
        <v>0</v>
      </c>
      <c r="V34" s="252">
        <f t="shared" si="1"/>
        <v>1455</v>
      </c>
    </row>
    <row r="35" spans="1:22" ht="21.45" customHeight="1">
      <c r="A35" s="700"/>
      <c r="B35" s="249" t="s">
        <v>635</v>
      </c>
      <c r="C35" s="250">
        <v>9</v>
      </c>
      <c r="D35" s="250">
        <v>0</v>
      </c>
      <c r="E35" s="250">
        <v>260</v>
      </c>
      <c r="F35" s="250">
        <v>242</v>
      </c>
      <c r="G35" s="250">
        <v>0</v>
      </c>
      <c r="H35" s="250">
        <v>520</v>
      </c>
      <c r="I35" s="250">
        <v>0</v>
      </c>
      <c r="J35" s="250">
        <v>0</v>
      </c>
      <c r="K35" s="250"/>
      <c r="L35" s="250">
        <v>0</v>
      </c>
      <c r="M35" s="250">
        <v>0</v>
      </c>
      <c r="N35" s="250">
        <v>8</v>
      </c>
      <c r="O35" s="250">
        <v>0</v>
      </c>
      <c r="P35" s="250">
        <v>0</v>
      </c>
      <c r="Q35" s="250">
        <v>0</v>
      </c>
      <c r="R35" s="250">
        <v>0</v>
      </c>
      <c r="S35" s="251">
        <f t="shared" si="0"/>
        <v>1039</v>
      </c>
      <c r="T35" s="250">
        <v>8</v>
      </c>
      <c r="U35" s="250">
        <v>0</v>
      </c>
      <c r="V35" s="252">
        <f t="shared" si="1"/>
        <v>1047</v>
      </c>
    </row>
    <row r="36" spans="1:22" ht="21.45" customHeight="1">
      <c r="A36" s="700"/>
      <c r="B36" s="249" t="s">
        <v>636</v>
      </c>
      <c r="C36" s="250">
        <v>13</v>
      </c>
      <c r="D36" s="250">
        <v>0</v>
      </c>
      <c r="E36" s="250">
        <v>250</v>
      </c>
      <c r="F36" s="250">
        <v>220</v>
      </c>
      <c r="G36" s="250">
        <v>0</v>
      </c>
      <c r="H36" s="250">
        <v>820</v>
      </c>
      <c r="I36" s="250">
        <v>0</v>
      </c>
      <c r="J36" s="250">
        <v>0</v>
      </c>
      <c r="K36" s="250"/>
      <c r="L36" s="250">
        <v>0</v>
      </c>
      <c r="M36" s="250">
        <v>0</v>
      </c>
      <c r="N36" s="250">
        <v>15</v>
      </c>
      <c r="O36" s="250">
        <v>10</v>
      </c>
      <c r="P36" s="250">
        <v>0</v>
      </c>
      <c r="Q36" s="250">
        <v>0</v>
      </c>
      <c r="R36" s="250">
        <v>0</v>
      </c>
      <c r="S36" s="251">
        <f t="shared" si="0"/>
        <v>1328</v>
      </c>
      <c r="T36" s="250">
        <v>11</v>
      </c>
      <c r="U36" s="250">
        <v>0</v>
      </c>
      <c r="V36" s="252">
        <f t="shared" si="1"/>
        <v>1339</v>
      </c>
    </row>
    <row r="37" spans="1:22" ht="21.45" customHeight="1">
      <c r="A37" s="248" t="s">
        <v>637</v>
      </c>
      <c r="B37" s="249" t="s">
        <v>638</v>
      </c>
      <c r="C37" s="250">
        <v>25</v>
      </c>
      <c r="D37" s="250">
        <v>0</v>
      </c>
      <c r="E37" s="250">
        <v>300</v>
      </c>
      <c r="F37" s="250">
        <v>420</v>
      </c>
      <c r="G37" s="250">
        <v>0</v>
      </c>
      <c r="H37" s="250">
        <v>130</v>
      </c>
      <c r="I37" s="250"/>
      <c r="J37" s="250"/>
      <c r="K37" s="250"/>
      <c r="L37" s="250">
        <v>0</v>
      </c>
      <c r="M37" s="250">
        <v>5</v>
      </c>
      <c r="N37" s="250">
        <v>30</v>
      </c>
      <c r="O37" s="250">
        <v>0</v>
      </c>
      <c r="P37" s="250">
        <v>0</v>
      </c>
      <c r="Q37" s="250">
        <v>0</v>
      </c>
      <c r="R37" s="250">
        <v>0</v>
      </c>
      <c r="S37" s="251">
        <f t="shared" si="0"/>
        <v>910</v>
      </c>
      <c r="T37" s="250">
        <v>2750</v>
      </c>
      <c r="U37" s="250">
        <v>0</v>
      </c>
      <c r="V37" s="252">
        <f t="shared" si="1"/>
        <v>3660</v>
      </c>
    </row>
    <row r="38" spans="1:22" ht="21.45" customHeight="1">
      <c r="A38" s="700" t="s">
        <v>639</v>
      </c>
      <c r="B38" s="249" t="s">
        <v>640</v>
      </c>
      <c r="C38" s="250">
        <v>0</v>
      </c>
      <c r="D38" s="250"/>
      <c r="E38" s="250">
        <v>2600</v>
      </c>
      <c r="F38" s="250">
        <v>900</v>
      </c>
      <c r="G38" s="250">
        <v>0</v>
      </c>
      <c r="H38" s="250">
        <v>4900</v>
      </c>
      <c r="I38" s="250">
        <v>20</v>
      </c>
      <c r="J38" s="250">
        <v>0</v>
      </c>
      <c r="K38" s="250">
        <v>170</v>
      </c>
      <c r="L38" s="250"/>
      <c r="M38" s="250">
        <v>0</v>
      </c>
      <c r="N38" s="250">
        <v>220</v>
      </c>
      <c r="O38" s="250">
        <v>0</v>
      </c>
      <c r="P38" s="250">
        <v>0</v>
      </c>
      <c r="Q38" s="250">
        <v>0</v>
      </c>
      <c r="R38" s="250">
        <v>0</v>
      </c>
      <c r="S38" s="251">
        <f t="shared" si="0"/>
        <v>8810</v>
      </c>
      <c r="T38" s="250">
        <v>0</v>
      </c>
      <c r="U38" s="250">
        <v>0</v>
      </c>
      <c r="V38" s="252">
        <f t="shared" si="1"/>
        <v>8810</v>
      </c>
    </row>
    <row r="39" spans="1:22" ht="21.45" customHeight="1">
      <c r="A39" s="700"/>
      <c r="B39" s="249" t="s">
        <v>641</v>
      </c>
      <c r="C39" s="250">
        <v>20</v>
      </c>
      <c r="D39" s="250">
        <v>40</v>
      </c>
      <c r="E39" s="250">
        <v>3900</v>
      </c>
      <c r="F39" s="250">
        <v>50</v>
      </c>
      <c r="G39" s="250">
        <v>0</v>
      </c>
      <c r="H39" s="250">
        <v>0</v>
      </c>
      <c r="I39" s="250">
        <v>30</v>
      </c>
      <c r="J39" s="250">
        <v>0</v>
      </c>
      <c r="K39" s="250">
        <v>500</v>
      </c>
      <c r="L39" s="250">
        <v>0</v>
      </c>
      <c r="M39" s="250">
        <v>0</v>
      </c>
      <c r="N39" s="250">
        <v>300</v>
      </c>
      <c r="O39" s="250">
        <v>0</v>
      </c>
      <c r="P39" s="250">
        <v>1800</v>
      </c>
      <c r="Q39" s="250">
        <v>0</v>
      </c>
      <c r="R39" s="250">
        <v>0</v>
      </c>
      <c r="S39" s="251">
        <f t="shared" si="0"/>
        <v>6640</v>
      </c>
      <c r="T39" s="250">
        <v>0</v>
      </c>
      <c r="U39" s="250">
        <v>0</v>
      </c>
      <c r="V39" s="252">
        <f t="shared" si="1"/>
        <v>6640</v>
      </c>
    </row>
    <row r="40" spans="1:22" ht="21.45" customHeight="1">
      <c r="A40" s="700"/>
      <c r="B40" s="249" t="s">
        <v>642</v>
      </c>
      <c r="C40" s="250">
        <v>30</v>
      </c>
      <c r="D40" s="250">
        <v>0</v>
      </c>
      <c r="E40" s="250">
        <v>4800</v>
      </c>
      <c r="F40" s="250">
        <v>500</v>
      </c>
      <c r="G40" s="250">
        <v>0</v>
      </c>
      <c r="H40" s="250">
        <v>0</v>
      </c>
      <c r="I40" s="250">
        <v>0</v>
      </c>
      <c r="J40" s="250">
        <v>0</v>
      </c>
      <c r="K40" s="250">
        <v>0</v>
      </c>
      <c r="L40" s="250">
        <v>0</v>
      </c>
      <c r="M40" s="250">
        <v>0</v>
      </c>
      <c r="N40" s="250">
        <v>300</v>
      </c>
      <c r="O40" s="250">
        <v>0</v>
      </c>
      <c r="P40" s="250">
        <v>0</v>
      </c>
      <c r="Q40" s="250">
        <v>0</v>
      </c>
      <c r="R40" s="250">
        <v>0</v>
      </c>
      <c r="S40" s="251">
        <f t="shared" si="0"/>
        <v>5630</v>
      </c>
      <c r="T40" s="250">
        <v>0</v>
      </c>
      <c r="U40" s="250">
        <v>0</v>
      </c>
      <c r="V40" s="252">
        <f t="shared" si="1"/>
        <v>5630</v>
      </c>
    </row>
    <row r="41" spans="1:22" ht="21.45" customHeight="1">
      <c r="A41" s="248" t="s">
        <v>643</v>
      </c>
      <c r="B41" s="249" t="s">
        <v>644</v>
      </c>
      <c r="C41" s="250">
        <v>0</v>
      </c>
      <c r="D41" s="250">
        <v>0</v>
      </c>
      <c r="E41" s="250">
        <v>0</v>
      </c>
      <c r="F41" s="250">
        <v>0</v>
      </c>
      <c r="G41" s="250">
        <v>0</v>
      </c>
      <c r="H41" s="250">
        <v>0</v>
      </c>
      <c r="I41" s="250">
        <v>200</v>
      </c>
      <c r="J41" s="250">
        <v>100</v>
      </c>
      <c r="K41" s="250">
        <v>0</v>
      </c>
      <c r="L41" s="250">
        <v>3</v>
      </c>
      <c r="M41" s="250">
        <v>0</v>
      </c>
      <c r="N41" s="250">
        <v>0</v>
      </c>
      <c r="O41" s="250">
        <v>0</v>
      </c>
      <c r="P41" s="250">
        <v>90</v>
      </c>
      <c r="Q41" s="250">
        <v>0</v>
      </c>
      <c r="R41" s="250">
        <v>0</v>
      </c>
      <c r="S41" s="251">
        <f t="shared" si="0"/>
        <v>393</v>
      </c>
      <c r="T41" s="250">
        <v>0</v>
      </c>
      <c r="U41" s="250">
        <v>0</v>
      </c>
      <c r="V41" s="252">
        <f t="shared" si="1"/>
        <v>393</v>
      </c>
    </row>
    <row r="42" spans="1:22" ht="21.45" customHeight="1">
      <c r="A42" s="703" t="s">
        <v>645</v>
      </c>
      <c r="B42" s="703"/>
      <c r="C42" s="253">
        <f t="shared" ref="C42:R42" si="3">SUM(C30:C41)</f>
        <v>2519.4</v>
      </c>
      <c r="D42" s="253">
        <f t="shared" si="3"/>
        <v>644</v>
      </c>
      <c r="E42" s="253">
        <f t="shared" si="3"/>
        <v>15539.5</v>
      </c>
      <c r="F42" s="253">
        <f t="shared" si="3"/>
        <v>11305.5</v>
      </c>
      <c r="G42" s="253">
        <f t="shared" si="3"/>
        <v>50</v>
      </c>
      <c r="H42" s="253">
        <f t="shared" si="3"/>
        <v>22541.1</v>
      </c>
      <c r="I42" s="253">
        <f t="shared" si="3"/>
        <v>713</v>
      </c>
      <c r="J42" s="253">
        <f t="shared" si="3"/>
        <v>1272</v>
      </c>
      <c r="K42" s="253">
        <f t="shared" si="3"/>
        <v>3311</v>
      </c>
      <c r="L42" s="253">
        <f t="shared" si="3"/>
        <v>3</v>
      </c>
      <c r="M42" s="253">
        <f t="shared" si="3"/>
        <v>575</v>
      </c>
      <c r="N42" s="253">
        <f t="shared" si="3"/>
        <v>2318</v>
      </c>
      <c r="O42" s="253">
        <f t="shared" si="3"/>
        <v>130</v>
      </c>
      <c r="P42" s="253">
        <f t="shared" si="3"/>
        <v>1890</v>
      </c>
      <c r="Q42" s="253">
        <f t="shared" si="3"/>
        <v>1160</v>
      </c>
      <c r="R42" s="253">
        <f t="shared" si="3"/>
        <v>10258</v>
      </c>
      <c r="S42" s="253">
        <f t="shared" si="0"/>
        <v>74229.5</v>
      </c>
      <c r="T42" s="253">
        <f>SUM(T30:T41)</f>
        <v>15115</v>
      </c>
      <c r="U42" s="253">
        <f>SUM(U30:U41)</f>
        <v>1090</v>
      </c>
      <c r="V42" s="254">
        <f>SUM(V30:V41)</f>
        <v>90434.5</v>
      </c>
    </row>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T2:V2"/>
    <mergeCell ref="A4:A6"/>
    <mergeCell ref="A7:A8"/>
  </mergeCells>
  <phoneticPr fontId="2"/>
  <pageMargins left="0.78740157480314965" right="0.39370078740157483" top="0.39370078740157483" bottom="0.39370078740157483" header="0" footer="0"/>
  <pageSetup paperSize="9" scale="54"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C30C-4F4E-402E-9EE9-8D27A03E2346}">
  <sheetPr>
    <pageSetUpPr fitToPage="1"/>
  </sheetPr>
  <dimension ref="A1:V41"/>
  <sheetViews>
    <sheetView view="pageLayout" zoomScale="70" zoomScaleNormal="100" zoomScalePageLayoutView="70" workbookViewId="0">
      <selection activeCell="C16" sqref="C16"/>
    </sheetView>
  </sheetViews>
  <sheetFormatPr defaultColWidth="9" defaultRowHeight="14.4"/>
  <cols>
    <col min="1" max="1" width="12.109375" style="240" customWidth="1"/>
    <col min="2" max="2" width="16.77734375" style="240" customWidth="1"/>
    <col min="3" max="22" width="9.5546875" style="240" customWidth="1"/>
    <col min="23" max="16384" width="9" style="240"/>
  </cols>
  <sheetData>
    <row r="1" spans="1:22" ht="23.6" customHeight="1">
      <c r="A1" s="701" t="s">
        <v>646</v>
      </c>
      <c r="B1" s="701"/>
      <c r="C1" s="701"/>
      <c r="D1" s="701"/>
      <c r="E1" s="701"/>
      <c r="F1" s="701"/>
      <c r="G1" s="701"/>
      <c r="S1" s="704" t="s">
        <v>647</v>
      </c>
      <c r="T1" s="704"/>
      <c r="U1" s="704"/>
    </row>
    <row r="2" spans="1:22" ht="32.25" customHeight="1">
      <c r="A2" s="241" t="s">
        <v>648</v>
      </c>
      <c r="B2" s="242" t="s">
        <v>649</v>
      </c>
      <c r="C2" s="243" t="s">
        <v>582</v>
      </c>
      <c r="D2" s="244" t="s">
        <v>583</v>
      </c>
      <c r="E2" s="244" t="s">
        <v>584</v>
      </c>
      <c r="F2" s="244" t="s">
        <v>585</v>
      </c>
      <c r="G2" s="244" t="s">
        <v>586</v>
      </c>
      <c r="H2" s="244" t="s">
        <v>587</v>
      </c>
      <c r="I2" s="244" t="s">
        <v>588</v>
      </c>
      <c r="J2" s="244" t="s">
        <v>589</v>
      </c>
      <c r="K2" s="245" t="s">
        <v>590</v>
      </c>
      <c r="L2" s="244" t="s">
        <v>591</v>
      </c>
      <c r="M2" s="245" t="s">
        <v>592</v>
      </c>
      <c r="N2" s="244" t="s">
        <v>593</v>
      </c>
      <c r="O2" s="244" t="s">
        <v>594</v>
      </c>
      <c r="P2" s="244" t="s">
        <v>595</v>
      </c>
      <c r="Q2" s="244" t="s">
        <v>596</v>
      </c>
      <c r="R2" s="244" t="s">
        <v>597</v>
      </c>
      <c r="S2" s="245" t="s">
        <v>598</v>
      </c>
      <c r="T2" s="245" t="s">
        <v>599</v>
      </c>
      <c r="U2" s="244" t="s">
        <v>597</v>
      </c>
      <c r="V2" s="246" t="s">
        <v>600</v>
      </c>
    </row>
    <row r="3" spans="1:22" ht="21.45" customHeight="1">
      <c r="A3" s="700" t="s">
        <v>601</v>
      </c>
      <c r="B3" s="249" t="s">
        <v>602</v>
      </c>
      <c r="C3" s="250">
        <v>0</v>
      </c>
      <c r="D3" s="250">
        <v>0</v>
      </c>
      <c r="E3" s="250">
        <v>13</v>
      </c>
      <c r="F3" s="250">
        <v>50</v>
      </c>
      <c r="G3" s="250">
        <v>0</v>
      </c>
      <c r="H3" s="250">
        <v>0</v>
      </c>
      <c r="I3" s="250">
        <v>0</v>
      </c>
      <c r="J3" s="250">
        <v>3</v>
      </c>
      <c r="K3" s="250">
        <v>38</v>
      </c>
      <c r="L3" s="250">
        <v>0</v>
      </c>
      <c r="M3" s="250">
        <v>0</v>
      </c>
      <c r="N3" s="250">
        <v>0</v>
      </c>
      <c r="O3" s="250">
        <v>0</v>
      </c>
      <c r="P3" s="250">
        <v>0</v>
      </c>
      <c r="Q3" s="250">
        <v>0</v>
      </c>
      <c r="R3" s="250">
        <v>0</v>
      </c>
      <c r="S3" s="250">
        <f t="shared" ref="S3:S28" si="0">SUM(C3:R3)</f>
        <v>104</v>
      </c>
      <c r="T3" s="250">
        <v>0</v>
      </c>
      <c r="U3" s="250">
        <v>0</v>
      </c>
      <c r="V3" s="252">
        <f t="shared" ref="V3:V28" si="1">SUM(S3:U3)</f>
        <v>104</v>
      </c>
    </row>
    <row r="4" spans="1:22" ht="21.45" customHeight="1">
      <c r="A4" s="700"/>
      <c r="B4" s="249" t="s">
        <v>603</v>
      </c>
      <c r="C4" s="250">
        <v>0</v>
      </c>
      <c r="D4" s="250">
        <v>0</v>
      </c>
      <c r="E4" s="250">
        <v>75</v>
      </c>
      <c r="F4" s="250">
        <v>25</v>
      </c>
      <c r="G4" s="250">
        <v>0</v>
      </c>
      <c r="H4" s="250">
        <v>13</v>
      </c>
      <c r="I4" s="250">
        <v>0</v>
      </c>
      <c r="J4" s="250">
        <v>7</v>
      </c>
      <c r="K4" s="250">
        <v>250</v>
      </c>
      <c r="L4" s="250">
        <v>0</v>
      </c>
      <c r="M4" s="250">
        <v>0</v>
      </c>
      <c r="N4" s="250">
        <v>0</v>
      </c>
      <c r="O4" s="250">
        <v>0</v>
      </c>
      <c r="P4" s="250">
        <v>0</v>
      </c>
      <c r="Q4" s="250">
        <v>0</v>
      </c>
      <c r="R4" s="250">
        <v>0</v>
      </c>
      <c r="S4" s="250">
        <f t="shared" si="0"/>
        <v>370</v>
      </c>
      <c r="T4" s="250">
        <v>0</v>
      </c>
      <c r="U4" s="250">
        <v>0</v>
      </c>
      <c r="V4" s="252">
        <f t="shared" si="1"/>
        <v>370</v>
      </c>
    </row>
    <row r="5" spans="1:22" ht="21.45" customHeight="1">
      <c r="A5" s="700"/>
      <c r="B5" s="249" t="s">
        <v>604</v>
      </c>
      <c r="C5" s="250">
        <v>0</v>
      </c>
      <c r="D5" s="250">
        <v>30</v>
      </c>
      <c r="E5" s="250">
        <v>300</v>
      </c>
      <c r="F5" s="250">
        <v>250</v>
      </c>
      <c r="G5" s="250">
        <v>0</v>
      </c>
      <c r="H5" s="250">
        <v>375</v>
      </c>
      <c r="I5" s="250">
        <v>0</v>
      </c>
      <c r="J5" s="250">
        <v>0</v>
      </c>
      <c r="K5" s="250">
        <v>375</v>
      </c>
      <c r="L5" s="250">
        <v>0</v>
      </c>
      <c r="M5" s="250">
        <v>0</v>
      </c>
      <c r="N5" s="250">
        <v>0</v>
      </c>
      <c r="O5" s="250">
        <v>0</v>
      </c>
      <c r="P5" s="250">
        <v>0</v>
      </c>
      <c r="Q5" s="250">
        <v>0</v>
      </c>
      <c r="R5" s="250">
        <v>0</v>
      </c>
      <c r="S5" s="250">
        <f t="shared" si="0"/>
        <v>1330</v>
      </c>
      <c r="T5" s="250">
        <v>0</v>
      </c>
      <c r="U5" s="250">
        <v>0</v>
      </c>
      <c r="V5" s="252">
        <f t="shared" si="1"/>
        <v>1330</v>
      </c>
    </row>
    <row r="6" spans="1:22" ht="21.45" customHeight="1">
      <c r="A6" s="700" t="s">
        <v>605</v>
      </c>
      <c r="B6" s="249" t="s">
        <v>602</v>
      </c>
      <c r="C6" s="250"/>
      <c r="D6" s="250">
        <v>5</v>
      </c>
      <c r="E6" s="250">
        <v>97</v>
      </c>
      <c r="F6" s="250">
        <v>118</v>
      </c>
      <c r="G6" s="250">
        <v>0</v>
      </c>
      <c r="H6" s="250">
        <v>160</v>
      </c>
      <c r="I6" s="250">
        <v>0</v>
      </c>
      <c r="J6" s="250">
        <v>50</v>
      </c>
      <c r="K6" s="250">
        <v>104</v>
      </c>
      <c r="L6" s="250">
        <v>0</v>
      </c>
      <c r="M6" s="250">
        <v>0</v>
      </c>
      <c r="N6" s="250">
        <v>0</v>
      </c>
      <c r="O6" s="250">
        <v>0</v>
      </c>
      <c r="P6" s="250">
        <v>0</v>
      </c>
      <c r="Q6" s="250">
        <v>40</v>
      </c>
      <c r="R6" s="250">
        <v>59</v>
      </c>
      <c r="S6" s="250">
        <f t="shared" si="0"/>
        <v>633</v>
      </c>
      <c r="T6" s="250">
        <v>0</v>
      </c>
      <c r="U6" s="250">
        <v>0</v>
      </c>
      <c r="V6" s="252">
        <f t="shared" si="1"/>
        <v>633</v>
      </c>
    </row>
    <row r="7" spans="1:22" ht="21.45" customHeight="1">
      <c r="A7" s="700"/>
      <c r="B7" s="249" t="s">
        <v>606</v>
      </c>
      <c r="C7" s="250">
        <v>0</v>
      </c>
      <c r="D7" s="250">
        <v>8</v>
      </c>
      <c r="E7" s="250">
        <v>336</v>
      </c>
      <c r="F7" s="250">
        <v>424</v>
      </c>
      <c r="G7" s="250">
        <v>0</v>
      </c>
      <c r="H7" s="250">
        <v>40</v>
      </c>
      <c r="I7" s="250">
        <v>40</v>
      </c>
      <c r="J7" s="250">
        <v>33</v>
      </c>
      <c r="K7" s="250">
        <v>110</v>
      </c>
      <c r="L7" s="250"/>
      <c r="M7" s="250">
        <v>0</v>
      </c>
      <c r="N7" s="250">
        <v>0</v>
      </c>
      <c r="O7" s="250">
        <v>2</v>
      </c>
      <c r="P7" s="250">
        <v>0</v>
      </c>
      <c r="Q7" s="250">
        <v>19</v>
      </c>
      <c r="R7" s="250">
        <v>1</v>
      </c>
      <c r="S7" s="250">
        <f t="shared" si="0"/>
        <v>1013</v>
      </c>
      <c r="T7" s="250">
        <v>0</v>
      </c>
      <c r="U7" s="250">
        <v>0</v>
      </c>
      <c r="V7" s="252">
        <f t="shared" si="1"/>
        <v>1013</v>
      </c>
    </row>
    <row r="8" spans="1:22" ht="21.45" customHeight="1">
      <c r="A8" s="700" t="s">
        <v>607</v>
      </c>
      <c r="B8" s="249" t="s">
        <v>602</v>
      </c>
      <c r="C8" s="250">
        <v>48</v>
      </c>
      <c r="D8" s="250">
        <v>0</v>
      </c>
      <c r="E8" s="250">
        <v>2</v>
      </c>
      <c r="F8" s="250">
        <v>5</v>
      </c>
      <c r="G8" s="250">
        <v>0</v>
      </c>
      <c r="H8" s="250">
        <v>367</v>
      </c>
      <c r="I8" s="250">
        <v>0</v>
      </c>
      <c r="J8" s="250">
        <v>5</v>
      </c>
      <c r="K8" s="250">
        <v>109</v>
      </c>
      <c r="L8" s="250"/>
      <c r="M8" s="250">
        <v>0</v>
      </c>
      <c r="N8" s="250">
        <v>0</v>
      </c>
      <c r="O8" s="250">
        <v>0</v>
      </c>
      <c r="P8" s="250">
        <v>0</v>
      </c>
      <c r="Q8" s="250">
        <v>0</v>
      </c>
      <c r="R8" s="250">
        <v>0</v>
      </c>
      <c r="S8" s="250">
        <f t="shared" si="0"/>
        <v>536</v>
      </c>
      <c r="T8" s="250">
        <v>0</v>
      </c>
      <c r="U8" s="250">
        <v>0</v>
      </c>
      <c r="V8" s="252">
        <f t="shared" si="1"/>
        <v>536</v>
      </c>
    </row>
    <row r="9" spans="1:22" ht="21.45" customHeight="1">
      <c r="A9" s="700"/>
      <c r="B9" s="249" t="s">
        <v>608</v>
      </c>
      <c r="C9" s="250"/>
      <c r="D9" s="250">
        <v>2</v>
      </c>
      <c r="E9" s="250">
        <v>83</v>
      </c>
      <c r="F9" s="250">
        <v>86</v>
      </c>
      <c r="G9" s="250">
        <v>0</v>
      </c>
      <c r="H9" s="250">
        <v>200</v>
      </c>
      <c r="I9" s="250"/>
      <c r="J9" s="250">
        <v>0</v>
      </c>
      <c r="K9" s="250">
        <v>20</v>
      </c>
      <c r="L9" s="250">
        <v>0</v>
      </c>
      <c r="M9" s="250">
        <v>0</v>
      </c>
      <c r="N9" s="250">
        <v>0</v>
      </c>
      <c r="O9" s="250">
        <v>0</v>
      </c>
      <c r="P9" s="250">
        <v>0</v>
      </c>
      <c r="Q9" s="250">
        <v>0</v>
      </c>
      <c r="R9" s="250">
        <v>0</v>
      </c>
      <c r="S9" s="250">
        <f t="shared" si="0"/>
        <v>391</v>
      </c>
      <c r="T9" s="250">
        <v>0</v>
      </c>
      <c r="U9" s="250">
        <v>0</v>
      </c>
      <c r="V9" s="252">
        <f t="shared" si="1"/>
        <v>391</v>
      </c>
    </row>
    <row r="10" spans="1:22" ht="21.45" customHeight="1">
      <c r="A10" s="700"/>
      <c r="B10" s="249" t="s">
        <v>609</v>
      </c>
      <c r="C10" s="250">
        <v>128</v>
      </c>
      <c r="D10" s="250"/>
      <c r="E10" s="250">
        <v>56</v>
      </c>
      <c r="F10" s="250">
        <v>29</v>
      </c>
      <c r="G10" s="250">
        <v>0</v>
      </c>
      <c r="H10" s="250">
        <v>824</v>
      </c>
      <c r="I10" s="250">
        <v>0</v>
      </c>
      <c r="J10" s="250"/>
      <c r="K10" s="250">
        <v>14</v>
      </c>
      <c r="L10" s="250">
        <v>0</v>
      </c>
      <c r="M10" s="250">
        <v>0</v>
      </c>
      <c r="N10" s="250">
        <v>150</v>
      </c>
      <c r="O10" s="250">
        <v>0</v>
      </c>
      <c r="P10" s="250">
        <v>0</v>
      </c>
      <c r="Q10" s="250">
        <v>0</v>
      </c>
      <c r="R10" s="250">
        <v>0</v>
      </c>
      <c r="S10" s="250">
        <f t="shared" si="0"/>
        <v>1201</v>
      </c>
      <c r="T10" s="250">
        <v>0</v>
      </c>
      <c r="U10" s="250">
        <v>0</v>
      </c>
      <c r="V10" s="252">
        <f t="shared" si="1"/>
        <v>1201</v>
      </c>
    </row>
    <row r="11" spans="1:22" ht="21.45" customHeight="1">
      <c r="A11" s="700" t="s">
        <v>610</v>
      </c>
      <c r="B11" s="249" t="s">
        <v>602</v>
      </c>
      <c r="C11" s="250">
        <v>0</v>
      </c>
      <c r="D11" s="250">
        <v>14</v>
      </c>
      <c r="E11" s="250">
        <v>0</v>
      </c>
      <c r="F11" s="250">
        <v>8</v>
      </c>
      <c r="G11" s="250">
        <v>0</v>
      </c>
      <c r="H11" s="250">
        <v>200</v>
      </c>
      <c r="I11" s="250">
        <v>59</v>
      </c>
      <c r="J11" s="250">
        <v>59</v>
      </c>
      <c r="K11" s="250">
        <v>67</v>
      </c>
      <c r="L11" s="250">
        <v>0</v>
      </c>
      <c r="M11" s="250">
        <v>0</v>
      </c>
      <c r="N11" s="250">
        <v>0</v>
      </c>
      <c r="O11" s="250">
        <v>16</v>
      </c>
      <c r="P11" s="250">
        <v>0</v>
      </c>
      <c r="Q11" s="250">
        <v>0</v>
      </c>
      <c r="R11" s="250">
        <v>8</v>
      </c>
      <c r="S11" s="250">
        <f t="shared" si="0"/>
        <v>431</v>
      </c>
      <c r="T11" s="250">
        <v>0</v>
      </c>
      <c r="U11" s="250">
        <v>0</v>
      </c>
      <c r="V11" s="252">
        <f t="shared" si="1"/>
        <v>431</v>
      </c>
    </row>
    <row r="12" spans="1:22" ht="21.45" customHeight="1">
      <c r="A12" s="700"/>
      <c r="B12" s="249" t="s">
        <v>611</v>
      </c>
      <c r="C12" s="250">
        <v>10</v>
      </c>
      <c r="D12" s="250">
        <v>80</v>
      </c>
      <c r="E12" s="250">
        <v>40</v>
      </c>
      <c r="F12" s="250">
        <v>40</v>
      </c>
      <c r="G12" s="250">
        <v>0</v>
      </c>
      <c r="H12" s="250">
        <v>668</v>
      </c>
      <c r="I12" s="250">
        <v>0</v>
      </c>
      <c r="J12" s="250">
        <v>0</v>
      </c>
      <c r="K12" s="250">
        <v>20</v>
      </c>
      <c r="L12" s="250">
        <v>0</v>
      </c>
      <c r="M12" s="250">
        <v>0</v>
      </c>
      <c r="N12" s="250">
        <v>16</v>
      </c>
      <c r="O12" s="250">
        <v>4</v>
      </c>
      <c r="P12" s="250">
        <v>0</v>
      </c>
      <c r="Q12" s="250">
        <v>0</v>
      </c>
      <c r="R12" s="250">
        <v>1.8</v>
      </c>
      <c r="S12" s="250">
        <f t="shared" si="0"/>
        <v>879.8</v>
      </c>
      <c r="T12" s="250">
        <v>0</v>
      </c>
      <c r="U12" s="250">
        <v>0</v>
      </c>
      <c r="V12" s="252">
        <f t="shared" si="1"/>
        <v>879.8</v>
      </c>
    </row>
    <row r="13" spans="1:22" ht="21.45" customHeight="1">
      <c r="A13" s="700" t="s">
        <v>612</v>
      </c>
      <c r="B13" s="249" t="s">
        <v>602</v>
      </c>
      <c r="C13" s="250">
        <v>0</v>
      </c>
      <c r="D13" s="250"/>
      <c r="E13" s="250">
        <v>0</v>
      </c>
      <c r="F13" s="250">
        <v>0</v>
      </c>
      <c r="G13" s="250">
        <v>0</v>
      </c>
      <c r="H13" s="250">
        <v>25</v>
      </c>
      <c r="I13" s="250">
        <v>35</v>
      </c>
      <c r="J13" s="250">
        <v>10</v>
      </c>
      <c r="K13" s="250">
        <v>40</v>
      </c>
      <c r="L13" s="250">
        <v>0</v>
      </c>
      <c r="M13" s="250">
        <v>0</v>
      </c>
      <c r="N13" s="250">
        <v>0</v>
      </c>
      <c r="O13" s="250">
        <v>0</v>
      </c>
      <c r="P13" s="250">
        <v>0</v>
      </c>
      <c r="Q13" s="250">
        <v>0</v>
      </c>
      <c r="R13" s="250">
        <v>0</v>
      </c>
      <c r="S13" s="250">
        <f t="shared" si="0"/>
        <v>110</v>
      </c>
      <c r="T13" s="250">
        <v>100</v>
      </c>
      <c r="U13" s="250">
        <v>0</v>
      </c>
      <c r="V13" s="252">
        <f t="shared" si="1"/>
        <v>210</v>
      </c>
    </row>
    <row r="14" spans="1:22" ht="21.45" customHeight="1">
      <c r="A14" s="700"/>
      <c r="B14" s="249" t="s">
        <v>613</v>
      </c>
      <c r="C14" s="250">
        <v>0</v>
      </c>
      <c r="D14" s="250">
        <v>0</v>
      </c>
      <c r="E14" s="250">
        <v>130</v>
      </c>
      <c r="F14" s="250">
        <v>120</v>
      </c>
      <c r="G14" s="250">
        <v>0</v>
      </c>
      <c r="H14" s="250">
        <v>300</v>
      </c>
      <c r="I14" s="250">
        <v>15</v>
      </c>
      <c r="J14" s="250">
        <v>10</v>
      </c>
      <c r="K14" s="250">
        <v>100</v>
      </c>
      <c r="L14" s="250">
        <v>0</v>
      </c>
      <c r="M14" s="250">
        <v>0</v>
      </c>
      <c r="N14" s="250">
        <v>75</v>
      </c>
      <c r="O14" s="250">
        <v>0</v>
      </c>
      <c r="P14" s="250">
        <v>0</v>
      </c>
      <c r="Q14" s="250">
        <v>0</v>
      </c>
      <c r="R14" s="250">
        <v>0</v>
      </c>
      <c r="S14" s="250">
        <f t="shared" si="0"/>
        <v>750</v>
      </c>
      <c r="T14" s="250">
        <v>10</v>
      </c>
      <c r="U14" s="250">
        <v>0</v>
      </c>
      <c r="V14" s="252">
        <f t="shared" si="1"/>
        <v>760</v>
      </c>
    </row>
    <row r="15" spans="1:22" ht="21.45" customHeight="1">
      <c r="A15" s="700"/>
      <c r="B15" s="249" t="s">
        <v>612</v>
      </c>
      <c r="C15" s="250">
        <v>0</v>
      </c>
      <c r="D15" s="250">
        <v>20</v>
      </c>
      <c r="E15" s="250">
        <v>104</v>
      </c>
      <c r="F15" s="250">
        <v>120</v>
      </c>
      <c r="G15" s="250">
        <v>0</v>
      </c>
      <c r="H15" s="250">
        <v>7500</v>
      </c>
      <c r="I15" s="250">
        <v>25</v>
      </c>
      <c r="J15" s="250">
        <v>15</v>
      </c>
      <c r="K15" s="250">
        <v>500</v>
      </c>
      <c r="L15" s="250">
        <v>0</v>
      </c>
      <c r="M15" s="250">
        <v>0</v>
      </c>
      <c r="N15" s="250">
        <v>750</v>
      </c>
      <c r="O15" s="250">
        <v>0</v>
      </c>
      <c r="P15" s="250">
        <v>0</v>
      </c>
      <c r="Q15" s="250">
        <v>0</v>
      </c>
      <c r="R15" s="250">
        <v>0</v>
      </c>
      <c r="S15" s="250">
        <f t="shared" si="0"/>
        <v>9034</v>
      </c>
      <c r="T15" s="250">
        <v>20</v>
      </c>
      <c r="U15" s="250">
        <v>0</v>
      </c>
      <c r="V15" s="252">
        <f t="shared" si="1"/>
        <v>9054</v>
      </c>
    </row>
    <row r="16" spans="1:22" ht="21.45" customHeight="1">
      <c r="A16" s="700" t="s">
        <v>614</v>
      </c>
      <c r="B16" s="249" t="s">
        <v>602</v>
      </c>
      <c r="C16" s="250">
        <v>0</v>
      </c>
      <c r="D16" s="250">
        <v>0</v>
      </c>
      <c r="E16" s="250">
        <v>0</v>
      </c>
      <c r="F16" s="250">
        <v>0</v>
      </c>
      <c r="G16" s="250">
        <v>0</v>
      </c>
      <c r="H16" s="250"/>
      <c r="I16" s="250">
        <v>0</v>
      </c>
      <c r="J16" s="250">
        <v>0</v>
      </c>
      <c r="K16" s="250">
        <v>0</v>
      </c>
      <c r="L16" s="250">
        <v>0</v>
      </c>
      <c r="M16" s="250">
        <v>0</v>
      </c>
      <c r="N16" s="250"/>
      <c r="O16" s="250">
        <v>0</v>
      </c>
      <c r="P16" s="250">
        <v>0</v>
      </c>
      <c r="Q16" s="250">
        <v>0</v>
      </c>
      <c r="R16" s="250">
        <v>0</v>
      </c>
      <c r="S16" s="250">
        <f t="shared" si="0"/>
        <v>0</v>
      </c>
      <c r="T16" s="250"/>
      <c r="U16" s="250">
        <v>0</v>
      </c>
      <c r="V16" s="252">
        <f t="shared" si="1"/>
        <v>0</v>
      </c>
    </row>
    <row r="17" spans="1:22" ht="21.45" customHeight="1">
      <c r="A17" s="700"/>
      <c r="B17" s="249" t="s">
        <v>614</v>
      </c>
      <c r="C17" s="250">
        <v>468</v>
      </c>
      <c r="D17" s="250">
        <v>4</v>
      </c>
      <c r="E17" s="250">
        <v>803</v>
      </c>
      <c r="F17" s="250">
        <v>446</v>
      </c>
      <c r="G17" s="250">
        <v>0</v>
      </c>
      <c r="H17" s="250">
        <v>22264</v>
      </c>
      <c r="I17" s="250">
        <v>23</v>
      </c>
      <c r="J17" s="250">
        <v>0</v>
      </c>
      <c r="K17" s="250">
        <v>78</v>
      </c>
      <c r="L17" s="250"/>
      <c r="M17" s="250">
        <v>0</v>
      </c>
      <c r="N17" s="250">
        <v>2589</v>
      </c>
      <c r="O17" s="250">
        <v>8</v>
      </c>
      <c r="P17" s="250">
        <v>0</v>
      </c>
      <c r="Q17" s="250">
        <v>35</v>
      </c>
      <c r="R17" s="250">
        <v>0</v>
      </c>
      <c r="S17" s="250">
        <f t="shared" si="0"/>
        <v>26718</v>
      </c>
      <c r="T17" s="250">
        <v>176</v>
      </c>
      <c r="U17" s="250">
        <v>0</v>
      </c>
      <c r="V17" s="252">
        <f t="shared" si="1"/>
        <v>26894</v>
      </c>
    </row>
    <row r="18" spans="1:22" ht="21.45" customHeight="1">
      <c r="A18" s="700" t="s">
        <v>615</v>
      </c>
      <c r="B18" s="249" t="s">
        <v>602</v>
      </c>
      <c r="C18" s="250">
        <v>0</v>
      </c>
      <c r="D18" s="250">
        <v>0</v>
      </c>
      <c r="E18" s="250">
        <v>0</v>
      </c>
      <c r="F18" s="250">
        <v>0</v>
      </c>
      <c r="G18" s="250">
        <v>0</v>
      </c>
      <c r="H18" s="250">
        <v>200</v>
      </c>
      <c r="I18" s="250"/>
      <c r="J18" s="250">
        <v>0</v>
      </c>
      <c r="K18" s="250">
        <v>7</v>
      </c>
      <c r="L18" s="250">
        <v>0</v>
      </c>
      <c r="M18" s="250">
        <v>0</v>
      </c>
      <c r="N18" s="250">
        <v>0</v>
      </c>
      <c r="O18" s="250">
        <v>0</v>
      </c>
      <c r="P18" s="250">
        <v>0</v>
      </c>
      <c r="Q18" s="250">
        <v>0</v>
      </c>
      <c r="R18" s="250"/>
      <c r="S18" s="250">
        <f t="shared" si="0"/>
        <v>207</v>
      </c>
      <c r="T18" s="250">
        <v>400</v>
      </c>
      <c r="U18" s="250">
        <v>0</v>
      </c>
      <c r="V18" s="252">
        <f t="shared" si="1"/>
        <v>607</v>
      </c>
    </row>
    <row r="19" spans="1:22" ht="21.45" customHeight="1">
      <c r="A19" s="700"/>
      <c r="B19" s="249" t="s">
        <v>616</v>
      </c>
      <c r="C19" s="250">
        <v>30</v>
      </c>
      <c r="D19" s="250">
        <v>36</v>
      </c>
      <c r="E19" s="250">
        <v>48</v>
      </c>
      <c r="F19" s="250"/>
      <c r="G19" s="250">
        <v>0</v>
      </c>
      <c r="H19" s="250">
        <v>125</v>
      </c>
      <c r="I19" s="250">
        <v>0</v>
      </c>
      <c r="J19" s="250">
        <v>0</v>
      </c>
      <c r="K19" s="250">
        <v>7</v>
      </c>
      <c r="L19" s="250">
        <v>0</v>
      </c>
      <c r="M19" s="250">
        <v>0</v>
      </c>
      <c r="N19" s="250">
        <v>15</v>
      </c>
      <c r="O19" s="250">
        <v>0</v>
      </c>
      <c r="P19" s="250">
        <v>0</v>
      </c>
      <c r="Q19" s="250">
        <v>0</v>
      </c>
      <c r="R19" s="250">
        <v>0</v>
      </c>
      <c r="S19" s="250">
        <f t="shared" si="0"/>
        <v>261</v>
      </c>
      <c r="T19" s="250">
        <v>40</v>
      </c>
      <c r="U19" s="250">
        <v>0</v>
      </c>
      <c r="V19" s="252">
        <f t="shared" si="1"/>
        <v>301</v>
      </c>
    </row>
    <row r="20" spans="1:22" ht="21.45" customHeight="1">
      <c r="A20" s="700"/>
      <c r="B20" s="249" t="s">
        <v>617</v>
      </c>
      <c r="C20" s="250">
        <v>45</v>
      </c>
      <c r="D20" s="250">
        <v>0</v>
      </c>
      <c r="E20" s="250">
        <v>36</v>
      </c>
      <c r="F20" s="250">
        <v>24</v>
      </c>
      <c r="G20" s="250">
        <v>0</v>
      </c>
      <c r="H20" s="250">
        <v>250</v>
      </c>
      <c r="I20" s="250">
        <v>0</v>
      </c>
      <c r="J20" s="250">
        <v>0</v>
      </c>
      <c r="K20" s="250">
        <v>7</v>
      </c>
      <c r="L20" s="250">
        <v>0</v>
      </c>
      <c r="M20" s="250">
        <v>0</v>
      </c>
      <c r="N20" s="250">
        <v>15</v>
      </c>
      <c r="O20" s="250">
        <v>0</v>
      </c>
      <c r="P20" s="250">
        <v>0</v>
      </c>
      <c r="Q20" s="250">
        <v>0</v>
      </c>
      <c r="R20" s="250">
        <v>0</v>
      </c>
      <c r="S20" s="250">
        <f t="shared" si="0"/>
        <v>377</v>
      </c>
      <c r="T20" s="250">
        <v>80</v>
      </c>
      <c r="U20" s="250">
        <v>0</v>
      </c>
      <c r="V20" s="252">
        <f t="shared" si="1"/>
        <v>457</v>
      </c>
    </row>
    <row r="21" spans="1:22" ht="21.45" customHeight="1">
      <c r="A21" s="700"/>
      <c r="B21" s="249" t="s">
        <v>618</v>
      </c>
      <c r="C21" s="250"/>
      <c r="D21" s="250">
        <v>0</v>
      </c>
      <c r="E21" s="250">
        <v>48</v>
      </c>
      <c r="F21" s="250">
        <v>36</v>
      </c>
      <c r="G21" s="250">
        <v>0</v>
      </c>
      <c r="H21" s="250">
        <v>100</v>
      </c>
      <c r="I21" s="250">
        <v>0</v>
      </c>
      <c r="J21" s="250">
        <v>0</v>
      </c>
      <c r="K21" s="250">
        <v>7</v>
      </c>
      <c r="L21" s="250">
        <v>0</v>
      </c>
      <c r="M21" s="250">
        <v>0</v>
      </c>
      <c r="N21" s="250">
        <v>15</v>
      </c>
      <c r="O21" s="250">
        <v>0</v>
      </c>
      <c r="P21" s="250">
        <v>0</v>
      </c>
      <c r="Q21" s="250">
        <v>0</v>
      </c>
      <c r="R21" s="250">
        <v>0</v>
      </c>
      <c r="S21" s="250">
        <f t="shared" si="0"/>
        <v>206</v>
      </c>
      <c r="T21" s="250">
        <v>20</v>
      </c>
      <c r="U21" s="250">
        <v>0</v>
      </c>
      <c r="V21" s="252">
        <f t="shared" si="1"/>
        <v>226</v>
      </c>
    </row>
    <row r="22" spans="1:22" ht="21.45" customHeight="1">
      <c r="A22" s="700" t="s">
        <v>619</v>
      </c>
      <c r="B22" s="249" t="s">
        <v>620</v>
      </c>
      <c r="C22" s="250">
        <v>24</v>
      </c>
      <c r="D22" s="250">
        <v>0</v>
      </c>
      <c r="E22" s="250">
        <v>4</v>
      </c>
      <c r="F22" s="250">
        <v>5</v>
      </c>
      <c r="G22" s="250">
        <v>0</v>
      </c>
      <c r="H22" s="250">
        <v>2361</v>
      </c>
      <c r="I22" s="250"/>
      <c r="J22" s="250"/>
      <c r="K22" s="250">
        <v>3</v>
      </c>
      <c r="L22" s="250"/>
      <c r="M22" s="250">
        <v>0</v>
      </c>
      <c r="N22" s="250">
        <v>40</v>
      </c>
      <c r="O22" s="250">
        <v>0</v>
      </c>
      <c r="P22" s="250">
        <v>0</v>
      </c>
      <c r="Q22" s="250">
        <v>0</v>
      </c>
      <c r="R22" s="250"/>
      <c r="S22" s="250">
        <f t="shared" si="0"/>
        <v>2437</v>
      </c>
      <c r="T22" s="250">
        <v>247</v>
      </c>
      <c r="U22" s="250">
        <v>0</v>
      </c>
      <c r="V22" s="252">
        <f t="shared" si="1"/>
        <v>2684</v>
      </c>
    </row>
    <row r="23" spans="1:22" ht="21.45" customHeight="1">
      <c r="A23" s="700"/>
      <c r="B23" s="249" t="s">
        <v>621</v>
      </c>
      <c r="C23" s="250">
        <v>0</v>
      </c>
      <c r="D23" s="250">
        <v>0</v>
      </c>
      <c r="E23" s="250">
        <v>39</v>
      </c>
      <c r="F23" s="250">
        <v>38</v>
      </c>
      <c r="G23" s="250">
        <v>0</v>
      </c>
      <c r="H23" s="250">
        <v>1825</v>
      </c>
      <c r="I23" s="250">
        <v>29</v>
      </c>
      <c r="J23" s="250">
        <v>8</v>
      </c>
      <c r="K23" s="250">
        <v>35</v>
      </c>
      <c r="L23" s="250"/>
      <c r="M23" s="250">
        <v>0</v>
      </c>
      <c r="N23" s="250"/>
      <c r="O23" s="250">
        <v>0</v>
      </c>
      <c r="P23" s="250">
        <v>0</v>
      </c>
      <c r="Q23" s="250">
        <v>0</v>
      </c>
      <c r="R23" s="250"/>
      <c r="S23" s="250">
        <f t="shared" si="0"/>
        <v>1974</v>
      </c>
      <c r="T23" s="250"/>
      <c r="U23" s="250">
        <v>0</v>
      </c>
      <c r="V23" s="252">
        <f t="shared" si="1"/>
        <v>1974</v>
      </c>
    </row>
    <row r="24" spans="1:22" ht="21.45" customHeight="1">
      <c r="A24" s="700"/>
      <c r="B24" s="249" t="s">
        <v>622</v>
      </c>
      <c r="C24" s="250">
        <v>12</v>
      </c>
      <c r="D24" s="250">
        <v>0</v>
      </c>
      <c r="E24" s="250">
        <v>13</v>
      </c>
      <c r="F24" s="250">
        <v>14</v>
      </c>
      <c r="G24" s="250">
        <v>0</v>
      </c>
      <c r="H24" s="250">
        <v>100</v>
      </c>
      <c r="I24" s="250">
        <v>8</v>
      </c>
      <c r="J24" s="250">
        <v>1</v>
      </c>
      <c r="K24" s="250">
        <v>8</v>
      </c>
      <c r="L24" s="250">
        <v>0</v>
      </c>
      <c r="M24" s="250">
        <v>0</v>
      </c>
      <c r="N24" s="250">
        <v>5</v>
      </c>
      <c r="O24" s="250">
        <v>0</v>
      </c>
      <c r="P24" s="250">
        <v>0</v>
      </c>
      <c r="Q24" s="250">
        <v>0</v>
      </c>
      <c r="R24" s="250"/>
      <c r="S24" s="250">
        <f t="shared" si="0"/>
        <v>161</v>
      </c>
      <c r="T24" s="250">
        <v>0</v>
      </c>
      <c r="U24" s="250">
        <v>0</v>
      </c>
      <c r="V24" s="252">
        <f t="shared" si="1"/>
        <v>161</v>
      </c>
    </row>
    <row r="25" spans="1:22" ht="21.45" customHeight="1">
      <c r="A25" s="700" t="s">
        <v>623</v>
      </c>
      <c r="B25" s="249" t="s">
        <v>602</v>
      </c>
      <c r="C25" s="250">
        <v>124</v>
      </c>
      <c r="D25" s="250">
        <v>0</v>
      </c>
      <c r="E25" s="250">
        <v>0</v>
      </c>
      <c r="F25" s="250">
        <v>0</v>
      </c>
      <c r="G25" s="250">
        <v>0</v>
      </c>
      <c r="H25" s="250">
        <v>155</v>
      </c>
      <c r="I25" s="250">
        <v>15</v>
      </c>
      <c r="J25" s="250">
        <v>21</v>
      </c>
      <c r="K25" s="250">
        <v>26</v>
      </c>
      <c r="L25" s="250">
        <v>0</v>
      </c>
      <c r="M25" s="250">
        <v>0</v>
      </c>
      <c r="N25" s="250">
        <v>0</v>
      </c>
      <c r="O25" s="250">
        <v>0</v>
      </c>
      <c r="P25" s="250">
        <v>0</v>
      </c>
      <c r="Q25" s="250">
        <v>0</v>
      </c>
      <c r="R25" s="250">
        <v>26</v>
      </c>
      <c r="S25" s="250">
        <f t="shared" si="0"/>
        <v>367</v>
      </c>
      <c r="T25" s="250"/>
      <c r="U25" s="250">
        <v>1442</v>
      </c>
      <c r="V25" s="252">
        <f t="shared" si="1"/>
        <v>1809</v>
      </c>
    </row>
    <row r="26" spans="1:22" ht="21.45" customHeight="1">
      <c r="A26" s="700"/>
      <c r="B26" s="249" t="s">
        <v>624</v>
      </c>
      <c r="C26" s="250">
        <v>21</v>
      </c>
      <c r="D26" s="250">
        <v>0</v>
      </c>
      <c r="E26" s="250">
        <v>39</v>
      </c>
      <c r="F26" s="250">
        <v>26</v>
      </c>
      <c r="G26" s="250">
        <v>0</v>
      </c>
      <c r="H26" s="250">
        <v>93</v>
      </c>
      <c r="I26" s="250"/>
      <c r="J26" s="250">
        <v>0</v>
      </c>
      <c r="K26" s="250">
        <v>10</v>
      </c>
      <c r="L26" s="250">
        <v>0</v>
      </c>
      <c r="M26" s="250">
        <v>0</v>
      </c>
      <c r="N26" s="250">
        <v>0</v>
      </c>
      <c r="O26" s="250">
        <v>0</v>
      </c>
      <c r="P26" s="250">
        <v>0</v>
      </c>
      <c r="Q26" s="250">
        <v>0</v>
      </c>
      <c r="R26" s="250">
        <v>10</v>
      </c>
      <c r="S26" s="250">
        <f t="shared" si="0"/>
        <v>199</v>
      </c>
      <c r="T26" s="250"/>
      <c r="U26" s="250">
        <v>185</v>
      </c>
      <c r="V26" s="252">
        <f t="shared" si="1"/>
        <v>384</v>
      </c>
    </row>
    <row r="27" spans="1:22" ht="21.45" customHeight="1">
      <c r="A27" s="700"/>
      <c r="B27" s="249" t="s">
        <v>625</v>
      </c>
      <c r="C27" s="250">
        <v>82</v>
      </c>
      <c r="D27" s="250">
        <v>0</v>
      </c>
      <c r="E27" s="250">
        <v>62</v>
      </c>
      <c r="F27" s="250">
        <v>41</v>
      </c>
      <c r="G27" s="250">
        <v>0</v>
      </c>
      <c r="H27" s="250">
        <v>93</v>
      </c>
      <c r="I27" s="250">
        <v>14</v>
      </c>
      <c r="J27" s="250">
        <v>8</v>
      </c>
      <c r="K27" s="250">
        <v>10</v>
      </c>
      <c r="L27" s="250">
        <v>0</v>
      </c>
      <c r="M27" s="250">
        <v>0</v>
      </c>
      <c r="N27" s="250">
        <v>0</v>
      </c>
      <c r="O27" s="250">
        <v>0</v>
      </c>
      <c r="P27" s="250">
        <v>0</v>
      </c>
      <c r="Q27" s="250">
        <v>0</v>
      </c>
      <c r="R27" s="250">
        <v>0</v>
      </c>
      <c r="S27" s="250">
        <f t="shared" si="0"/>
        <v>310</v>
      </c>
      <c r="T27" s="250"/>
      <c r="U27" s="250">
        <v>618</v>
      </c>
      <c r="V27" s="252">
        <f t="shared" si="1"/>
        <v>928</v>
      </c>
    </row>
    <row r="28" spans="1:22" ht="21.45" customHeight="1">
      <c r="A28" s="248" t="s">
        <v>626</v>
      </c>
      <c r="B28" s="249" t="s">
        <v>602</v>
      </c>
      <c r="C28" s="250">
        <v>100</v>
      </c>
      <c r="D28" s="250">
        <v>0</v>
      </c>
      <c r="E28" s="250">
        <v>0</v>
      </c>
      <c r="F28" s="250">
        <v>0</v>
      </c>
      <c r="G28" s="250">
        <v>0</v>
      </c>
      <c r="H28" s="250">
        <v>0</v>
      </c>
      <c r="I28" s="250">
        <v>0</v>
      </c>
      <c r="J28" s="250">
        <v>0</v>
      </c>
      <c r="K28" s="250">
        <v>0</v>
      </c>
      <c r="L28" s="250">
        <v>0</v>
      </c>
      <c r="M28" s="250">
        <v>163</v>
      </c>
      <c r="N28" s="250">
        <v>0</v>
      </c>
      <c r="O28" s="250">
        <v>0</v>
      </c>
      <c r="P28" s="250">
        <v>0</v>
      </c>
      <c r="Q28" s="250">
        <v>0</v>
      </c>
      <c r="R28" s="250">
        <v>0</v>
      </c>
      <c r="S28" s="250">
        <f t="shared" si="0"/>
        <v>263</v>
      </c>
      <c r="T28" s="250">
        <v>884</v>
      </c>
      <c r="U28" s="250">
        <v>0</v>
      </c>
      <c r="V28" s="252">
        <f t="shared" si="1"/>
        <v>1147</v>
      </c>
    </row>
    <row r="29" spans="1:22" ht="21.45" customHeight="1">
      <c r="A29" s="700" t="s">
        <v>627</v>
      </c>
      <c r="B29" s="700"/>
      <c r="C29" s="250">
        <f t="shared" ref="C29:V29" si="2">SUM(C3:C28)</f>
        <v>1092</v>
      </c>
      <c r="D29" s="250">
        <f t="shared" si="2"/>
        <v>199</v>
      </c>
      <c r="E29" s="250">
        <f t="shared" si="2"/>
        <v>2328</v>
      </c>
      <c r="F29" s="250">
        <f t="shared" si="2"/>
        <v>1905</v>
      </c>
      <c r="G29" s="250">
        <f t="shared" si="2"/>
        <v>0</v>
      </c>
      <c r="H29" s="250">
        <f t="shared" si="2"/>
        <v>38238</v>
      </c>
      <c r="I29" s="250">
        <f t="shared" si="2"/>
        <v>263</v>
      </c>
      <c r="J29" s="250">
        <f t="shared" si="2"/>
        <v>230</v>
      </c>
      <c r="K29" s="250">
        <f t="shared" si="2"/>
        <v>1945</v>
      </c>
      <c r="L29" s="250">
        <f t="shared" si="2"/>
        <v>0</v>
      </c>
      <c r="M29" s="250">
        <f t="shared" si="2"/>
        <v>163</v>
      </c>
      <c r="N29" s="250">
        <f t="shared" si="2"/>
        <v>3670</v>
      </c>
      <c r="O29" s="250">
        <f t="shared" si="2"/>
        <v>30</v>
      </c>
      <c r="P29" s="250">
        <f t="shared" si="2"/>
        <v>0</v>
      </c>
      <c r="Q29" s="250">
        <f t="shared" si="2"/>
        <v>94</v>
      </c>
      <c r="R29" s="250">
        <f t="shared" si="2"/>
        <v>105.8</v>
      </c>
      <c r="S29" s="250">
        <f t="shared" si="2"/>
        <v>50262.8</v>
      </c>
      <c r="T29" s="250">
        <f t="shared" si="2"/>
        <v>1977</v>
      </c>
      <c r="U29" s="250">
        <f t="shared" si="2"/>
        <v>2245</v>
      </c>
      <c r="V29" s="252">
        <f t="shared" si="2"/>
        <v>54484.800000000003</v>
      </c>
    </row>
    <row r="30" spans="1:22" ht="21.45" customHeight="1">
      <c r="A30" s="248" t="s">
        <v>628</v>
      </c>
      <c r="B30" s="249" t="s">
        <v>628</v>
      </c>
      <c r="C30" s="250">
        <v>7500</v>
      </c>
      <c r="D30" s="250">
        <v>320</v>
      </c>
      <c r="E30" s="250">
        <v>1440</v>
      </c>
      <c r="F30" s="250">
        <v>8400</v>
      </c>
      <c r="G30" s="250">
        <v>75</v>
      </c>
      <c r="H30" s="250">
        <v>540</v>
      </c>
      <c r="I30" s="250">
        <v>0</v>
      </c>
      <c r="J30" s="250">
        <v>450</v>
      </c>
      <c r="K30" s="250">
        <v>400</v>
      </c>
      <c r="L30" s="250">
        <v>0</v>
      </c>
      <c r="M30" s="250">
        <v>1000</v>
      </c>
      <c r="N30" s="250">
        <v>1650</v>
      </c>
      <c r="O30" s="250">
        <v>300</v>
      </c>
      <c r="P30" s="250">
        <v>0</v>
      </c>
      <c r="Q30" s="250">
        <v>500</v>
      </c>
      <c r="R30" s="250">
        <v>4000</v>
      </c>
      <c r="S30" s="250">
        <f t="shared" ref="S30:S40" si="3">SUM(C30:R30)</f>
        <v>26575</v>
      </c>
      <c r="T30" s="250">
        <v>33000</v>
      </c>
      <c r="U30" s="250">
        <v>0</v>
      </c>
      <c r="V30" s="252">
        <f t="shared" ref="V30:V40" si="4">SUM(S30:U30)</f>
        <v>59575</v>
      </c>
    </row>
    <row r="31" spans="1:22" ht="21.45" customHeight="1">
      <c r="A31" s="248" t="s">
        <v>629</v>
      </c>
      <c r="B31" s="249" t="s">
        <v>630</v>
      </c>
      <c r="C31" s="250">
        <v>1110</v>
      </c>
      <c r="D31" s="250">
        <v>0</v>
      </c>
      <c r="E31" s="250">
        <v>363</v>
      </c>
      <c r="F31" s="250">
        <v>259</v>
      </c>
      <c r="G31" s="250">
        <v>0</v>
      </c>
      <c r="H31" s="250">
        <v>8364</v>
      </c>
      <c r="I31" s="250">
        <v>2</v>
      </c>
      <c r="J31" s="250">
        <v>1</v>
      </c>
      <c r="K31" s="250">
        <v>167</v>
      </c>
      <c r="L31" s="250">
        <v>0</v>
      </c>
      <c r="M31" s="250">
        <v>2</v>
      </c>
      <c r="N31" s="250">
        <v>7</v>
      </c>
      <c r="O31" s="250">
        <v>0</v>
      </c>
      <c r="P31" s="250">
        <v>0</v>
      </c>
      <c r="Q31" s="250">
        <v>0</v>
      </c>
      <c r="R31" s="250">
        <v>0</v>
      </c>
      <c r="S31" s="250">
        <f t="shared" si="3"/>
        <v>10275</v>
      </c>
      <c r="T31" s="250">
        <v>0</v>
      </c>
      <c r="U31" s="250">
        <v>0</v>
      </c>
      <c r="V31" s="252">
        <f t="shared" si="4"/>
        <v>10275</v>
      </c>
    </row>
    <row r="32" spans="1:22" ht="21.45" customHeight="1">
      <c r="A32" s="248" t="s">
        <v>631</v>
      </c>
      <c r="B32" s="249" t="s">
        <v>632</v>
      </c>
      <c r="C32" s="250">
        <v>74</v>
      </c>
      <c r="D32" s="250">
        <v>0</v>
      </c>
      <c r="E32" s="250">
        <v>18</v>
      </c>
      <c r="F32" s="250">
        <v>23</v>
      </c>
      <c r="G32" s="250">
        <v>0</v>
      </c>
      <c r="H32" s="250">
        <v>3000</v>
      </c>
      <c r="I32" s="250">
        <v>0</v>
      </c>
      <c r="J32" s="250">
        <v>0</v>
      </c>
      <c r="K32" s="250">
        <v>2</v>
      </c>
      <c r="L32" s="250">
        <v>0</v>
      </c>
      <c r="M32" s="250">
        <v>0</v>
      </c>
      <c r="N32" s="250">
        <v>150</v>
      </c>
      <c r="O32" s="250">
        <v>0</v>
      </c>
      <c r="P32" s="250">
        <v>0</v>
      </c>
      <c r="Q32" s="250">
        <v>0</v>
      </c>
      <c r="R32" s="250">
        <v>0</v>
      </c>
      <c r="S32" s="250">
        <f t="shared" si="3"/>
        <v>3267</v>
      </c>
      <c r="T32" s="250">
        <v>75</v>
      </c>
      <c r="U32" s="250">
        <v>0</v>
      </c>
      <c r="V32" s="252">
        <f t="shared" si="4"/>
        <v>3342</v>
      </c>
    </row>
    <row r="33" spans="1:22" ht="21.45" customHeight="1">
      <c r="A33" s="700" t="s">
        <v>633</v>
      </c>
      <c r="B33" s="249" t="s">
        <v>634</v>
      </c>
      <c r="C33" s="250">
        <v>30</v>
      </c>
      <c r="D33" s="250">
        <v>0</v>
      </c>
      <c r="E33" s="250">
        <v>64</v>
      </c>
      <c r="F33" s="250">
        <v>288</v>
      </c>
      <c r="G33" s="250">
        <v>0</v>
      </c>
      <c r="H33" s="250">
        <v>720</v>
      </c>
      <c r="I33" s="250">
        <v>0</v>
      </c>
      <c r="J33" s="250">
        <v>0</v>
      </c>
      <c r="K33" s="250">
        <v>1</v>
      </c>
      <c r="L33" s="250">
        <v>0</v>
      </c>
      <c r="M33" s="250">
        <v>0</v>
      </c>
      <c r="N33" s="250">
        <v>1</v>
      </c>
      <c r="O33" s="250">
        <v>0</v>
      </c>
      <c r="P33" s="250">
        <v>0</v>
      </c>
      <c r="Q33" s="250">
        <v>0</v>
      </c>
      <c r="R33" s="250">
        <v>0</v>
      </c>
      <c r="S33" s="250">
        <f t="shared" si="3"/>
        <v>1104</v>
      </c>
      <c r="T33" s="250">
        <v>1</v>
      </c>
      <c r="U33" s="250">
        <v>0</v>
      </c>
      <c r="V33" s="252">
        <f t="shared" si="4"/>
        <v>1105</v>
      </c>
    </row>
    <row r="34" spans="1:22" ht="21.45" customHeight="1">
      <c r="A34" s="700"/>
      <c r="B34" s="249" t="s">
        <v>635</v>
      </c>
      <c r="C34" s="250">
        <v>9</v>
      </c>
      <c r="D34" s="250">
        <v>0</v>
      </c>
      <c r="E34" s="250">
        <v>52</v>
      </c>
      <c r="F34" s="250">
        <v>194</v>
      </c>
      <c r="G34" s="250">
        <v>0</v>
      </c>
      <c r="H34" s="250">
        <v>520</v>
      </c>
      <c r="I34" s="250">
        <v>0</v>
      </c>
      <c r="J34" s="250">
        <v>0</v>
      </c>
      <c r="K34" s="250"/>
      <c r="L34" s="250">
        <v>0</v>
      </c>
      <c r="M34" s="250">
        <v>0</v>
      </c>
      <c r="N34" s="250">
        <v>0.8</v>
      </c>
      <c r="O34" s="250">
        <v>0</v>
      </c>
      <c r="P34" s="250">
        <v>0</v>
      </c>
      <c r="Q34" s="250">
        <v>0</v>
      </c>
      <c r="R34" s="250">
        <v>0</v>
      </c>
      <c r="S34" s="250">
        <f t="shared" si="3"/>
        <v>775.8</v>
      </c>
      <c r="T34" s="250">
        <v>0.8</v>
      </c>
      <c r="U34" s="250">
        <v>0</v>
      </c>
      <c r="V34" s="252">
        <f t="shared" si="4"/>
        <v>776.59999999999991</v>
      </c>
    </row>
    <row r="35" spans="1:22" ht="21.45" customHeight="1">
      <c r="A35" s="700"/>
      <c r="B35" s="249" t="s">
        <v>636</v>
      </c>
      <c r="C35" s="250">
        <v>13</v>
      </c>
      <c r="D35" s="250">
        <v>0</v>
      </c>
      <c r="E35" s="250">
        <v>50</v>
      </c>
      <c r="F35" s="250">
        <v>176</v>
      </c>
      <c r="G35" s="250">
        <v>0</v>
      </c>
      <c r="H35" s="250">
        <v>820</v>
      </c>
      <c r="I35" s="250">
        <v>0</v>
      </c>
      <c r="J35" s="250">
        <v>0</v>
      </c>
      <c r="K35" s="250"/>
      <c r="L35" s="250">
        <v>0</v>
      </c>
      <c r="M35" s="250">
        <v>0</v>
      </c>
      <c r="N35" s="250">
        <v>2</v>
      </c>
      <c r="O35" s="250"/>
      <c r="P35" s="250">
        <v>0</v>
      </c>
      <c r="Q35" s="250">
        <v>0</v>
      </c>
      <c r="R35" s="250">
        <v>0</v>
      </c>
      <c r="S35" s="250">
        <f t="shared" si="3"/>
        <v>1061</v>
      </c>
      <c r="T35" s="250">
        <v>1</v>
      </c>
      <c r="U35" s="250">
        <v>0</v>
      </c>
      <c r="V35" s="252">
        <f t="shared" si="4"/>
        <v>1062</v>
      </c>
    </row>
    <row r="36" spans="1:22" ht="21.45" customHeight="1">
      <c r="A36" s="248" t="s">
        <v>637</v>
      </c>
      <c r="B36" s="249" t="s">
        <v>638</v>
      </c>
      <c r="C36" s="250">
        <v>75</v>
      </c>
      <c r="D36" s="250">
        <v>0</v>
      </c>
      <c r="E36" s="250">
        <v>450</v>
      </c>
      <c r="F36" s="250">
        <v>840</v>
      </c>
      <c r="G36" s="250">
        <v>0</v>
      </c>
      <c r="H36" s="250">
        <v>325</v>
      </c>
      <c r="I36" s="250"/>
      <c r="J36" s="250"/>
      <c r="K36" s="250"/>
      <c r="L36" s="250">
        <v>0</v>
      </c>
      <c r="M36" s="250">
        <v>10</v>
      </c>
      <c r="N36" s="250">
        <v>60</v>
      </c>
      <c r="O36" s="250">
        <v>0</v>
      </c>
      <c r="P36" s="250">
        <v>0</v>
      </c>
      <c r="Q36" s="250">
        <v>0</v>
      </c>
      <c r="R36" s="250">
        <v>0</v>
      </c>
      <c r="S36" s="250">
        <f t="shared" si="3"/>
        <v>1760</v>
      </c>
      <c r="T36" s="250">
        <v>2750</v>
      </c>
      <c r="U36" s="250">
        <v>0</v>
      </c>
      <c r="V36" s="252">
        <f t="shared" si="4"/>
        <v>4510</v>
      </c>
    </row>
    <row r="37" spans="1:22" ht="21.45" customHeight="1">
      <c r="A37" s="700" t="s">
        <v>639</v>
      </c>
      <c r="B37" s="249" t="s">
        <v>640</v>
      </c>
      <c r="C37" s="250">
        <v>0</v>
      </c>
      <c r="D37" s="250"/>
      <c r="E37" s="250">
        <v>4680</v>
      </c>
      <c r="F37" s="250">
        <v>1620</v>
      </c>
      <c r="G37" s="250">
        <v>0</v>
      </c>
      <c r="H37" s="250">
        <v>18620</v>
      </c>
      <c r="I37" s="250">
        <v>18</v>
      </c>
      <c r="J37" s="250">
        <v>0</v>
      </c>
      <c r="K37" s="250">
        <v>85</v>
      </c>
      <c r="L37" s="250"/>
      <c r="M37" s="250">
        <v>0</v>
      </c>
      <c r="N37" s="250">
        <v>1760</v>
      </c>
      <c r="O37" s="250">
        <v>0</v>
      </c>
      <c r="P37" s="250">
        <v>0</v>
      </c>
      <c r="Q37" s="250">
        <v>0</v>
      </c>
      <c r="R37" s="250">
        <v>0</v>
      </c>
      <c r="S37" s="250">
        <f t="shared" si="3"/>
        <v>26783</v>
      </c>
      <c r="T37" s="250">
        <v>0</v>
      </c>
      <c r="U37" s="250">
        <v>0</v>
      </c>
      <c r="V37" s="252">
        <f t="shared" si="4"/>
        <v>26783</v>
      </c>
    </row>
    <row r="38" spans="1:22" ht="21.45" customHeight="1">
      <c r="A38" s="700"/>
      <c r="B38" s="249" t="s">
        <v>641</v>
      </c>
      <c r="C38" s="250">
        <v>60</v>
      </c>
      <c r="D38" s="250">
        <v>40</v>
      </c>
      <c r="E38" s="250">
        <v>7020</v>
      </c>
      <c r="F38" s="250">
        <v>90</v>
      </c>
      <c r="G38" s="250">
        <v>0</v>
      </c>
      <c r="H38" s="250"/>
      <c r="I38" s="250">
        <v>27</v>
      </c>
      <c r="J38" s="250">
        <v>0</v>
      </c>
      <c r="K38" s="250">
        <v>250</v>
      </c>
      <c r="L38" s="250"/>
      <c r="M38" s="250">
        <v>0</v>
      </c>
      <c r="N38" s="250">
        <v>2400</v>
      </c>
      <c r="O38" s="250">
        <v>0</v>
      </c>
      <c r="P38" s="250">
        <v>1800</v>
      </c>
      <c r="Q38" s="250">
        <v>0</v>
      </c>
      <c r="R38" s="250">
        <v>0</v>
      </c>
      <c r="S38" s="250">
        <f t="shared" si="3"/>
        <v>11687</v>
      </c>
      <c r="T38" s="250">
        <v>0</v>
      </c>
      <c r="U38" s="250">
        <v>0</v>
      </c>
      <c r="V38" s="252">
        <f t="shared" si="4"/>
        <v>11687</v>
      </c>
    </row>
    <row r="39" spans="1:22" ht="21.45" customHeight="1">
      <c r="A39" s="700"/>
      <c r="B39" s="249" t="s">
        <v>642</v>
      </c>
      <c r="C39" s="250">
        <v>90</v>
      </c>
      <c r="D39" s="250"/>
      <c r="E39" s="250">
        <v>8640</v>
      </c>
      <c r="F39" s="250">
        <v>900</v>
      </c>
      <c r="G39" s="250">
        <v>0</v>
      </c>
      <c r="H39" s="250">
        <v>0</v>
      </c>
      <c r="I39" s="250">
        <v>0</v>
      </c>
      <c r="J39" s="250">
        <v>0</v>
      </c>
      <c r="K39" s="250"/>
      <c r="L39" s="250">
        <v>0</v>
      </c>
      <c r="M39" s="250">
        <v>0</v>
      </c>
      <c r="N39" s="250">
        <v>2400</v>
      </c>
      <c r="O39" s="250">
        <v>0</v>
      </c>
      <c r="P39" s="250">
        <v>0</v>
      </c>
      <c r="Q39" s="250">
        <v>0</v>
      </c>
      <c r="R39" s="250">
        <v>0</v>
      </c>
      <c r="S39" s="250">
        <f t="shared" si="3"/>
        <v>12030</v>
      </c>
      <c r="T39" s="250">
        <v>0</v>
      </c>
      <c r="U39" s="250">
        <v>0</v>
      </c>
      <c r="V39" s="252">
        <f t="shared" si="4"/>
        <v>12030</v>
      </c>
    </row>
    <row r="40" spans="1:22" ht="21.45" customHeight="1">
      <c r="A40" s="248" t="s">
        <v>643</v>
      </c>
      <c r="B40" s="249" t="s">
        <v>644</v>
      </c>
      <c r="C40" s="250">
        <v>0</v>
      </c>
      <c r="D40" s="250">
        <v>0</v>
      </c>
      <c r="E40" s="250">
        <v>0</v>
      </c>
      <c r="F40" s="250">
        <v>0</v>
      </c>
      <c r="G40" s="250">
        <v>0</v>
      </c>
      <c r="H40" s="250">
        <v>0</v>
      </c>
      <c r="I40" s="250">
        <v>200</v>
      </c>
      <c r="J40" s="250">
        <v>135</v>
      </c>
      <c r="K40" s="250">
        <v>0</v>
      </c>
      <c r="L40" s="250">
        <v>36</v>
      </c>
      <c r="M40" s="250">
        <v>0</v>
      </c>
      <c r="N40" s="250">
        <v>0</v>
      </c>
      <c r="O40" s="250">
        <v>0</v>
      </c>
      <c r="P40" s="250">
        <v>180</v>
      </c>
      <c r="Q40" s="250">
        <v>0</v>
      </c>
      <c r="R40" s="250">
        <v>0</v>
      </c>
      <c r="S40" s="250">
        <f t="shared" si="3"/>
        <v>551</v>
      </c>
      <c r="T40" s="250">
        <v>0</v>
      </c>
      <c r="U40" s="250">
        <v>0</v>
      </c>
      <c r="V40" s="252">
        <f t="shared" si="4"/>
        <v>551</v>
      </c>
    </row>
    <row r="41" spans="1:22" ht="21.45" customHeight="1">
      <c r="A41" s="703" t="s">
        <v>645</v>
      </c>
      <c r="B41" s="703"/>
      <c r="C41" s="253">
        <f t="shared" ref="C41:V41" si="5">SUM(C29:C40)</f>
        <v>10053</v>
      </c>
      <c r="D41" s="253">
        <f t="shared" si="5"/>
        <v>559</v>
      </c>
      <c r="E41" s="253">
        <f t="shared" si="5"/>
        <v>25105</v>
      </c>
      <c r="F41" s="253">
        <f t="shared" si="5"/>
        <v>14695</v>
      </c>
      <c r="G41" s="253">
        <f t="shared" si="5"/>
        <v>75</v>
      </c>
      <c r="H41" s="253">
        <f t="shared" si="5"/>
        <v>71147</v>
      </c>
      <c r="I41" s="253">
        <f t="shared" si="5"/>
        <v>510</v>
      </c>
      <c r="J41" s="253">
        <f t="shared" si="5"/>
        <v>816</v>
      </c>
      <c r="K41" s="253">
        <f t="shared" si="5"/>
        <v>2850</v>
      </c>
      <c r="L41" s="253">
        <f t="shared" si="5"/>
        <v>36</v>
      </c>
      <c r="M41" s="253">
        <f t="shared" si="5"/>
        <v>1175</v>
      </c>
      <c r="N41" s="253">
        <f t="shared" si="5"/>
        <v>12100.8</v>
      </c>
      <c r="O41" s="253">
        <f t="shared" si="5"/>
        <v>330</v>
      </c>
      <c r="P41" s="253">
        <f t="shared" si="5"/>
        <v>1980</v>
      </c>
      <c r="Q41" s="253">
        <f t="shared" si="5"/>
        <v>594</v>
      </c>
      <c r="R41" s="253">
        <f t="shared" si="5"/>
        <v>4105.8</v>
      </c>
      <c r="S41" s="253">
        <f t="shared" si="5"/>
        <v>146131.6</v>
      </c>
      <c r="T41" s="253">
        <f t="shared" si="5"/>
        <v>37804.800000000003</v>
      </c>
      <c r="U41" s="253">
        <f t="shared" si="5"/>
        <v>2245</v>
      </c>
      <c r="V41" s="254">
        <f t="shared" si="5"/>
        <v>186181.40000000002</v>
      </c>
    </row>
  </sheetData>
  <sheetProtection selectLockedCells="1" selectUnlockedCells="1"/>
  <autoFilter ref="A2:V41" xr:uid="{00000000-0009-0000-0000-000000000000}"/>
  <mergeCells count="15">
    <mergeCell ref="A33:A35"/>
    <mergeCell ref="A37:A39"/>
    <mergeCell ref="A41:B41"/>
    <mergeCell ref="A13:A15"/>
    <mergeCell ref="A16:A17"/>
    <mergeCell ref="A18:A21"/>
    <mergeCell ref="A22:A24"/>
    <mergeCell ref="A25:A27"/>
    <mergeCell ref="A29:B29"/>
    <mergeCell ref="A11:A12"/>
    <mergeCell ref="A1:G1"/>
    <mergeCell ref="S1:U1"/>
    <mergeCell ref="A3:A5"/>
    <mergeCell ref="A6:A7"/>
    <mergeCell ref="A8:A10"/>
  </mergeCells>
  <phoneticPr fontId="2"/>
  <pageMargins left="0.78740157480314965" right="0.39370078740157483" top="0.39370078740157483" bottom="0.39370078740157483" header="0" footer="0"/>
  <pageSetup paperSize="9" scale="55" firstPageNumber="0" orientation="landscape" horizontalDpi="4294967294"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0C10-0DDC-446F-AB38-4DB665211F9C}">
  <sheetPr>
    <pageSetUpPr fitToPage="1"/>
  </sheetPr>
  <dimension ref="A1:T33"/>
  <sheetViews>
    <sheetView view="pageLayout" zoomScaleNormal="100" workbookViewId="0">
      <selection activeCell="B10" sqref="B10:D10"/>
    </sheetView>
  </sheetViews>
  <sheetFormatPr defaultColWidth="9" defaultRowHeight="12.45"/>
  <cols>
    <col min="1" max="1" width="22" style="10" customWidth="1"/>
    <col min="2" max="2" width="7.77734375" style="9" customWidth="1"/>
    <col min="3" max="3" width="2.44140625" style="9" customWidth="1"/>
    <col min="4" max="4" width="7.77734375" style="9" customWidth="1"/>
    <col min="5" max="5" width="6.77734375" style="9" customWidth="1"/>
    <col min="6" max="6" width="3.6640625" style="9" customWidth="1"/>
    <col min="7" max="7" width="7.5546875" style="10" customWidth="1"/>
    <col min="8" max="14" width="5.6640625" style="10" customWidth="1"/>
    <col min="15" max="15" width="6.109375" style="10" customWidth="1"/>
    <col min="16" max="16" width="5.6640625" style="10" customWidth="1"/>
    <col min="17" max="20" width="4.6640625" style="10" customWidth="1"/>
    <col min="21" max="24" width="9" style="10"/>
    <col min="25" max="26" width="18.109375" style="10" customWidth="1"/>
    <col min="27" max="16384" width="9" style="10"/>
  </cols>
  <sheetData>
    <row r="1" spans="1:20" ht="15.75" customHeight="1">
      <c r="A1" s="255" t="s">
        <v>650</v>
      </c>
    </row>
    <row r="2" spans="1:20" ht="15.75" customHeight="1"/>
    <row r="3" spans="1:20" ht="15.75" customHeight="1">
      <c r="A3" s="10" t="s">
        <v>651</v>
      </c>
    </row>
    <row r="4" spans="1:20" ht="15.75" customHeight="1">
      <c r="A4" s="10" t="s">
        <v>1866</v>
      </c>
      <c r="R4" s="256"/>
      <c r="T4" s="256" t="s">
        <v>652</v>
      </c>
    </row>
    <row r="5" spans="1:20" ht="15.75" customHeight="1">
      <c r="A5" s="257" t="s">
        <v>653</v>
      </c>
      <c r="B5" s="705" t="s">
        <v>654</v>
      </c>
      <c r="C5" s="705"/>
      <c r="D5" s="705"/>
      <c r="E5" s="705"/>
      <c r="F5" s="705"/>
      <c r="G5" s="705"/>
      <c r="H5" s="705"/>
      <c r="I5" s="705"/>
      <c r="J5" s="705" t="s">
        <v>655</v>
      </c>
      <c r="K5" s="705"/>
      <c r="L5" s="705"/>
      <c r="M5" s="705"/>
      <c r="N5" s="705"/>
      <c r="O5" s="705"/>
      <c r="P5" s="705"/>
      <c r="Q5" s="705"/>
      <c r="R5" s="705"/>
      <c r="S5" s="705"/>
      <c r="T5" s="705"/>
    </row>
    <row r="6" spans="1:20" ht="15.75" customHeight="1">
      <c r="A6" s="706" t="s">
        <v>656</v>
      </c>
      <c r="B6" s="705" t="s">
        <v>657</v>
      </c>
      <c r="C6" s="705"/>
      <c r="D6" s="705"/>
      <c r="E6" s="705"/>
      <c r="F6" s="705"/>
      <c r="G6" s="705"/>
      <c r="H6" s="709" t="s">
        <v>658</v>
      </c>
      <c r="I6" s="709"/>
      <c r="J6" s="709" t="s">
        <v>659</v>
      </c>
      <c r="K6" s="709"/>
      <c r="L6" s="709"/>
      <c r="M6" s="259"/>
      <c r="N6" s="710" t="s">
        <v>660</v>
      </c>
      <c r="O6" s="710"/>
      <c r="P6" s="710"/>
      <c r="Q6" s="710"/>
      <c r="R6" s="710"/>
      <c r="S6" s="710"/>
      <c r="T6" s="260"/>
    </row>
    <row r="7" spans="1:20" ht="15.75" customHeight="1">
      <c r="A7" s="707"/>
      <c r="B7" s="711" t="s">
        <v>661</v>
      </c>
      <c r="C7" s="711"/>
      <c r="D7" s="711"/>
      <c r="E7" s="712" t="s">
        <v>662</v>
      </c>
      <c r="F7" s="713"/>
      <c r="G7" s="714"/>
      <c r="H7" s="709"/>
      <c r="I7" s="709"/>
      <c r="J7" s="709" t="s">
        <v>663</v>
      </c>
      <c r="K7" s="709"/>
      <c r="L7" s="709"/>
      <c r="M7" s="718"/>
      <c r="N7" s="713" t="s">
        <v>664</v>
      </c>
      <c r="O7" s="713"/>
      <c r="P7" s="713"/>
      <c r="Q7" s="713"/>
      <c r="R7" s="713"/>
      <c r="S7" s="713"/>
      <c r="T7" s="720"/>
    </row>
    <row r="8" spans="1:20" ht="15.75" customHeight="1">
      <c r="A8" s="708"/>
      <c r="B8" s="722" t="s">
        <v>665</v>
      </c>
      <c r="C8" s="722"/>
      <c r="D8" s="722"/>
      <c r="E8" s="715"/>
      <c r="F8" s="716"/>
      <c r="G8" s="717"/>
      <c r="H8" s="709"/>
      <c r="I8" s="709"/>
      <c r="J8" s="709"/>
      <c r="K8" s="709"/>
      <c r="L8" s="709"/>
      <c r="M8" s="719"/>
      <c r="N8" s="716"/>
      <c r="O8" s="716"/>
      <c r="P8" s="716"/>
      <c r="Q8" s="716"/>
      <c r="R8" s="716"/>
      <c r="S8" s="716"/>
      <c r="T8" s="721"/>
    </row>
    <row r="9" spans="1:20" ht="15.75" customHeight="1">
      <c r="A9" s="257" t="s">
        <v>666</v>
      </c>
      <c r="B9" s="705" t="s">
        <v>27</v>
      </c>
      <c r="C9" s="705"/>
      <c r="D9" s="705"/>
      <c r="E9" s="723" t="s">
        <v>27</v>
      </c>
      <c r="F9" s="724"/>
      <c r="G9" s="725"/>
      <c r="H9" s="705" t="s">
        <v>667</v>
      </c>
      <c r="I9" s="705"/>
      <c r="J9" s="705" t="s">
        <v>27</v>
      </c>
      <c r="K9" s="705"/>
      <c r="L9" s="705"/>
      <c r="M9" s="723" t="s">
        <v>668</v>
      </c>
      <c r="N9" s="725"/>
      <c r="O9" s="723" t="s">
        <v>669</v>
      </c>
      <c r="P9" s="724"/>
      <c r="Q9" s="725"/>
      <c r="R9" s="723" t="s">
        <v>670</v>
      </c>
      <c r="S9" s="724"/>
      <c r="T9" s="725"/>
    </row>
    <row r="10" spans="1:20" ht="15.75" customHeight="1">
      <c r="A10" s="257" t="s">
        <v>671</v>
      </c>
      <c r="B10" s="726">
        <v>4</v>
      </c>
      <c r="C10" s="726"/>
      <c r="D10" s="726"/>
      <c r="E10" s="727">
        <v>3</v>
      </c>
      <c r="F10" s="728"/>
      <c r="G10" s="729"/>
      <c r="H10" s="726">
        <v>2</v>
      </c>
      <c r="I10" s="726"/>
      <c r="J10" s="726">
        <v>28</v>
      </c>
      <c r="K10" s="726"/>
      <c r="L10" s="726"/>
      <c r="M10" s="727">
        <v>5</v>
      </c>
      <c r="N10" s="729"/>
      <c r="O10" s="727">
        <v>1</v>
      </c>
      <c r="P10" s="728"/>
      <c r="Q10" s="729"/>
      <c r="R10" s="727">
        <v>1</v>
      </c>
      <c r="S10" s="728"/>
      <c r="T10" s="729"/>
    </row>
    <row r="11" spans="1:20" ht="15.75" customHeight="1"/>
    <row r="12" spans="1:20" ht="15.75" customHeight="1">
      <c r="A12" s="10" t="s">
        <v>2007</v>
      </c>
      <c r="T12" s="256" t="s">
        <v>652</v>
      </c>
    </row>
    <row r="13" spans="1:20" ht="15.75" customHeight="1">
      <c r="A13" s="711" t="s">
        <v>672</v>
      </c>
      <c r="B13" s="712" t="s">
        <v>673</v>
      </c>
      <c r="C13" s="713"/>
      <c r="D13" s="714"/>
      <c r="E13" s="712" t="s">
        <v>674</v>
      </c>
      <c r="F13" s="713"/>
      <c r="G13" s="714"/>
      <c r="H13" s="259"/>
      <c r="I13" s="710" t="s">
        <v>675</v>
      </c>
      <c r="J13" s="710"/>
      <c r="K13" s="710"/>
      <c r="L13" s="710"/>
      <c r="M13" s="710"/>
      <c r="N13" s="710"/>
      <c r="O13" s="260"/>
      <c r="P13" s="706" t="s">
        <v>676</v>
      </c>
      <c r="Q13" s="718"/>
      <c r="R13" s="713" t="s">
        <v>677</v>
      </c>
      <c r="S13" s="713"/>
      <c r="T13" s="720"/>
    </row>
    <row r="14" spans="1:20" ht="15.75" customHeight="1">
      <c r="A14" s="722"/>
      <c r="B14" s="715"/>
      <c r="C14" s="716"/>
      <c r="D14" s="717"/>
      <c r="E14" s="715"/>
      <c r="F14" s="716"/>
      <c r="G14" s="717"/>
      <c r="H14" s="258" t="s">
        <v>678</v>
      </c>
      <c r="I14" s="258" t="s">
        <v>679</v>
      </c>
      <c r="J14" s="258" t="s">
        <v>680</v>
      </c>
      <c r="K14" s="258" t="s">
        <v>681</v>
      </c>
      <c r="L14" s="258" t="s">
        <v>682</v>
      </c>
      <c r="M14" s="258" t="s">
        <v>683</v>
      </c>
      <c r="N14" s="258" t="s">
        <v>684</v>
      </c>
      <c r="O14" s="257" t="s">
        <v>685</v>
      </c>
      <c r="P14" s="708"/>
      <c r="Q14" s="719"/>
      <c r="R14" s="716"/>
      <c r="S14" s="716"/>
      <c r="T14" s="721"/>
    </row>
    <row r="15" spans="1:20" ht="15.75" customHeight="1">
      <c r="A15" s="258" t="s">
        <v>686</v>
      </c>
      <c r="B15" s="262" t="s">
        <v>687</v>
      </c>
      <c r="C15" s="263" t="s">
        <v>688</v>
      </c>
      <c r="D15" s="264" t="s">
        <v>689</v>
      </c>
      <c r="E15" s="265">
        <v>9.1</v>
      </c>
      <c r="F15" s="263" t="s">
        <v>688</v>
      </c>
      <c r="G15" s="264" t="s">
        <v>690</v>
      </c>
      <c r="H15" s="261">
        <v>1</v>
      </c>
      <c r="I15" s="261">
        <v>2</v>
      </c>
      <c r="J15" s="261"/>
      <c r="K15" s="261">
        <v>1</v>
      </c>
      <c r="L15" s="261">
        <v>5</v>
      </c>
      <c r="M15" s="261">
        <v>3</v>
      </c>
      <c r="N15" s="261"/>
      <c r="O15" s="261">
        <v>11</v>
      </c>
      <c r="P15" s="261">
        <f t="shared" ref="P15:P33" si="0">SUM(H15:O15)</f>
        <v>23</v>
      </c>
      <c r="Q15" s="730" t="s">
        <v>691</v>
      </c>
      <c r="R15" s="730"/>
      <c r="S15" s="730"/>
      <c r="T15" s="730"/>
    </row>
    <row r="16" spans="1:20" ht="15.75" customHeight="1">
      <c r="A16" s="258" t="s">
        <v>692</v>
      </c>
      <c r="B16" s="731" t="s">
        <v>692</v>
      </c>
      <c r="C16" s="732"/>
      <c r="D16" s="733"/>
      <c r="E16" s="266" t="s">
        <v>693</v>
      </c>
      <c r="F16" s="267"/>
      <c r="G16" s="268"/>
      <c r="H16" s="261">
        <v>1</v>
      </c>
      <c r="I16" s="261">
        <v>1</v>
      </c>
      <c r="J16" s="261">
        <v>8</v>
      </c>
      <c r="K16" s="261">
        <v>3</v>
      </c>
      <c r="L16" s="261">
        <v>7</v>
      </c>
      <c r="M16" s="261">
        <v>2</v>
      </c>
      <c r="N16" s="261">
        <v>1</v>
      </c>
      <c r="O16" s="261">
        <v>2</v>
      </c>
      <c r="P16" s="261">
        <f t="shared" si="0"/>
        <v>25</v>
      </c>
      <c r="Q16" s="730" t="s">
        <v>694</v>
      </c>
      <c r="R16" s="730"/>
      <c r="S16" s="730"/>
      <c r="T16" s="730"/>
    </row>
    <row r="17" spans="1:20" ht="15.75" customHeight="1">
      <c r="A17" s="258" t="s">
        <v>695</v>
      </c>
      <c r="B17" s="262" t="s">
        <v>696</v>
      </c>
      <c r="C17" s="263" t="s">
        <v>688</v>
      </c>
      <c r="D17" s="264" t="s">
        <v>697</v>
      </c>
      <c r="E17" s="265">
        <v>4.0999999999999996</v>
      </c>
      <c r="F17" s="263" t="s">
        <v>688</v>
      </c>
      <c r="G17" s="264">
        <v>12.31</v>
      </c>
      <c r="H17" s="261"/>
      <c r="I17" s="261">
        <v>7</v>
      </c>
      <c r="J17" s="261">
        <v>26</v>
      </c>
      <c r="K17" s="261"/>
      <c r="L17" s="261"/>
      <c r="M17" s="261"/>
      <c r="N17" s="261"/>
      <c r="O17" s="261"/>
      <c r="P17" s="261">
        <f t="shared" si="0"/>
        <v>33</v>
      </c>
      <c r="Q17" s="730" t="s">
        <v>698</v>
      </c>
      <c r="R17" s="730"/>
      <c r="S17" s="730"/>
      <c r="T17" s="730"/>
    </row>
    <row r="18" spans="1:20" ht="15.75" customHeight="1">
      <c r="A18" s="258" t="s">
        <v>699</v>
      </c>
      <c r="B18" s="262" t="s">
        <v>687</v>
      </c>
      <c r="C18" s="263" t="s">
        <v>688</v>
      </c>
      <c r="D18" s="264" t="s">
        <v>689</v>
      </c>
      <c r="E18" s="265">
        <v>2.15</v>
      </c>
      <c r="F18" s="263" t="s">
        <v>688</v>
      </c>
      <c r="G18" s="264" t="s">
        <v>700</v>
      </c>
      <c r="H18" s="261"/>
      <c r="I18" s="261">
        <v>1</v>
      </c>
      <c r="J18" s="261">
        <v>10</v>
      </c>
      <c r="K18" s="261">
        <v>2</v>
      </c>
      <c r="L18" s="261">
        <v>2</v>
      </c>
      <c r="M18" s="261">
        <v>3</v>
      </c>
      <c r="N18" s="261">
        <v>3</v>
      </c>
      <c r="O18" s="261">
        <v>2</v>
      </c>
      <c r="P18" s="261">
        <f t="shared" si="0"/>
        <v>23</v>
      </c>
      <c r="Q18" s="730" t="s">
        <v>701</v>
      </c>
      <c r="R18" s="730"/>
      <c r="S18" s="730"/>
      <c r="T18" s="730"/>
    </row>
    <row r="19" spans="1:20" ht="15.75" customHeight="1">
      <c r="A19" s="258" t="s">
        <v>692</v>
      </c>
      <c r="B19" s="262" t="s">
        <v>702</v>
      </c>
      <c r="C19" s="263" t="s">
        <v>688</v>
      </c>
      <c r="D19" s="264" t="s">
        <v>703</v>
      </c>
      <c r="E19" s="265">
        <v>5.0999999999999996</v>
      </c>
      <c r="F19" s="263" t="s">
        <v>688</v>
      </c>
      <c r="G19" s="264" t="s">
        <v>704</v>
      </c>
      <c r="H19" s="261"/>
      <c r="I19" s="261"/>
      <c r="J19" s="261">
        <v>2</v>
      </c>
      <c r="K19" s="261">
        <v>2</v>
      </c>
      <c r="L19" s="261">
        <v>2</v>
      </c>
      <c r="M19" s="261">
        <v>6</v>
      </c>
      <c r="N19" s="261">
        <v>7</v>
      </c>
      <c r="O19" s="261">
        <v>4</v>
      </c>
      <c r="P19" s="261">
        <f t="shared" si="0"/>
        <v>23</v>
      </c>
      <c r="Q19" s="730" t="s">
        <v>705</v>
      </c>
      <c r="R19" s="730"/>
      <c r="S19" s="730"/>
      <c r="T19" s="730"/>
    </row>
    <row r="20" spans="1:20" ht="15.75" customHeight="1">
      <c r="A20" s="258" t="s">
        <v>706</v>
      </c>
      <c r="B20" s="262" t="s">
        <v>707</v>
      </c>
      <c r="C20" s="263" t="s">
        <v>688</v>
      </c>
      <c r="D20" s="264" t="s">
        <v>708</v>
      </c>
      <c r="E20" s="265">
        <v>5.15</v>
      </c>
      <c r="F20" s="263" t="s">
        <v>688</v>
      </c>
      <c r="G20" s="264" t="s">
        <v>709</v>
      </c>
      <c r="H20" s="261"/>
      <c r="I20" s="261"/>
      <c r="J20" s="261">
        <v>3</v>
      </c>
      <c r="K20" s="261">
        <v>2</v>
      </c>
      <c r="L20" s="261">
        <v>1</v>
      </c>
      <c r="M20" s="261">
        <v>3</v>
      </c>
      <c r="N20" s="261">
        <v>1</v>
      </c>
      <c r="O20" s="261">
        <v>1</v>
      </c>
      <c r="P20" s="261">
        <f t="shared" si="0"/>
        <v>11</v>
      </c>
      <c r="Q20" s="730"/>
      <c r="R20" s="730"/>
      <c r="S20" s="730"/>
      <c r="T20" s="730"/>
    </row>
    <row r="21" spans="1:20" ht="15.75" customHeight="1">
      <c r="A21" s="258" t="s">
        <v>710</v>
      </c>
      <c r="B21" s="262" t="s">
        <v>711</v>
      </c>
      <c r="C21" s="263" t="s">
        <v>688</v>
      </c>
      <c r="D21" s="264" t="s">
        <v>712</v>
      </c>
      <c r="E21" s="265">
        <v>4.0999999999999996</v>
      </c>
      <c r="F21" s="263" t="s">
        <v>688</v>
      </c>
      <c r="G21" s="264">
        <v>12.31</v>
      </c>
      <c r="H21" s="261"/>
      <c r="I21" s="261">
        <v>1</v>
      </c>
      <c r="J21" s="261">
        <v>8</v>
      </c>
      <c r="K21" s="261">
        <v>3</v>
      </c>
      <c r="L21" s="261">
        <v>2</v>
      </c>
      <c r="M21" s="261"/>
      <c r="N21" s="261"/>
      <c r="O21" s="261"/>
      <c r="P21" s="261">
        <f t="shared" si="0"/>
        <v>14</v>
      </c>
      <c r="Q21" s="730"/>
      <c r="R21" s="730"/>
      <c r="S21" s="730"/>
      <c r="T21" s="730"/>
    </row>
    <row r="22" spans="1:20" ht="15.75" customHeight="1">
      <c r="A22" s="258" t="s">
        <v>713</v>
      </c>
      <c r="B22" s="262" t="s">
        <v>714</v>
      </c>
      <c r="C22" s="263" t="s">
        <v>688</v>
      </c>
      <c r="D22" s="264" t="s">
        <v>715</v>
      </c>
      <c r="E22" s="265">
        <v>7.1</v>
      </c>
      <c r="F22" s="263" t="s">
        <v>688</v>
      </c>
      <c r="G22" s="264">
        <v>10.31</v>
      </c>
      <c r="H22" s="261"/>
      <c r="I22" s="261"/>
      <c r="J22" s="261">
        <v>4</v>
      </c>
      <c r="K22" s="261"/>
      <c r="L22" s="261">
        <v>1</v>
      </c>
      <c r="M22" s="261">
        <v>3</v>
      </c>
      <c r="N22" s="261"/>
      <c r="O22" s="261"/>
      <c r="P22" s="261">
        <f t="shared" si="0"/>
        <v>8</v>
      </c>
      <c r="Q22" s="730"/>
      <c r="R22" s="730"/>
      <c r="S22" s="730"/>
      <c r="T22" s="730"/>
    </row>
    <row r="23" spans="1:20" ht="15.75" customHeight="1">
      <c r="A23" s="258" t="s">
        <v>716</v>
      </c>
      <c r="B23" s="262" t="s">
        <v>696</v>
      </c>
      <c r="C23" s="263" t="s">
        <v>688</v>
      </c>
      <c r="D23" s="264" t="s">
        <v>697</v>
      </c>
      <c r="E23" s="265">
        <v>4.0999999999999996</v>
      </c>
      <c r="F23" s="263" t="s">
        <v>688</v>
      </c>
      <c r="G23" s="264" t="s">
        <v>717</v>
      </c>
      <c r="H23" s="261"/>
      <c r="I23" s="261"/>
      <c r="J23" s="261"/>
      <c r="K23" s="261"/>
      <c r="L23" s="261"/>
      <c r="M23" s="261"/>
      <c r="N23" s="261">
        <v>3</v>
      </c>
      <c r="O23" s="261">
        <v>1</v>
      </c>
      <c r="P23" s="261">
        <f t="shared" si="0"/>
        <v>4</v>
      </c>
      <c r="Q23" s="730"/>
      <c r="R23" s="730"/>
      <c r="S23" s="730"/>
      <c r="T23" s="730"/>
    </row>
    <row r="24" spans="1:20" ht="15.75" customHeight="1">
      <c r="A24" s="258" t="s">
        <v>718</v>
      </c>
      <c r="B24" s="262" t="s">
        <v>719</v>
      </c>
      <c r="C24" s="263" t="s">
        <v>688</v>
      </c>
      <c r="D24" s="264" t="s">
        <v>720</v>
      </c>
      <c r="E24" s="265">
        <v>12.1</v>
      </c>
      <c r="F24" s="263" t="s">
        <v>688</v>
      </c>
      <c r="G24" s="264" t="s">
        <v>704</v>
      </c>
      <c r="H24" s="261"/>
      <c r="I24" s="261"/>
      <c r="J24" s="261">
        <v>1</v>
      </c>
      <c r="K24" s="261"/>
      <c r="L24" s="261"/>
      <c r="M24" s="261"/>
      <c r="N24" s="261"/>
      <c r="O24" s="261"/>
      <c r="P24" s="261">
        <f t="shared" si="0"/>
        <v>1</v>
      </c>
      <c r="Q24" s="730"/>
      <c r="R24" s="730"/>
      <c r="S24" s="730"/>
      <c r="T24" s="730"/>
    </row>
    <row r="25" spans="1:20" ht="15.75" customHeight="1">
      <c r="A25" s="258" t="s">
        <v>721</v>
      </c>
      <c r="B25" s="262" t="s">
        <v>722</v>
      </c>
      <c r="C25" s="263" t="s">
        <v>688</v>
      </c>
      <c r="D25" s="264" t="s">
        <v>723</v>
      </c>
      <c r="E25" s="265">
        <v>6.1</v>
      </c>
      <c r="F25" s="263" t="s">
        <v>688</v>
      </c>
      <c r="G25" s="264">
        <v>8.31</v>
      </c>
      <c r="H25" s="261"/>
      <c r="I25" s="261"/>
      <c r="J25" s="261"/>
      <c r="K25" s="261"/>
      <c r="L25" s="261"/>
      <c r="M25" s="261"/>
      <c r="N25" s="261"/>
      <c r="O25" s="261">
        <v>3</v>
      </c>
      <c r="P25" s="261">
        <f t="shared" si="0"/>
        <v>3</v>
      </c>
      <c r="Q25" s="730"/>
      <c r="R25" s="730"/>
      <c r="S25" s="730"/>
      <c r="T25" s="730"/>
    </row>
    <row r="26" spans="1:20" ht="15.75" customHeight="1">
      <c r="A26" s="258" t="s">
        <v>724</v>
      </c>
      <c r="B26" s="262" t="s">
        <v>725</v>
      </c>
      <c r="C26" s="263" t="s">
        <v>688</v>
      </c>
      <c r="D26" s="264" t="s">
        <v>726</v>
      </c>
      <c r="E26" s="265">
        <v>4.0999999999999996</v>
      </c>
      <c r="F26" s="263" t="s">
        <v>688</v>
      </c>
      <c r="G26" s="264" t="s">
        <v>727</v>
      </c>
      <c r="H26" s="261"/>
      <c r="I26" s="261"/>
      <c r="J26" s="261"/>
      <c r="K26" s="261">
        <v>1</v>
      </c>
      <c r="L26" s="261"/>
      <c r="M26" s="261"/>
      <c r="N26" s="261"/>
      <c r="O26" s="261"/>
      <c r="P26" s="261">
        <f t="shared" si="0"/>
        <v>1</v>
      </c>
      <c r="Q26" s="730"/>
      <c r="R26" s="730"/>
      <c r="S26" s="730"/>
      <c r="T26" s="730"/>
    </row>
    <row r="27" spans="1:20" ht="15.75" customHeight="1">
      <c r="A27" s="258" t="s">
        <v>728</v>
      </c>
      <c r="B27" s="262" t="s">
        <v>729</v>
      </c>
      <c r="C27" s="263" t="s">
        <v>688</v>
      </c>
      <c r="D27" s="264" t="s">
        <v>730</v>
      </c>
      <c r="E27" s="265">
        <v>3.1</v>
      </c>
      <c r="F27" s="263" t="s">
        <v>688</v>
      </c>
      <c r="G27" s="264" t="s">
        <v>717</v>
      </c>
      <c r="H27" s="261"/>
      <c r="I27" s="261">
        <v>5</v>
      </c>
      <c r="J27" s="261">
        <v>11</v>
      </c>
      <c r="K27" s="261">
        <v>9</v>
      </c>
      <c r="L27" s="261">
        <v>5</v>
      </c>
      <c r="M27" s="261">
        <v>3</v>
      </c>
      <c r="N27" s="261"/>
      <c r="O27" s="261">
        <v>3</v>
      </c>
      <c r="P27" s="261">
        <f t="shared" si="0"/>
        <v>36</v>
      </c>
      <c r="Q27" s="730"/>
      <c r="R27" s="730"/>
      <c r="S27" s="730"/>
      <c r="T27" s="730"/>
    </row>
    <row r="28" spans="1:20" ht="15.75" customHeight="1">
      <c r="A28" s="258" t="s">
        <v>731</v>
      </c>
      <c r="B28" s="262" t="s">
        <v>732</v>
      </c>
      <c r="C28" s="263" t="s">
        <v>688</v>
      </c>
      <c r="D28" s="264" t="s">
        <v>733</v>
      </c>
      <c r="E28" s="265" t="s">
        <v>734</v>
      </c>
      <c r="F28" s="263" t="s">
        <v>688</v>
      </c>
      <c r="G28" s="264" t="s">
        <v>704</v>
      </c>
      <c r="H28" s="261">
        <v>4</v>
      </c>
      <c r="I28" s="261"/>
      <c r="J28" s="261"/>
      <c r="K28" s="261"/>
      <c r="L28" s="261"/>
      <c r="M28" s="261"/>
      <c r="N28" s="261"/>
      <c r="O28" s="261"/>
      <c r="P28" s="261">
        <f t="shared" si="0"/>
        <v>4</v>
      </c>
      <c r="Q28" s="730"/>
      <c r="R28" s="730"/>
      <c r="S28" s="730"/>
      <c r="T28" s="730"/>
    </row>
    <row r="29" spans="1:20" ht="15.75" customHeight="1">
      <c r="A29" s="258" t="s">
        <v>735</v>
      </c>
      <c r="B29" s="262" t="s">
        <v>736</v>
      </c>
      <c r="C29" s="263" t="s">
        <v>688</v>
      </c>
      <c r="D29" s="264" t="s">
        <v>737</v>
      </c>
      <c r="E29" s="265" t="s">
        <v>738</v>
      </c>
      <c r="F29" s="263" t="s">
        <v>688</v>
      </c>
      <c r="G29" s="264">
        <v>4.1500000000000004</v>
      </c>
      <c r="H29" s="261">
        <v>4</v>
      </c>
      <c r="I29" s="261"/>
      <c r="J29" s="261"/>
      <c r="K29" s="261"/>
      <c r="L29" s="261"/>
      <c r="M29" s="261"/>
      <c r="N29" s="261"/>
      <c r="O29" s="261"/>
      <c r="P29" s="261">
        <f t="shared" si="0"/>
        <v>4</v>
      </c>
      <c r="Q29" s="730"/>
      <c r="R29" s="730"/>
      <c r="S29" s="730"/>
      <c r="T29" s="730"/>
    </row>
    <row r="30" spans="1:20" ht="15.75" customHeight="1">
      <c r="A30" s="258" t="s">
        <v>739</v>
      </c>
      <c r="B30" s="262" t="s">
        <v>702</v>
      </c>
      <c r="C30" s="263" t="s">
        <v>688</v>
      </c>
      <c r="D30" s="264" t="s">
        <v>703</v>
      </c>
      <c r="E30" s="265">
        <v>5.0999999999999996</v>
      </c>
      <c r="F30" s="263" t="s">
        <v>688</v>
      </c>
      <c r="G30" s="264" t="s">
        <v>740</v>
      </c>
      <c r="H30" s="261"/>
      <c r="I30" s="261"/>
      <c r="J30" s="261">
        <v>3</v>
      </c>
      <c r="K30" s="261"/>
      <c r="L30" s="261">
        <v>1</v>
      </c>
      <c r="M30" s="261"/>
      <c r="N30" s="261"/>
      <c r="O30" s="261"/>
      <c r="P30" s="261">
        <f t="shared" si="0"/>
        <v>4</v>
      </c>
      <c r="Q30" s="730"/>
      <c r="R30" s="730"/>
      <c r="S30" s="730"/>
      <c r="T30" s="730"/>
    </row>
    <row r="31" spans="1:20" ht="15.75" customHeight="1">
      <c r="A31" s="258" t="s">
        <v>741</v>
      </c>
      <c r="B31" s="262" t="s">
        <v>719</v>
      </c>
      <c r="C31" s="263" t="s">
        <v>688</v>
      </c>
      <c r="D31" s="264" t="s">
        <v>720</v>
      </c>
      <c r="E31" s="265">
        <v>12.1</v>
      </c>
      <c r="F31" s="263" t="s">
        <v>688</v>
      </c>
      <c r="G31" s="264" t="s">
        <v>742</v>
      </c>
      <c r="H31" s="261"/>
      <c r="I31" s="261">
        <v>1</v>
      </c>
      <c r="J31" s="261"/>
      <c r="K31" s="261"/>
      <c r="L31" s="261"/>
      <c r="M31" s="261">
        <v>1</v>
      </c>
      <c r="N31" s="261"/>
      <c r="O31" s="261"/>
      <c r="P31" s="261">
        <f t="shared" si="0"/>
        <v>2</v>
      </c>
      <c r="Q31" s="730"/>
      <c r="R31" s="730"/>
      <c r="S31" s="730"/>
      <c r="T31" s="730"/>
    </row>
    <row r="32" spans="1:20" ht="15.75" customHeight="1">
      <c r="A32" s="258" t="s">
        <v>743</v>
      </c>
      <c r="B32" s="262" t="s">
        <v>711</v>
      </c>
      <c r="C32" s="263" t="s">
        <v>688</v>
      </c>
      <c r="D32" s="264" t="s">
        <v>712</v>
      </c>
      <c r="E32" s="265">
        <v>9.1</v>
      </c>
      <c r="F32" s="263" t="s">
        <v>688</v>
      </c>
      <c r="G32" s="264" t="s">
        <v>744</v>
      </c>
      <c r="H32" s="261">
        <v>14</v>
      </c>
      <c r="I32" s="261"/>
      <c r="J32" s="261"/>
      <c r="K32" s="261"/>
      <c r="L32" s="261"/>
      <c r="M32" s="261"/>
      <c r="N32" s="261"/>
      <c r="O32" s="261"/>
      <c r="P32" s="261">
        <f t="shared" si="0"/>
        <v>14</v>
      </c>
      <c r="Q32" s="730"/>
      <c r="R32" s="730"/>
      <c r="S32" s="730"/>
      <c r="T32" s="730"/>
    </row>
    <row r="33" spans="1:20" ht="15.75" customHeight="1">
      <c r="A33" s="257" t="s">
        <v>676</v>
      </c>
      <c r="B33" s="734"/>
      <c r="C33" s="734"/>
      <c r="D33" s="734"/>
      <c r="E33" s="269"/>
      <c r="F33" s="270"/>
      <c r="G33" s="271"/>
      <c r="H33" s="261">
        <f t="shared" ref="H33:O33" si="1">SUM(H15:H32)</f>
        <v>24</v>
      </c>
      <c r="I33" s="261">
        <f t="shared" si="1"/>
        <v>18</v>
      </c>
      <c r="J33" s="261">
        <f t="shared" si="1"/>
        <v>76</v>
      </c>
      <c r="K33" s="261">
        <f t="shared" si="1"/>
        <v>23</v>
      </c>
      <c r="L33" s="261">
        <f t="shared" si="1"/>
        <v>26</v>
      </c>
      <c r="M33" s="261">
        <f t="shared" si="1"/>
        <v>24</v>
      </c>
      <c r="N33" s="261">
        <f t="shared" si="1"/>
        <v>15</v>
      </c>
      <c r="O33" s="261">
        <f t="shared" si="1"/>
        <v>27</v>
      </c>
      <c r="P33" s="261">
        <f t="shared" si="0"/>
        <v>233</v>
      </c>
      <c r="Q33" s="730"/>
      <c r="R33" s="730"/>
      <c r="S33" s="730"/>
      <c r="T33" s="730"/>
    </row>
  </sheetData>
  <mergeCells count="57">
    <mergeCell ref="Q30:T30"/>
    <mergeCell ref="Q31:T31"/>
    <mergeCell ref="Q32:T32"/>
    <mergeCell ref="B33:D33"/>
    <mergeCell ref="Q33:T33"/>
    <mergeCell ref="Q29:T29"/>
    <mergeCell ref="Q18:T18"/>
    <mergeCell ref="Q19:T19"/>
    <mergeCell ref="Q20:T20"/>
    <mergeCell ref="Q21:T21"/>
    <mergeCell ref="Q22:T22"/>
    <mergeCell ref="Q23:T23"/>
    <mergeCell ref="Q24:T24"/>
    <mergeCell ref="Q25:T25"/>
    <mergeCell ref="Q26:T26"/>
    <mergeCell ref="Q27:T27"/>
    <mergeCell ref="Q28:T28"/>
    <mergeCell ref="Q17:T17"/>
    <mergeCell ref="A13:A14"/>
    <mergeCell ref="B13:D14"/>
    <mergeCell ref="E13:G14"/>
    <mergeCell ref="I13:N13"/>
    <mergeCell ref="P13:P14"/>
    <mergeCell ref="Q13:Q14"/>
    <mergeCell ref="R13:S14"/>
    <mergeCell ref="T13:T14"/>
    <mergeCell ref="Q15:T15"/>
    <mergeCell ref="B16:D16"/>
    <mergeCell ref="Q16:T16"/>
    <mergeCell ref="O9:Q9"/>
    <mergeCell ref="R9:T9"/>
    <mergeCell ref="B10:D10"/>
    <mergeCell ref="E10:G10"/>
    <mergeCell ref="H10:I10"/>
    <mergeCell ref="J10:L10"/>
    <mergeCell ref="M10:N10"/>
    <mergeCell ref="O10:Q10"/>
    <mergeCell ref="R10:T10"/>
    <mergeCell ref="B9:D9"/>
    <mergeCell ref="E9:G9"/>
    <mergeCell ref="H9:I9"/>
    <mergeCell ref="J9:L9"/>
    <mergeCell ref="M9:N9"/>
    <mergeCell ref="B5:I5"/>
    <mergeCell ref="J5:T5"/>
    <mergeCell ref="A6:A8"/>
    <mergeCell ref="B6:G6"/>
    <mergeCell ref="H6:I8"/>
    <mergeCell ref="J6:L6"/>
    <mergeCell ref="N6:S6"/>
    <mergeCell ref="B7:D7"/>
    <mergeCell ref="E7:G8"/>
    <mergeCell ref="J7:L8"/>
    <mergeCell ref="M7:M8"/>
    <mergeCell ref="N7:S8"/>
    <mergeCell ref="T7:T8"/>
    <mergeCell ref="B8:D8"/>
  </mergeCells>
  <phoneticPr fontId="2"/>
  <pageMargins left="0.78740157480314965" right="0.39370078740157483" top="0.39370078740157483" bottom="0.39370078740157483" header="0" footer="0"/>
  <pageSetup paperSize="9" scale="96"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D5A2-DE07-48D9-9EAE-33D1C5567EEE}">
  <sheetPr>
    <pageSetUpPr fitToPage="1"/>
  </sheetPr>
  <dimension ref="A1:BD28"/>
  <sheetViews>
    <sheetView view="pageLayout" zoomScaleNormal="100" workbookViewId="0">
      <selection activeCell="Q15" sqref="Q15:Z15"/>
    </sheetView>
  </sheetViews>
  <sheetFormatPr defaultColWidth="9" defaultRowHeight="14.4"/>
  <cols>
    <col min="1" max="2" width="2.44140625" style="284" customWidth="1"/>
    <col min="3" max="310" width="2.44140625" style="274" customWidth="1"/>
    <col min="311" max="16384" width="9" style="274"/>
  </cols>
  <sheetData>
    <row r="1" spans="1:56" ht="20.95" customHeight="1">
      <c r="A1" s="272" t="s">
        <v>1867</v>
      </c>
      <c r="B1" s="273"/>
      <c r="C1" s="273"/>
      <c r="D1" s="273"/>
      <c r="E1" s="273"/>
      <c r="F1" s="273"/>
      <c r="AV1" s="735" t="s">
        <v>745</v>
      </c>
      <c r="AW1" s="735"/>
      <c r="AX1" s="735"/>
      <c r="AY1" s="735"/>
      <c r="AZ1" s="735"/>
      <c r="BA1" s="735"/>
      <c r="BB1" s="735"/>
      <c r="BC1" s="735"/>
      <c r="BD1" s="735"/>
    </row>
    <row r="2" spans="1:56" ht="20.95" customHeight="1">
      <c r="A2" s="736" t="s">
        <v>746</v>
      </c>
      <c r="B2" s="737"/>
      <c r="C2" s="737"/>
      <c r="D2" s="737"/>
      <c r="E2" s="737"/>
      <c r="F2" s="737"/>
      <c r="G2" s="736" t="s">
        <v>747</v>
      </c>
      <c r="H2" s="737"/>
      <c r="I2" s="737"/>
      <c r="J2" s="737"/>
      <c r="K2" s="737"/>
      <c r="L2" s="737"/>
      <c r="M2" s="737"/>
      <c r="N2" s="737"/>
      <c r="O2" s="737"/>
      <c r="P2" s="738"/>
      <c r="Q2" s="736" t="s">
        <v>748</v>
      </c>
      <c r="R2" s="737"/>
      <c r="S2" s="737"/>
      <c r="T2" s="737"/>
      <c r="U2" s="737"/>
      <c r="V2" s="737"/>
      <c r="W2" s="737"/>
      <c r="X2" s="737"/>
      <c r="Y2" s="737"/>
      <c r="Z2" s="738"/>
      <c r="AA2" s="736" t="s">
        <v>749</v>
      </c>
      <c r="AB2" s="737"/>
      <c r="AC2" s="737"/>
      <c r="AD2" s="737"/>
      <c r="AE2" s="737"/>
      <c r="AF2" s="737"/>
      <c r="AG2" s="737"/>
      <c r="AH2" s="737"/>
      <c r="AI2" s="737"/>
      <c r="AJ2" s="737"/>
      <c r="AK2" s="737"/>
      <c r="AL2" s="737"/>
      <c r="AM2" s="737"/>
      <c r="AN2" s="738"/>
      <c r="AO2" s="736" t="s">
        <v>750</v>
      </c>
      <c r="AP2" s="737"/>
      <c r="AQ2" s="737"/>
      <c r="AR2" s="737"/>
      <c r="AS2" s="737"/>
      <c r="AT2" s="737"/>
      <c r="AU2" s="737"/>
      <c r="AV2" s="737"/>
      <c r="AW2" s="737"/>
      <c r="AX2" s="737"/>
      <c r="AY2" s="737"/>
      <c r="AZ2" s="737"/>
      <c r="BA2" s="737"/>
      <c r="BB2" s="737"/>
      <c r="BC2" s="737"/>
      <c r="BD2" s="738"/>
    </row>
    <row r="3" spans="1:56" ht="20.95" customHeight="1">
      <c r="A3" s="736" t="s">
        <v>751</v>
      </c>
      <c r="B3" s="737"/>
      <c r="C3" s="737"/>
      <c r="D3" s="737"/>
      <c r="E3" s="737"/>
      <c r="F3" s="737"/>
      <c r="G3" s="275"/>
      <c r="H3" s="739" t="s">
        <v>752</v>
      </c>
      <c r="I3" s="739"/>
      <c r="J3" s="739"/>
      <c r="K3" s="739"/>
      <c r="L3" s="739"/>
      <c r="M3" s="739"/>
      <c r="N3" s="739"/>
      <c r="O3" s="739"/>
      <c r="P3" s="276"/>
      <c r="Q3" s="275"/>
      <c r="R3" s="739" t="s">
        <v>753</v>
      </c>
      <c r="S3" s="739"/>
      <c r="T3" s="739"/>
      <c r="U3" s="739"/>
      <c r="V3" s="739"/>
      <c r="W3" s="739"/>
      <c r="X3" s="739"/>
      <c r="Y3" s="739"/>
      <c r="Z3" s="276"/>
      <c r="AA3" s="275"/>
      <c r="AB3" s="739" t="s">
        <v>754</v>
      </c>
      <c r="AC3" s="739"/>
      <c r="AD3" s="739"/>
      <c r="AE3" s="739"/>
      <c r="AF3" s="739"/>
      <c r="AG3" s="739"/>
      <c r="AH3" s="739"/>
      <c r="AI3" s="739"/>
      <c r="AJ3" s="739"/>
      <c r="AK3" s="739"/>
      <c r="AL3" s="739"/>
      <c r="AM3" s="739"/>
      <c r="AN3" s="276"/>
      <c r="AO3" s="275"/>
      <c r="AP3" s="739" t="s">
        <v>755</v>
      </c>
      <c r="AQ3" s="739"/>
      <c r="AR3" s="739"/>
      <c r="AS3" s="739"/>
      <c r="AT3" s="739"/>
      <c r="AU3" s="740">
        <v>10</v>
      </c>
      <c r="AV3" s="741"/>
      <c r="AW3" s="275"/>
      <c r="AX3" s="739" t="s">
        <v>756</v>
      </c>
      <c r="AY3" s="739"/>
      <c r="AZ3" s="739"/>
      <c r="BA3" s="739"/>
      <c r="BB3" s="739"/>
      <c r="BC3" s="740">
        <v>11</v>
      </c>
      <c r="BD3" s="741"/>
    </row>
    <row r="4" spans="1:56" ht="20.95" customHeight="1">
      <c r="A4" s="742" t="s">
        <v>757</v>
      </c>
      <c r="B4" s="743"/>
      <c r="C4" s="743"/>
      <c r="D4" s="743"/>
      <c r="E4" s="743"/>
      <c r="F4" s="743"/>
      <c r="G4" s="277"/>
      <c r="H4" s="744" t="s">
        <v>758</v>
      </c>
      <c r="I4" s="744"/>
      <c r="J4" s="744"/>
      <c r="K4" s="744"/>
      <c r="L4" s="744"/>
      <c r="M4" s="744"/>
      <c r="N4" s="744"/>
      <c r="O4" s="744"/>
      <c r="P4" s="278"/>
      <c r="Q4" s="277"/>
      <c r="R4" s="744" t="s">
        <v>758</v>
      </c>
      <c r="S4" s="744"/>
      <c r="T4" s="744"/>
      <c r="U4" s="744"/>
      <c r="V4" s="744"/>
      <c r="W4" s="744"/>
      <c r="X4" s="744"/>
      <c r="Y4" s="744"/>
      <c r="Z4" s="278"/>
      <c r="AA4" s="277"/>
      <c r="AB4" s="744" t="s">
        <v>1868</v>
      </c>
      <c r="AC4" s="744"/>
      <c r="AD4" s="744"/>
      <c r="AE4" s="744"/>
      <c r="AF4" s="744"/>
      <c r="AG4" s="744"/>
      <c r="AH4" s="744"/>
      <c r="AI4" s="744"/>
      <c r="AJ4" s="744"/>
      <c r="AK4" s="744"/>
      <c r="AL4" s="744"/>
      <c r="AM4" s="744"/>
      <c r="AN4" s="278"/>
      <c r="AO4" s="277"/>
      <c r="AP4" s="739" t="s">
        <v>755</v>
      </c>
      <c r="AQ4" s="739"/>
      <c r="AR4" s="739"/>
      <c r="AS4" s="739"/>
      <c r="AT4" s="739"/>
      <c r="AU4" s="740">
        <v>11</v>
      </c>
      <c r="AV4" s="741"/>
      <c r="AW4" s="277"/>
      <c r="AX4" s="739" t="s">
        <v>756</v>
      </c>
      <c r="AY4" s="739"/>
      <c r="AZ4" s="739"/>
      <c r="BA4" s="739"/>
      <c r="BB4" s="739"/>
      <c r="BC4" s="740">
        <v>11</v>
      </c>
      <c r="BD4" s="741"/>
    </row>
    <row r="5" spans="1:56" ht="20.95" customHeight="1">
      <c r="A5" s="736" t="s">
        <v>757</v>
      </c>
      <c r="B5" s="737"/>
      <c r="C5" s="737"/>
      <c r="D5" s="737"/>
      <c r="E5" s="737"/>
      <c r="F5" s="737"/>
      <c r="G5" s="275"/>
      <c r="H5" s="739" t="s">
        <v>758</v>
      </c>
      <c r="I5" s="739"/>
      <c r="J5" s="739"/>
      <c r="K5" s="739"/>
      <c r="L5" s="739"/>
      <c r="M5" s="739"/>
      <c r="N5" s="739"/>
      <c r="O5" s="739"/>
      <c r="P5" s="276"/>
      <c r="Q5" s="275"/>
      <c r="R5" s="739" t="s">
        <v>758</v>
      </c>
      <c r="S5" s="739"/>
      <c r="T5" s="739"/>
      <c r="U5" s="739"/>
      <c r="V5" s="739"/>
      <c r="W5" s="739"/>
      <c r="X5" s="739"/>
      <c r="Y5" s="739"/>
      <c r="Z5" s="276"/>
      <c r="AA5" s="275"/>
      <c r="AB5" s="739" t="s">
        <v>1869</v>
      </c>
      <c r="AC5" s="739"/>
      <c r="AD5" s="739"/>
      <c r="AE5" s="739"/>
      <c r="AF5" s="739"/>
      <c r="AG5" s="739"/>
      <c r="AH5" s="739"/>
      <c r="AI5" s="739"/>
      <c r="AJ5" s="739"/>
      <c r="AK5" s="739"/>
      <c r="AL5" s="739"/>
      <c r="AM5" s="739"/>
      <c r="AN5" s="276"/>
      <c r="AO5" s="275"/>
      <c r="AP5" s="739" t="s">
        <v>755</v>
      </c>
      <c r="AQ5" s="739"/>
      <c r="AR5" s="739"/>
      <c r="AS5" s="739"/>
      <c r="AT5" s="739"/>
      <c r="AU5" s="740">
        <v>1</v>
      </c>
      <c r="AV5" s="741"/>
      <c r="AW5" s="275"/>
      <c r="AX5" s="739" t="s">
        <v>756</v>
      </c>
      <c r="AY5" s="739"/>
      <c r="AZ5" s="739"/>
      <c r="BA5" s="739"/>
      <c r="BB5" s="739"/>
      <c r="BC5" s="740">
        <v>0</v>
      </c>
      <c r="BD5" s="741"/>
    </row>
    <row r="6" spans="1:56" ht="20.95" customHeight="1">
      <c r="A6" s="745" t="s">
        <v>759</v>
      </c>
      <c r="B6" s="746"/>
      <c r="C6" s="746"/>
      <c r="D6" s="746"/>
      <c r="E6" s="746"/>
      <c r="F6" s="746"/>
      <c r="G6" s="277"/>
      <c r="H6" s="744" t="s">
        <v>760</v>
      </c>
      <c r="I6" s="744"/>
      <c r="J6" s="744"/>
      <c r="K6" s="744"/>
      <c r="L6" s="744"/>
      <c r="M6" s="744"/>
      <c r="N6" s="744"/>
      <c r="O6" s="744"/>
      <c r="P6" s="278"/>
      <c r="Q6" s="277"/>
      <c r="R6" s="744" t="s">
        <v>761</v>
      </c>
      <c r="S6" s="744"/>
      <c r="T6" s="744"/>
      <c r="U6" s="744"/>
      <c r="V6" s="744"/>
      <c r="W6" s="744"/>
      <c r="X6" s="744"/>
      <c r="Y6" s="744"/>
      <c r="Z6" s="278"/>
      <c r="AA6" s="277"/>
      <c r="AB6" s="744" t="s">
        <v>754</v>
      </c>
      <c r="AC6" s="744"/>
      <c r="AD6" s="744"/>
      <c r="AE6" s="744"/>
      <c r="AF6" s="744"/>
      <c r="AG6" s="744"/>
      <c r="AH6" s="744"/>
      <c r="AI6" s="744"/>
      <c r="AJ6" s="744"/>
      <c r="AK6" s="744"/>
      <c r="AL6" s="744"/>
      <c r="AM6" s="744"/>
      <c r="AN6" s="278"/>
      <c r="AO6" s="277"/>
      <c r="AP6" s="739" t="s">
        <v>755</v>
      </c>
      <c r="AQ6" s="739"/>
      <c r="AR6" s="739"/>
      <c r="AS6" s="739"/>
      <c r="AT6" s="739"/>
      <c r="AU6" s="740">
        <v>3</v>
      </c>
      <c r="AV6" s="741"/>
      <c r="AW6" s="277"/>
      <c r="AX6" s="739" t="s">
        <v>756</v>
      </c>
      <c r="AY6" s="739"/>
      <c r="AZ6" s="739"/>
      <c r="BA6" s="739"/>
      <c r="BB6" s="739"/>
      <c r="BC6" s="740">
        <v>0</v>
      </c>
      <c r="BD6" s="741"/>
    </row>
    <row r="7" spans="1:56" ht="20.95" customHeight="1">
      <c r="A7" s="753" t="s">
        <v>762</v>
      </c>
      <c r="B7" s="754"/>
      <c r="C7" s="754"/>
      <c r="D7" s="754"/>
      <c r="E7" s="754"/>
      <c r="F7" s="754"/>
      <c r="G7" s="279" t="s">
        <v>1870</v>
      </c>
      <c r="H7" s="739" t="s">
        <v>763</v>
      </c>
      <c r="I7" s="739"/>
      <c r="J7" s="739"/>
      <c r="K7" s="739"/>
      <c r="L7" s="739"/>
      <c r="M7" s="739"/>
      <c r="N7" s="739"/>
      <c r="O7" s="739"/>
      <c r="P7" s="280" t="s">
        <v>2008</v>
      </c>
      <c r="Q7" s="275"/>
      <c r="R7" s="739" t="s">
        <v>764</v>
      </c>
      <c r="S7" s="739"/>
      <c r="T7" s="739"/>
      <c r="U7" s="739"/>
      <c r="V7" s="739"/>
      <c r="W7" s="739"/>
      <c r="X7" s="739"/>
      <c r="Y7" s="739"/>
      <c r="Z7" s="276"/>
      <c r="AA7" s="275"/>
      <c r="AB7" s="739" t="s">
        <v>765</v>
      </c>
      <c r="AC7" s="739"/>
      <c r="AD7" s="739"/>
      <c r="AE7" s="739"/>
      <c r="AF7" s="739"/>
      <c r="AG7" s="739"/>
      <c r="AH7" s="739"/>
      <c r="AI7" s="739"/>
      <c r="AJ7" s="739"/>
      <c r="AK7" s="739"/>
      <c r="AL7" s="739"/>
      <c r="AM7" s="739"/>
      <c r="AN7" s="276"/>
      <c r="AO7" s="275"/>
      <c r="AP7" s="739" t="s">
        <v>766</v>
      </c>
      <c r="AQ7" s="739"/>
      <c r="AR7" s="739"/>
      <c r="AS7" s="739"/>
      <c r="AT7" s="739"/>
      <c r="AU7" s="740">
        <v>0</v>
      </c>
      <c r="AV7" s="741"/>
      <c r="AW7" s="275"/>
      <c r="AX7" s="739" t="s">
        <v>756</v>
      </c>
      <c r="AY7" s="739"/>
      <c r="AZ7" s="739"/>
      <c r="BA7" s="739"/>
      <c r="BB7" s="739"/>
      <c r="BC7" s="740">
        <v>0</v>
      </c>
      <c r="BD7" s="741"/>
    </row>
    <row r="8" spans="1:56" ht="20.95" customHeight="1">
      <c r="A8" s="736" t="s">
        <v>23</v>
      </c>
      <c r="B8" s="737"/>
      <c r="C8" s="737"/>
      <c r="D8" s="737"/>
      <c r="E8" s="737"/>
      <c r="F8" s="738"/>
      <c r="G8" s="281"/>
      <c r="H8" s="748"/>
      <c r="I8" s="748"/>
      <c r="J8" s="748"/>
      <c r="K8" s="748"/>
      <c r="L8" s="748"/>
      <c r="M8" s="748"/>
      <c r="N8" s="748"/>
      <c r="O8" s="748"/>
      <c r="P8" s="282"/>
      <c r="Q8" s="281"/>
      <c r="R8" s="749"/>
      <c r="S8" s="749"/>
      <c r="T8" s="749"/>
      <c r="U8" s="749"/>
      <c r="V8" s="749"/>
      <c r="W8" s="749"/>
      <c r="X8" s="749"/>
      <c r="Y8" s="749"/>
      <c r="Z8" s="282"/>
      <c r="AA8" s="281"/>
      <c r="AB8" s="748"/>
      <c r="AC8" s="748"/>
      <c r="AD8" s="748"/>
      <c r="AE8" s="748"/>
      <c r="AF8" s="748"/>
      <c r="AG8" s="748"/>
      <c r="AH8" s="748"/>
      <c r="AI8" s="748"/>
      <c r="AJ8" s="748"/>
      <c r="AK8" s="748"/>
      <c r="AL8" s="748"/>
      <c r="AM8" s="748"/>
      <c r="AN8" s="282"/>
      <c r="AO8" s="750">
        <v>25</v>
      </c>
      <c r="AP8" s="751"/>
      <c r="AQ8" s="751"/>
      <c r="AR8" s="751"/>
      <c r="AS8" s="751"/>
      <c r="AT8" s="751"/>
      <c r="AU8" s="751"/>
      <c r="AV8" s="752"/>
      <c r="AW8" s="750">
        <v>22</v>
      </c>
      <c r="AX8" s="751"/>
      <c r="AY8" s="751"/>
      <c r="AZ8" s="751"/>
      <c r="BA8" s="751"/>
      <c r="BB8" s="751"/>
      <c r="BC8" s="751"/>
      <c r="BD8" s="752"/>
    </row>
    <row r="9" spans="1:56" ht="20.95" customHeight="1">
      <c r="A9" s="283" t="s">
        <v>1871</v>
      </c>
    </row>
    <row r="10" spans="1:56" ht="20.95" customHeight="1">
      <c r="A10" s="283"/>
    </row>
    <row r="11" spans="1:56" ht="20.95" customHeight="1">
      <c r="A11" s="272" t="s">
        <v>1872</v>
      </c>
      <c r="AT11" s="285"/>
      <c r="AU11" s="735" t="s">
        <v>745</v>
      </c>
      <c r="AV11" s="735"/>
      <c r="AW11" s="735"/>
      <c r="AX11" s="735"/>
      <c r="AY11" s="735"/>
      <c r="AZ11" s="735"/>
      <c r="BA11" s="735"/>
      <c r="BB11" s="735"/>
      <c r="BC11" s="735"/>
      <c r="BD11" s="735"/>
    </row>
    <row r="12" spans="1:56" ht="20.95" customHeight="1">
      <c r="A12" s="747" t="s">
        <v>767</v>
      </c>
      <c r="B12" s="747"/>
      <c r="C12" s="747"/>
      <c r="D12" s="747"/>
      <c r="E12" s="747"/>
      <c r="F12" s="747"/>
      <c r="G12" s="747" t="s">
        <v>768</v>
      </c>
      <c r="H12" s="747"/>
      <c r="I12" s="747"/>
      <c r="J12" s="747"/>
      <c r="K12" s="747"/>
      <c r="L12" s="747"/>
      <c r="M12" s="747"/>
      <c r="N12" s="747"/>
      <c r="O12" s="747"/>
      <c r="P12" s="747"/>
      <c r="Q12" s="747" t="s">
        <v>769</v>
      </c>
      <c r="R12" s="747"/>
      <c r="S12" s="747"/>
      <c r="T12" s="747"/>
      <c r="U12" s="747"/>
      <c r="V12" s="747"/>
      <c r="W12" s="747"/>
      <c r="X12" s="747"/>
      <c r="Y12" s="747"/>
      <c r="Z12" s="747"/>
      <c r="AA12" s="747" t="s">
        <v>770</v>
      </c>
      <c r="AB12" s="747"/>
      <c r="AC12" s="747"/>
      <c r="AD12" s="747"/>
      <c r="AE12" s="747"/>
      <c r="AF12" s="747"/>
      <c r="AG12" s="747"/>
      <c r="AH12" s="747"/>
      <c r="AI12" s="747"/>
      <c r="AJ12" s="747"/>
      <c r="AK12" s="747" t="s">
        <v>771</v>
      </c>
      <c r="AL12" s="747"/>
      <c r="AM12" s="747"/>
      <c r="AN12" s="747"/>
      <c r="AO12" s="747"/>
      <c r="AP12" s="747"/>
      <c r="AQ12" s="747"/>
      <c r="AR12" s="747"/>
      <c r="AS12" s="747"/>
      <c r="AT12" s="747"/>
      <c r="AU12" s="747" t="s">
        <v>772</v>
      </c>
      <c r="AV12" s="747"/>
      <c r="AW12" s="747"/>
      <c r="AX12" s="747"/>
      <c r="AY12" s="747"/>
      <c r="AZ12" s="747"/>
      <c r="BA12" s="747"/>
      <c r="BB12" s="747"/>
      <c r="BC12" s="747"/>
      <c r="BD12" s="747"/>
    </row>
    <row r="13" spans="1:56" ht="20.95" customHeight="1">
      <c r="A13" s="747" t="s">
        <v>773</v>
      </c>
      <c r="B13" s="747"/>
      <c r="C13" s="747"/>
      <c r="D13" s="747"/>
      <c r="E13" s="747"/>
      <c r="F13" s="747"/>
      <c r="G13" s="755">
        <v>34</v>
      </c>
      <c r="H13" s="756"/>
      <c r="I13" s="756"/>
      <c r="J13" s="756"/>
      <c r="K13" s="756"/>
      <c r="L13" s="756"/>
      <c r="M13" s="756"/>
      <c r="N13" s="756"/>
      <c r="O13" s="756"/>
      <c r="P13" s="757"/>
      <c r="Q13" s="758">
        <v>15</v>
      </c>
      <c r="R13" s="758"/>
      <c r="S13" s="758"/>
      <c r="T13" s="758"/>
      <c r="U13" s="758"/>
      <c r="V13" s="758"/>
      <c r="W13" s="758"/>
      <c r="X13" s="758"/>
      <c r="Y13" s="758"/>
      <c r="Z13" s="758"/>
      <c r="AA13" s="758">
        <v>48</v>
      </c>
      <c r="AB13" s="758"/>
      <c r="AC13" s="758"/>
      <c r="AD13" s="758"/>
      <c r="AE13" s="758"/>
      <c r="AF13" s="758"/>
      <c r="AG13" s="758"/>
      <c r="AH13" s="758"/>
      <c r="AI13" s="758"/>
      <c r="AJ13" s="758"/>
      <c r="AK13" s="759"/>
      <c r="AL13" s="759"/>
      <c r="AM13" s="759"/>
      <c r="AN13" s="759"/>
      <c r="AO13" s="759"/>
      <c r="AP13" s="759"/>
      <c r="AQ13" s="759"/>
      <c r="AR13" s="759"/>
      <c r="AS13" s="759"/>
      <c r="AT13" s="759"/>
      <c r="AU13" s="758">
        <v>97</v>
      </c>
      <c r="AV13" s="758"/>
      <c r="AW13" s="758"/>
      <c r="AX13" s="758"/>
      <c r="AY13" s="758"/>
      <c r="AZ13" s="758"/>
      <c r="BA13" s="758"/>
      <c r="BB13" s="758"/>
      <c r="BC13" s="758"/>
      <c r="BD13" s="758"/>
    </row>
    <row r="14" spans="1:56" ht="20.95" customHeight="1">
      <c r="A14" s="747" t="s">
        <v>774</v>
      </c>
      <c r="B14" s="747"/>
      <c r="C14" s="747"/>
      <c r="D14" s="747"/>
      <c r="E14" s="747"/>
      <c r="F14" s="747"/>
      <c r="G14" s="755">
        <v>34</v>
      </c>
      <c r="H14" s="756"/>
      <c r="I14" s="756"/>
      <c r="J14" s="756"/>
      <c r="K14" s="756"/>
      <c r="L14" s="756"/>
      <c r="M14" s="756"/>
      <c r="N14" s="756"/>
      <c r="O14" s="756"/>
      <c r="P14" s="757"/>
      <c r="Q14" s="758">
        <v>24</v>
      </c>
      <c r="R14" s="758"/>
      <c r="S14" s="758"/>
      <c r="T14" s="758"/>
      <c r="U14" s="758"/>
      <c r="V14" s="758"/>
      <c r="W14" s="758"/>
      <c r="X14" s="758"/>
      <c r="Y14" s="758"/>
      <c r="Z14" s="758"/>
      <c r="AA14" s="758" t="s">
        <v>775</v>
      </c>
      <c r="AB14" s="758"/>
      <c r="AC14" s="758"/>
      <c r="AD14" s="758"/>
      <c r="AE14" s="758"/>
      <c r="AF14" s="758"/>
      <c r="AG14" s="758"/>
      <c r="AH14" s="758"/>
      <c r="AI14" s="758"/>
      <c r="AJ14" s="758"/>
      <c r="AK14" s="759">
        <v>1</v>
      </c>
      <c r="AL14" s="759"/>
      <c r="AM14" s="759"/>
      <c r="AN14" s="759"/>
      <c r="AO14" s="759"/>
      <c r="AP14" s="759"/>
      <c r="AQ14" s="759"/>
      <c r="AR14" s="759"/>
      <c r="AS14" s="759"/>
      <c r="AT14" s="759"/>
      <c r="AU14" s="758">
        <v>111</v>
      </c>
      <c r="AV14" s="758"/>
      <c r="AW14" s="758"/>
      <c r="AX14" s="758"/>
      <c r="AY14" s="758"/>
      <c r="AZ14" s="758"/>
      <c r="BA14" s="758"/>
      <c r="BB14" s="758"/>
      <c r="BC14" s="758"/>
      <c r="BD14" s="758"/>
    </row>
    <row r="15" spans="1:56" ht="20.95" customHeight="1">
      <c r="A15" s="747" t="s">
        <v>776</v>
      </c>
      <c r="B15" s="747"/>
      <c r="C15" s="747"/>
      <c r="D15" s="747"/>
      <c r="E15" s="747"/>
      <c r="F15" s="747"/>
      <c r="G15" s="755">
        <v>1</v>
      </c>
      <c r="H15" s="756"/>
      <c r="I15" s="756"/>
      <c r="J15" s="756"/>
      <c r="K15" s="756"/>
      <c r="L15" s="756"/>
      <c r="M15" s="756"/>
      <c r="N15" s="756"/>
      <c r="O15" s="756"/>
      <c r="P15" s="757"/>
      <c r="Q15" s="760"/>
      <c r="R15" s="760"/>
      <c r="S15" s="760"/>
      <c r="T15" s="760"/>
      <c r="U15" s="760"/>
      <c r="V15" s="760"/>
      <c r="W15" s="760"/>
      <c r="X15" s="760"/>
      <c r="Y15" s="760"/>
      <c r="Z15" s="760"/>
      <c r="AA15" s="760"/>
      <c r="AB15" s="760"/>
      <c r="AC15" s="760"/>
      <c r="AD15" s="760"/>
      <c r="AE15" s="760"/>
      <c r="AF15" s="760"/>
      <c r="AG15" s="760"/>
      <c r="AH15" s="760"/>
      <c r="AI15" s="760"/>
      <c r="AJ15" s="760"/>
      <c r="AK15" s="761"/>
      <c r="AL15" s="761"/>
      <c r="AM15" s="761"/>
      <c r="AN15" s="761"/>
      <c r="AO15" s="761"/>
      <c r="AP15" s="761"/>
      <c r="AQ15" s="761"/>
      <c r="AR15" s="761"/>
      <c r="AS15" s="761"/>
      <c r="AT15" s="761"/>
      <c r="AU15" s="758">
        <v>1</v>
      </c>
      <c r="AV15" s="758"/>
      <c r="AW15" s="758"/>
      <c r="AX15" s="758"/>
      <c r="AY15" s="758"/>
      <c r="AZ15" s="758"/>
      <c r="BA15" s="758"/>
      <c r="BB15" s="758"/>
      <c r="BC15" s="758"/>
      <c r="BD15" s="758"/>
    </row>
    <row r="16" spans="1:56" ht="20.95" customHeight="1">
      <c r="A16" s="747" t="s">
        <v>777</v>
      </c>
      <c r="B16" s="747"/>
      <c r="C16" s="747"/>
      <c r="D16" s="747"/>
      <c r="E16" s="747"/>
      <c r="F16" s="747"/>
      <c r="G16" s="755">
        <v>6</v>
      </c>
      <c r="H16" s="756"/>
      <c r="I16" s="756"/>
      <c r="J16" s="756"/>
      <c r="K16" s="756"/>
      <c r="L16" s="756"/>
      <c r="M16" s="756"/>
      <c r="N16" s="756"/>
      <c r="O16" s="756"/>
      <c r="P16" s="757"/>
      <c r="Q16" s="758"/>
      <c r="R16" s="758"/>
      <c r="S16" s="758"/>
      <c r="T16" s="758"/>
      <c r="U16" s="758"/>
      <c r="V16" s="758"/>
      <c r="W16" s="758"/>
      <c r="X16" s="758"/>
      <c r="Y16" s="758"/>
      <c r="Z16" s="758"/>
      <c r="AA16" s="758" t="s">
        <v>778</v>
      </c>
      <c r="AB16" s="758"/>
      <c r="AC16" s="758"/>
      <c r="AD16" s="758"/>
      <c r="AE16" s="758"/>
      <c r="AF16" s="758"/>
      <c r="AG16" s="758"/>
      <c r="AH16" s="758"/>
      <c r="AI16" s="758"/>
      <c r="AJ16" s="758"/>
      <c r="AK16" s="759"/>
      <c r="AL16" s="759"/>
      <c r="AM16" s="759"/>
      <c r="AN16" s="759"/>
      <c r="AO16" s="759"/>
      <c r="AP16" s="759"/>
      <c r="AQ16" s="759"/>
      <c r="AR16" s="759"/>
      <c r="AS16" s="759"/>
      <c r="AT16" s="759"/>
      <c r="AU16" s="758">
        <v>12</v>
      </c>
      <c r="AV16" s="758"/>
      <c r="AW16" s="758"/>
      <c r="AX16" s="758"/>
      <c r="AY16" s="758"/>
      <c r="AZ16" s="758"/>
      <c r="BA16" s="758"/>
      <c r="BB16" s="758"/>
      <c r="BC16" s="758"/>
      <c r="BD16" s="758"/>
    </row>
    <row r="17" spans="1:56" ht="20.95" customHeight="1">
      <c r="A17" s="747" t="s">
        <v>779</v>
      </c>
      <c r="B17" s="747"/>
      <c r="C17" s="747"/>
      <c r="D17" s="747"/>
      <c r="E17" s="747"/>
      <c r="F17" s="747"/>
      <c r="G17" s="755"/>
      <c r="H17" s="756"/>
      <c r="I17" s="756"/>
      <c r="J17" s="756"/>
      <c r="K17" s="756"/>
      <c r="L17" s="756"/>
      <c r="M17" s="756"/>
      <c r="N17" s="756"/>
      <c r="O17" s="756"/>
      <c r="P17" s="757"/>
      <c r="Q17" s="758"/>
      <c r="R17" s="758"/>
      <c r="S17" s="758"/>
      <c r="T17" s="758"/>
      <c r="U17" s="758"/>
      <c r="V17" s="758"/>
      <c r="W17" s="758"/>
      <c r="X17" s="758"/>
      <c r="Y17" s="758"/>
      <c r="Z17" s="758"/>
      <c r="AA17" s="758">
        <v>1</v>
      </c>
      <c r="AB17" s="758"/>
      <c r="AC17" s="758"/>
      <c r="AD17" s="758"/>
      <c r="AE17" s="758"/>
      <c r="AF17" s="758"/>
      <c r="AG17" s="758"/>
      <c r="AH17" s="758"/>
      <c r="AI17" s="758"/>
      <c r="AJ17" s="758"/>
      <c r="AK17" s="759"/>
      <c r="AL17" s="759"/>
      <c r="AM17" s="759"/>
      <c r="AN17" s="759"/>
      <c r="AO17" s="759"/>
      <c r="AP17" s="759"/>
      <c r="AQ17" s="759"/>
      <c r="AR17" s="759"/>
      <c r="AS17" s="759"/>
      <c r="AT17" s="759"/>
      <c r="AU17" s="758">
        <v>1</v>
      </c>
      <c r="AV17" s="758"/>
      <c r="AW17" s="758"/>
      <c r="AX17" s="758"/>
      <c r="AY17" s="758"/>
      <c r="AZ17" s="758"/>
      <c r="BA17" s="758"/>
      <c r="BB17" s="758"/>
      <c r="BC17" s="758"/>
      <c r="BD17" s="758"/>
    </row>
    <row r="18" spans="1:56" ht="20.95" customHeight="1">
      <c r="A18" s="747" t="s">
        <v>780</v>
      </c>
      <c r="B18" s="747"/>
      <c r="C18" s="747"/>
      <c r="D18" s="747"/>
      <c r="E18" s="747"/>
      <c r="F18" s="747"/>
      <c r="G18" s="755" t="s">
        <v>1873</v>
      </c>
      <c r="H18" s="756"/>
      <c r="I18" s="756"/>
      <c r="J18" s="756"/>
      <c r="K18" s="756"/>
      <c r="L18" s="756"/>
      <c r="M18" s="756"/>
      <c r="N18" s="756"/>
      <c r="O18" s="756"/>
      <c r="P18" s="757"/>
      <c r="Q18" s="758" t="s">
        <v>1874</v>
      </c>
      <c r="R18" s="758"/>
      <c r="S18" s="758"/>
      <c r="T18" s="758"/>
      <c r="U18" s="758"/>
      <c r="V18" s="758"/>
      <c r="W18" s="758"/>
      <c r="X18" s="758"/>
      <c r="Y18" s="758"/>
      <c r="Z18" s="758"/>
      <c r="AA18" s="758" t="s">
        <v>1875</v>
      </c>
      <c r="AB18" s="758"/>
      <c r="AC18" s="758"/>
      <c r="AD18" s="758"/>
      <c r="AE18" s="758"/>
      <c r="AF18" s="758"/>
      <c r="AG18" s="758"/>
      <c r="AH18" s="758"/>
      <c r="AI18" s="758"/>
      <c r="AJ18" s="758"/>
      <c r="AK18" s="759"/>
      <c r="AL18" s="759"/>
      <c r="AM18" s="759"/>
      <c r="AN18" s="759"/>
      <c r="AO18" s="759"/>
      <c r="AP18" s="759"/>
      <c r="AQ18" s="759"/>
      <c r="AR18" s="759"/>
      <c r="AS18" s="759"/>
      <c r="AT18" s="759"/>
      <c r="AU18" s="758" t="s">
        <v>1876</v>
      </c>
      <c r="AV18" s="758"/>
      <c r="AW18" s="758"/>
      <c r="AX18" s="758"/>
      <c r="AY18" s="758"/>
      <c r="AZ18" s="758"/>
      <c r="BA18" s="758"/>
      <c r="BB18" s="758"/>
      <c r="BC18" s="758"/>
      <c r="BD18" s="758"/>
    </row>
    <row r="19" spans="1:56" ht="20.95" customHeight="1">
      <c r="A19" s="747" t="s">
        <v>781</v>
      </c>
      <c r="B19" s="747"/>
      <c r="C19" s="747"/>
      <c r="D19" s="747"/>
      <c r="E19" s="747"/>
      <c r="F19" s="747"/>
      <c r="G19" s="755"/>
      <c r="H19" s="756"/>
      <c r="I19" s="756"/>
      <c r="J19" s="756"/>
      <c r="K19" s="756"/>
      <c r="L19" s="756"/>
      <c r="M19" s="756"/>
      <c r="N19" s="756"/>
      <c r="O19" s="756"/>
      <c r="P19" s="757"/>
      <c r="Q19" s="758"/>
      <c r="R19" s="758"/>
      <c r="S19" s="758"/>
      <c r="T19" s="758"/>
      <c r="U19" s="758"/>
      <c r="V19" s="758"/>
      <c r="W19" s="758"/>
      <c r="X19" s="758"/>
      <c r="Y19" s="758"/>
      <c r="Z19" s="758"/>
      <c r="AA19" s="758">
        <v>1</v>
      </c>
      <c r="AB19" s="758"/>
      <c r="AC19" s="758"/>
      <c r="AD19" s="758"/>
      <c r="AE19" s="758"/>
      <c r="AF19" s="758"/>
      <c r="AG19" s="758"/>
      <c r="AH19" s="758"/>
      <c r="AI19" s="758"/>
      <c r="AJ19" s="758"/>
      <c r="AK19" s="759"/>
      <c r="AL19" s="759"/>
      <c r="AM19" s="759"/>
      <c r="AN19" s="759"/>
      <c r="AO19" s="759"/>
      <c r="AP19" s="759"/>
      <c r="AQ19" s="759"/>
      <c r="AR19" s="759"/>
      <c r="AS19" s="759"/>
      <c r="AT19" s="759"/>
      <c r="AU19" s="758">
        <v>1</v>
      </c>
      <c r="AV19" s="758"/>
      <c r="AW19" s="758"/>
      <c r="AX19" s="758"/>
      <c r="AY19" s="758"/>
      <c r="AZ19" s="758"/>
      <c r="BA19" s="758"/>
      <c r="BB19" s="758"/>
      <c r="BC19" s="758"/>
      <c r="BD19" s="758"/>
    </row>
    <row r="20" spans="1:56" ht="20.95" customHeight="1">
      <c r="A20" s="747" t="s">
        <v>782</v>
      </c>
      <c r="B20" s="747"/>
      <c r="C20" s="747"/>
      <c r="D20" s="747"/>
      <c r="E20" s="747"/>
      <c r="F20" s="747"/>
      <c r="G20" s="755"/>
      <c r="H20" s="756"/>
      <c r="I20" s="756"/>
      <c r="J20" s="756"/>
      <c r="K20" s="756"/>
      <c r="L20" s="756"/>
      <c r="M20" s="756"/>
      <c r="N20" s="756"/>
      <c r="O20" s="756"/>
      <c r="P20" s="757"/>
      <c r="Q20" s="758"/>
      <c r="R20" s="758"/>
      <c r="S20" s="758"/>
      <c r="T20" s="758"/>
      <c r="U20" s="758"/>
      <c r="V20" s="758"/>
      <c r="W20" s="758"/>
      <c r="X20" s="758"/>
      <c r="Y20" s="758"/>
      <c r="Z20" s="758"/>
      <c r="AA20" s="758">
        <v>4</v>
      </c>
      <c r="AB20" s="758"/>
      <c r="AC20" s="758"/>
      <c r="AD20" s="758"/>
      <c r="AE20" s="758"/>
      <c r="AF20" s="758"/>
      <c r="AG20" s="758"/>
      <c r="AH20" s="758"/>
      <c r="AI20" s="758"/>
      <c r="AJ20" s="758"/>
      <c r="AK20" s="759"/>
      <c r="AL20" s="759"/>
      <c r="AM20" s="759"/>
      <c r="AN20" s="759"/>
      <c r="AO20" s="759"/>
      <c r="AP20" s="759"/>
      <c r="AQ20" s="759"/>
      <c r="AR20" s="759"/>
      <c r="AS20" s="759"/>
      <c r="AT20" s="759"/>
      <c r="AU20" s="758">
        <v>4</v>
      </c>
      <c r="AV20" s="758"/>
      <c r="AW20" s="758"/>
      <c r="AX20" s="758"/>
      <c r="AY20" s="758"/>
      <c r="AZ20" s="758"/>
      <c r="BA20" s="758"/>
      <c r="BB20" s="758"/>
      <c r="BC20" s="758"/>
      <c r="BD20" s="758"/>
    </row>
    <row r="21" spans="1:56" ht="20.95" customHeight="1">
      <c r="A21" s="747" t="s">
        <v>783</v>
      </c>
      <c r="B21" s="747"/>
      <c r="C21" s="747"/>
      <c r="D21" s="747"/>
      <c r="E21" s="747"/>
      <c r="F21" s="747"/>
      <c r="G21" s="755">
        <v>1</v>
      </c>
      <c r="H21" s="756"/>
      <c r="I21" s="756"/>
      <c r="J21" s="756"/>
      <c r="K21" s="756"/>
      <c r="L21" s="756"/>
      <c r="M21" s="756"/>
      <c r="N21" s="756"/>
      <c r="O21" s="756"/>
      <c r="P21" s="757"/>
      <c r="Q21" s="758">
        <v>1</v>
      </c>
      <c r="R21" s="758"/>
      <c r="S21" s="758"/>
      <c r="T21" s="758"/>
      <c r="U21" s="758"/>
      <c r="V21" s="758"/>
      <c r="W21" s="758"/>
      <c r="X21" s="758"/>
      <c r="Y21" s="758"/>
      <c r="Z21" s="758"/>
      <c r="AA21" s="758">
        <v>8</v>
      </c>
      <c r="AB21" s="758"/>
      <c r="AC21" s="758"/>
      <c r="AD21" s="758"/>
      <c r="AE21" s="758"/>
      <c r="AF21" s="758"/>
      <c r="AG21" s="758"/>
      <c r="AH21" s="758"/>
      <c r="AI21" s="758"/>
      <c r="AJ21" s="758"/>
      <c r="AK21" s="759"/>
      <c r="AL21" s="759"/>
      <c r="AM21" s="759"/>
      <c r="AN21" s="759"/>
      <c r="AO21" s="759"/>
      <c r="AP21" s="759"/>
      <c r="AQ21" s="759"/>
      <c r="AR21" s="759"/>
      <c r="AS21" s="759"/>
      <c r="AT21" s="759"/>
      <c r="AU21" s="758">
        <v>10</v>
      </c>
      <c r="AV21" s="758"/>
      <c r="AW21" s="758"/>
      <c r="AX21" s="758"/>
      <c r="AY21" s="758"/>
      <c r="AZ21" s="758"/>
      <c r="BA21" s="758"/>
      <c r="BB21" s="758"/>
      <c r="BC21" s="758"/>
      <c r="BD21" s="758"/>
    </row>
    <row r="22" spans="1:56" ht="20.95" customHeight="1">
      <c r="A22" s="747" t="s">
        <v>784</v>
      </c>
      <c r="B22" s="747"/>
      <c r="C22" s="747"/>
      <c r="D22" s="747"/>
      <c r="E22" s="747"/>
      <c r="F22" s="747"/>
      <c r="G22" s="755"/>
      <c r="H22" s="756"/>
      <c r="I22" s="756"/>
      <c r="J22" s="756"/>
      <c r="K22" s="756"/>
      <c r="L22" s="756"/>
      <c r="M22" s="756"/>
      <c r="N22" s="756"/>
      <c r="O22" s="756"/>
      <c r="P22" s="757"/>
      <c r="Q22" s="758"/>
      <c r="R22" s="758"/>
      <c r="S22" s="758"/>
      <c r="T22" s="758"/>
      <c r="U22" s="758"/>
      <c r="V22" s="758"/>
      <c r="W22" s="758"/>
      <c r="X22" s="758"/>
      <c r="Y22" s="758"/>
      <c r="Z22" s="758"/>
      <c r="AA22" s="758">
        <v>1</v>
      </c>
      <c r="AB22" s="758"/>
      <c r="AC22" s="758"/>
      <c r="AD22" s="758"/>
      <c r="AE22" s="758"/>
      <c r="AF22" s="758"/>
      <c r="AG22" s="758"/>
      <c r="AH22" s="758"/>
      <c r="AI22" s="758"/>
      <c r="AJ22" s="758"/>
      <c r="AK22" s="759"/>
      <c r="AL22" s="759"/>
      <c r="AM22" s="759"/>
      <c r="AN22" s="759"/>
      <c r="AO22" s="759"/>
      <c r="AP22" s="759"/>
      <c r="AQ22" s="759"/>
      <c r="AR22" s="759"/>
      <c r="AS22" s="759"/>
      <c r="AT22" s="759"/>
      <c r="AU22" s="758">
        <v>1</v>
      </c>
      <c r="AV22" s="758"/>
      <c r="AW22" s="758"/>
      <c r="AX22" s="758"/>
      <c r="AY22" s="758"/>
      <c r="AZ22" s="758"/>
      <c r="BA22" s="758"/>
      <c r="BB22" s="758"/>
      <c r="BC22" s="758"/>
      <c r="BD22" s="758"/>
    </row>
    <row r="23" spans="1:56" ht="20.95" customHeight="1">
      <c r="A23" s="747" t="s">
        <v>785</v>
      </c>
      <c r="B23" s="747"/>
      <c r="C23" s="747"/>
      <c r="D23" s="747"/>
      <c r="E23" s="747"/>
      <c r="F23" s="747"/>
      <c r="G23" s="755"/>
      <c r="H23" s="756"/>
      <c r="I23" s="756"/>
      <c r="J23" s="756"/>
      <c r="K23" s="756"/>
      <c r="L23" s="756"/>
      <c r="M23" s="756"/>
      <c r="N23" s="756"/>
      <c r="O23" s="756"/>
      <c r="P23" s="757"/>
      <c r="Q23" s="758">
        <v>1</v>
      </c>
      <c r="R23" s="758"/>
      <c r="S23" s="758"/>
      <c r="T23" s="758"/>
      <c r="U23" s="758"/>
      <c r="V23" s="758"/>
      <c r="W23" s="758"/>
      <c r="X23" s="758"/>
      <c r="Y23" s="758"/>
      <c r="Z23" s="758"/>
      <c r="AA23" s="758" t="s">
        <v>778</v>
      </c>
      <c r="AB23" s="758"/>
      <c r="AC23" s="758"/>
      <c r="AD23" s="758"/>
      <c r="AE23" s="758"/>
      <c r="AF23" s="758"/>
      <c r="AG23" s="758"/>
      <c r="AH23" s="758"/>
      <c r="AI23" s="758"/>
      <c r="AJ23" s="758"/>
      <c r="AK23" s="759"/>
      <c r="AL23" s="759"/>
      <c r="AM23" s="759"/>
      <c r="AN23" s="759"/>
      <c r="AO23" s="759"/>
      <c r="AP23" s="759"/>
      <c r="AQ23" s="759"/>
      <c r="AR23" s="759"/>
      <c r="AS23" s="759"/>
      <c r="AT23" s="759"/>
      <c r="AU23" s="758">
        <v>7</v>
      </c>
      <c r="AV23" s="758"/>
      <c r="AW23" s="758"/>
      <c r="AX23" s="758"/>
      <c r="AY23" s="758"/>
      <c r="AZ23" s="758"/>
      <c r="BA23" s="758"/>
      <c r="BB23" s="758"/>
      <c r="BC23" s="758"/>
      <c r="BD23" s="758"/>
    </row>
    <row r="24" spans="1:56" ht="20.95" customHeight="1">
      <c r="A24" s="747" t="s">
        <v>786</v>
      </c>
      <c r="B24" s="747"/>
      <c r="C24" s="747"/>
      <c r="D24" s="747"/>
      <c r="E24" s="747"/>
      <c r="F24" s="747"/>
      <c r="G24" s="755"/>
      <c r="H24" s="756"/>
      <c r="I24" s="756"/>
      <c r="J24" s="756"/>
      <c r="K24" s="756"/>
      <c r="L24" s="756"/>
      <c r="M24" s="756"/>
      <c r="N24" s="756"/>
      <c r="O24" s="756"/>
      <c r="P24" s="757"/>
      <c r="Q24" s="758"/>
      <c r="R24" s="758"/>
      <c r="S24" s="758"/>
      <c r="T24" s="758"/>
      <c r="U24" s="758"/>
      <c r="V24" s="758"/>
      <c r="W24" s="758"/>
      <c r="X24" s="758"/>
      <c r="Y24" s="758"/>
      <c r="Z24" s="758"/>
      <c r="AA24" s="758">
        <v>3</v>
      </c>
      <c r="AB24" s="758"/>
      <c r="AC24" s="758"/>
      <c r="AD24" s="758"/>
      <c r="AE24" s="758"/>
      <c r="AF24" s="758"/>
      <c r="AG24" s="758"/>
      <c r="AH24" s="758"/>
      <c r="AI24" s="758"/>
      <c r="AJ24" s="758"/>
      <c r="AK24" s="759"/>
      <c r="AL24" s="759"/>
      <c r="AM24" s="759"/>
      <c r="AN24" s="759"/>
      <c r="AO24" s="759"/>
      <c r="AP24" s="759"/>
      <c r="AQ24" s="759"/>
      <c r="AR24" s="759"/>
      <c r="AS24" s="759"/>
      <c r="AT24" s="759"/>
      <c r="AU24" s="758">
        <v>3</v>
      </c>
      <c r="AV24" s="758"/>
      <c r="AW24" s="758"/>
      <c r="AX24" s="758"/>
      <c r="AY24" s="758"/>
      <c r="AZ24" s="758"/>
      <c r="BA24" s="758"/>
      <c r="BB24" s="758"/>
      <c r="BC24" s="758"/>
      <c r="BD24" s="758"/>
    </row>
    <row r="25" spans="1:56" ht="20.95" customHeight="1">
      <c r="A25" s="747" t="s">
        <v>787</v>
      </c>
      <c r="B25" s="747"/>
      <c r="C25" s="747"/>
      <c r="D25" s="747"/>
      <c r="E25" s="747"/>
      <c r="F25" s="747"/>
      <c r="G25" s="755"/>
      <c r="H25" s="756"/>
      <c r="I25" s="756"/>
      <c r="J25" s="756"/>
      <c r="K25" s="756"/>
      <c r="L25" s="756"/>
      <c r="M25" s="756"/>
      <c r="N25" s="756"/>
      <c r="O25" s="756"/>
      <c r="P25" s="757"/>
      <c r="Q25" s="758">
        <v>1</v>
      </c>
      <c r="R25" s="758"/>
      <c r="S25" s="758"/>
      <c r="T25" s="758"/>
      <c r="U25" s="758"/>
      <c r="V25" s="758"/>
      <c r="W25" s="758"/>
      <c r="X25" s="758"/>
      <c r="Y25" s="758"/>
      <c r="Z25" s="758"/>
      <c r="AA25" s="758" t="s">
        <v>778</v>
      </c>
      <c r="AB25" s="758"/>
      <c r="AC25" s="758"/>
      <c r="AD25" s="758"/>
      <c r="AE25" s="758"/>
      <c r="AF25" s="758"/>
      <c r="AG25" s="758"/>
      <c r="AH25" s="758"/>
      <c r="AI25" s="758"/>
      <c r="AJ25" s="758"/>
      <c r="AK25" s="759"/>
      <c r="AL25" s="759"/>
      <c r="AM25" s="759"/>
      <c r="AN25" s="759"/>
      <c r="AO25" s="759"/>
      <c r="AP25" s="759"/>
      <c r="AQ25" s="759"/>
      <c r="AR25" s="759"/>
      <c r="AS25" s="759"/>
      <c r="AT25" s="759"/>
      <c r="AU25" s="758">
        <v>7</v>
      </c>
      <c r="AV25" s="758"/>
      <c r="AW25" s="758"/>
      <c r="AX25" s="758"/>
      <c r="AY25" s="758"/>
      <c r="AZ25" s="758"/>
      <c r="BA25" s="758"/>
      <c r="BB25" s="758"/>
      <c r="BC25" s="758"/>
      <c r="BD25" s="758"/>
    </row>
    <row r="26" spans="1:56" ht="20.95" customHeight="1">
      <c r="A26" s="747" t="s">
        <v>788</v>
      </c>
      <c r="B26" s="747"/>
      <c r="C26" s="747"/>
      <c r="D26" s="747"/>
      <c r="E26" s="747"/>
      <c r="F26" s="747"/>
      <c r="G26" s="755" t="s">
        <v>1877</v>
      </c>
      <c r="H26" s="756"/>
      <c r="I26" s="756"/>
      <c r="J26" s="756"/>
      <c r="K26" s="756"/>
      <c r="L26" s="756"/>
      <c r="M26" s="756"/>
      <c r="N26" s="756"/>
      <c r="O26" s="756"/>
      <c r="P26" s="757"/>
      <c r="Q26" s="758" t="s">
        <v>1878</v>
      </c>
      <c r="R26" s="758"/>
      <c r="S26" s="758"/>
      <c r="T26" s="758"/>
      <c r="U26" s="758"/>
      <c r="V26" s="758"/>
      <c r="W26" s="758"/>
      <c r="X26" s="758"/>
      <c r="Y26" s="758"/>
      <c r="Z26" s="758"/>
      <c r="AA26" s="758" t="s">
        <v>1879</v>
      </c>
      <c r="AB26" s="758"/>
      <c r="AC26" s="758"/>
      <c r="AD26" s="758"/>
      <c r="AE26" s="758"/>
      <c r="AF26" s="758"/>
      <c r="AG26" s="758"/>
      <c r="AH26" s="758"/>
      <c r="AI26" s="758"/>
      <c r="AJ26" s="758"/>
      <c r="AK26" s="759">
        <v>1</v>
      </c>
      <c r="AL26" s="759"/>
      <c r="AM26" s="759"/>
      <c r="AN26" s="759"/>
      <c r="AO26" s="759"/>
      <c r="AP26" s="759"/>
      <c r="AQ26" s="759"/>
      <c r="AR26" s="759"/>
      <c r="AS26" s="759"/>
      <c r="AT26" s="759"/>
      <c r="AU26" s="758" t="s">
        <v>1880</v>
      </c>
      <c r="AV26" s="758"/>
      <c r="AW26" s="758"/>
      <c r="AX26" s="758"/>
      <c r="AY26" s="758"/>
      <c r="AZ26" s="758"/>
      <c r="BA26" s="758"/>
      <c r="BB26" s="758"/>
      <c r="BC26" s="758"/>
      <c r="BD26" s="758"/>
    </row>
    <row r="27" spans="1:56" ht="20.95" customHeight="1">
      <c r="A27" s="286" t="s">
        <v>1881</v>
      </c>
    </row>
    <row r="28" spans="1:56">
      <c r="A28" s="286"/>
    </row>
  </sheetData>
  <mergeCells count="143">
    <mergeCell ref="A26:F26"/>
    <mergeCell ref="G26:P26"/>
    <mergeCell ref="Q26:Z26"/>
    <mergeCell ref="AA26:AJ26"/>
    <mergeCell ref="AK26:AT26"/>
    <mergeCell ref="AU26:BD26"/>
    <mergeCell ref="A25:F25"/>
    <mergeCell ref="G25:P25"/>
    <mergeCell ref="Q25:Z25"/>
    <mergeCell ref="AA25:AJ25"/>
    <mergeCell ref="AK25:AT25"/>
    <mergeCell ref="AU25:BD25"/>
    <mergeCell ref="A24:F24"/>
    <mergeCell ref="G24:P24"/>
    <mergeCell ref="Q24:Z24"/>
    <mergeCell ref="AA24:AJ24"/>
    <mergeCell ref="AK24:AT24"/>
    <mergeCell ref="AU24:BD24"/>
    <mergeCell ref="A23:F23"/>
    <mergeCell ref="G23:P23"/>
    <mergeCell ref="Q23:Z23"/>
    <mergeCell ref="AA23:AJ23"/>
    <mergeCell ref="AK23:AT23"/>
    <mergeCell ref="AU23:BD23"/>
    <mergeCell ref="A22:F22"/>
    <mergeCell ref="G22:P22"/>
    <mergeCell ref="Q22:Z22"/>
    <mergeCell ref="AA22:AJ22"/>
    <mergeCell ref="AK22:AT22"/>
    <mergeCell ref="AU22:BD22"/>
    <mergeCell ref="A21:F21"/>
    <mergeCell ref="G21:P21"/>
    <mergeCell ref="Q21:Z21"/>
    <mergeCell ref="AA21:AJ21"/>
    <mergeCell ref="AK21:AT21"/>
    <mergeCell ref="AU21:BD21"/>
    <mergeCell ref="A20:F20"/>
    <mergeCell ref="G20:P20"/>
    <mergeCell ref="Q20:Z20"/>
    <mergeCell ref="AA20:AJ20"/>
    <mergeCell ref="AK20:AT20"/>
    <mergeCell ref="AU20:BD20"/>
    <mergeCell ref="A19:F19"/>
    <mergeCell ref="G19:P19"/>
    <mergeCell ref="Q19:Z19"/>
    <mergeCell ref="AA19:AJ19"/>
    <mergeCell ref="AK19:AT19"/>
    <mergeCell ref="AU19:BD19"/>
    <mergeCell ref="A18:F18"/>
    <mergeCell ref="G18:P18"/>
    <mergeCell ref="Q18:Z18"/>
    <mergeCell ref="AA18:AJ18"/>
    <mergeCell ref="AK18:AT18"/>
    <mergeCell ref="AU18:BD18"/>
    <mergeCell ref="A17:F17"/>
    <mergeCell ref="G17:P17"/>
    <mergeCell ref="Q17:Z17"/>
    <mergeCell ref="AA17:AJ17"/>
    <mergeCell ref="AK17:AT17"/>
    <mergeCell ref="AU17:BD17"/>
    <mergeCell ref="A16:F16"/>
    <mergeCell ref="G16:P16"/>
    <mergeCell ref="Q16:Z16"/>
    <mergeCell ref="AA16:AJ16"/>
    <mergeCell ref="AK16:AT16"/>
    <mergeCell ref="AU16:BD16"/>
    <mergeCell ref="A15:F15"/>
    <mergeCell ref="G15:P15"/>
    <mergeCell ref="Q15:Z15"/>
    <mergeCell ref="AA15:AJ15"/>
    <mergeCell ref="AK15:AT15"/>
    <mergeCell ref="AU15:BD15"/>
    <mergeCell ref="A14:F14"/>
    <mergeCell ref="G14:P14"/>
    <mergeCell ref="Q14:Z14"/>
    <mergeCell ref="AA14:AJ14"/>
    <mergeCell ref="AK14:AT14"/>
    <mergeCell ref="AU14:BD14"/>
    <mergeCell ref="A13:F13"/>
    <mergeCell ref="G13:P13"/>
    <mergeCell ref="Q13:Z13"/>
    <mergeCell ref="AA13:AJ13"/>
    <mergeCell ref="AK13:AT13"/>
    <mergeCell ref="AU13:BD13"/>
    <mergeCell ref="AU11:BD11"/>
    <mergeCell ref="A12:F12"/>
    <mergeCell ref="G12:P12"/>
    <mergeCell ref="Q12:Z12"/>
    <mergeCell ref="AA12:AJ12"/>
    <mergeCell ref="AK12:AT12"/>
    <mergeCell ref="AU12:BD12"/>
    <mergeCell ref="AX7:BB7"/>
    <mergeCell ref="BC7:BD7"/>
    <mergeCell ref="A8:F8"/>
    <mergeCell ref="H8:O8"/>
    <mergeCell ref="R8:Y8"/>
    <mergeCell ref="AB8:AM8"/>
    <mergeCell ref="AO8:AV8"/>
    <mergeCell ref="AW8:BD8"/>
    <mergeCell ref="A7:F7"/>
    <mergeCell ref="H7:O7"/>
    <mergeCell ref="R7:Y7"/>
    <mergeCell ref="AB7:AM7"/>
    <mergeCell ref="AP7:AT7"/>
    <mergeCell ref="AU7:AV7"/>
    <mergeCell ref="AX5:BB5"/>
    <mergeCell ref="BC5:BD5"/>
    <mergeCell ref="A6:F6"/>
    <mergeCell ref="H6:O6"/>
    <mergeCell ref="R6:Y6"/>
    <mergeCell ref="AB6:AM6"/>
    <mergeCell ref="AP6:AT6"/>
    <mergeCell ref="AU6:AV6"/>
    <mergeCell ref="AX6:BB6"/>
    <mergeCell ref="BC6:BD6"/>
    <mergeCell ref="A5:F5"/>
    <mergeCell ref="H5:O5"/>
    <mergeCell ref="R5:Y5"/>
    <mergeCell ref="AB5:AM5"/>
    <mergeCell ref="AP5:AT5"/>
    <mergeCell ref="AU5:AV5"/>
    <mergeCell ref="AV1:BD1"/>
    <mergeCell ref="A2:F2"/>
    <mergeCell ref="G2:P2"/>
    <mergeCell ref="Q2:Z2"/>
    <mergeCell ref="AA2:AN2"/>
    <mergeCell ref="AO2:BD2"/>
    <mergeCell ref="AX3:BB3"/>
    <mergeCell ref="BC3:BD3"/>
    <mergeCell ref="A4:F4"/>
    <mergeCell ref="H4:O4"/>
    <mergeCell ref="R4:Y4"/>
    <mergeCell ref="AB4:AM4"/>
    <mergeCell ref="AP4:AT4"/>
    <mergeCell ref="AU4:AV4"/>
    <mergeCell ref="AX4:BB4"/>
    <mergeCell ref="BC4:BD4"/>
    <mergeCell ref="A3:F3"/>
    <mergeCell ref="H3:O3"/>
    <mergeCell ref="R3:Y3"/>
    <mergeCell ref="AB3:AM3"/>
    <mergeCell ref="AP3:AT3"/>
    <mergeCell ref="AU3:AV3"/>
  </mergeCells>
  <phoneticPr fontId="2"/>
  <pageMargins left="0.78740157480314965" right="0.39370078740157483" top="0.39370078740157483" bottom="0.39370078740157483" header="0" footer="0"/>
  <pageSetup paperSize="9" scale="90" orientation="landscape" r:id="rId1"/>
  <headerFooter scaleWithDoc="0" alignWithMargins="0">
    <oddFooter>&amp;C&amp;"ＭＳ 明朝,標準"－１８－</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E484-D2CF-4EEE-A4C2-62986B35F5CD}">
  <sheetPr>
    <pageSetUpPr fitToPage="1"/>
  </sheetPr>
  <dimension ref="A1:AY22"/>
  <sheetViews>
    <sheetView view="pageLayout" zoomScaleNormal="100" workbookViewId="0"/>
  </sheetViews>
  <sheetFormatPr defaultColWidth="9" defaultRowHeight="14.4"/>
  <cols>
    <col min="1" max="4" width="2.6640625" style="11" customWidth="1"/>
    <col min="5" max="48" width="2.33203125" style="11" customWidth="1"/>
    <col min="49" max="361" width="2.6640625" style="11" customWidth="1"/>
    <col min="362" max="16384" width="9" style="11"/>
  </cols>
  <sheetData>
    <row r="1" spans="1:51" ht="23.1" customHeight="1"/>
    <row r="2" spans="1:51" s="123" customFormat="1" ht="23.25" customHeight="1">
      <c r="A2" s="123" t="s">
        <v>1882</v>
      </c>
      <c r="AP2" s="624" t="s">
        <v>789</v>
      </c>
      <c r="AQ2" s="624"/>
      <c r="AR2" s="624"/>
      <c r="AS2" s="624"/>
      <c r="AT2" s="624"/>
      <c r="AU2" s="624"/>
      <c r="AV2" s="624"/>
      <c r="AW2" s="624"/>
      <c r="AX2" s="624"/>
      <c r="AY2" s="624"/>
    </row>
    <row r="3" spans="1:51" ht="23.25" customHeight="1">
      <c r="A3" s="762"/>
      <c r="B3" s="763"/>
      <c r="C3" s="763"/>
      <c r="D3" s="763"/>
      <c r="E3" s="763"/>
      <c r="F3" s="763"/>
      <c r="G3" s="764"/>
      <c r="H3" s="618" t="s">
        <v>790</v>
      </c>
      <c r="I3" s="765"/>
      <c r="J3" s="765"/>
      <c r="K3" s="765"/>
      <c r="L3" s="765"/>
      <c r="M3" s="765"/>
      <c r="N3" s="765"/>
      <c r="O3" s="765"/>
      <c r="P3" s="765"/>
      <c r="Q3" s="765"/>
      <c r="R3" s="619"/>
      <c r="S3" s="608" t="s">
        <v>791</v>
      </c>
      <c r="T3" s="608"/>
      <c r="U3" s="608"/>
      <c r="V3" s="608"/>
      <c r="W3" s="608"/>
      <c r="X3" s="766" t="s">
        <v>792</v>
      </c>
      <c r="Y3" s="767"/>
      <c r="Z3" s="767"/>
      <c r="AA3" s="767"/>
      <c r="AB3" s="767"/>
      <c r="AC3" s="767"/>
      <c r="AD3" s="767"/>
      <c r="AE3" s="768"/>
      <c r="AF3" s="607" t="s">
        <v>793</v>
      </c>
      <c r="AG3" s="607"/>
      <c r="AH3" s="607"/>
      <c r="AI3" s="607"/>
      <c r="AJ3" s="607"/>
      <c r="AK3" s="607"/>
      <c r="AL3" s="607"/>
      <c r="AM3" s="607"/>
      <c r="AN3" s="607"/>
      <c r="AO3" s="607"/>
      <c r="AP3" s="607"/>
      <c r="AQ3" s="607"/>
      <c r="AR3" s="607"/>
      <c r="AS3" s="607"/>
      <c r="AT3" s="607"/>
      <c r="AU3" s="607"/>
      <c r="AV3" s="607"/>
      <c r="AW3" s="607"/>
      <c r="AX3" s="607"/>
      <c r="AY3" s="607"/>
    </row>
    <row r="4" spans="1:51" ht="23.25" customHeight="1">
      <c r="A4" s="766" t="s">
        <v>794</v>
      </c>
      <c r="B4" s="767"/>
      <c r="C4" s="767"/>
      <c r="D4" s="767"/>
      <c r="E4" s="767"/>
      <c r="F4" s="767"/>
      <c r="G4" s="768"/>
      <c r="H4" s="124"/>
      <c r="I4" s="777" t="s">
        <v>795</v>
      </c>
      <c r="J4" s="777"/>
      <c r="K4" s="777"/>
      <c r="L4" s="777"/>
      <c r="M4" s="777"/>
      <c r="N4" s="777"/>
      <c r="O4" s="777"/>
      <c r="P4" s="777"/>
      <c r="Q4" s="777"/>
      <c r="R4" s="125"/>
      <c r="S4" s="607">
        <v>1</v>
      </c>
      <c r="T4" s="607"/>
      <c r="U4" s="607"/>
      <c r="V4" s="607"/>
      <c r="W4" s="607"/>
      <c r="X4" s="130"/>
      <c r="Y4" s="769" t="s">
        <v>796</v>
      </c>
      <c r="Z4" s="769"/>
      <c r="AA4" s="769"/>
      <c r="AB4" s="769"/>
      <c r="AC4" s="769"/>
      <c r="AD4" s="769"/>
      <c r="AE4" s="131"/>
      <c r="AF4" s="606" t="s">
        <v>797</v>
      </c>
      <c r="AG4" s="606"/>
      <c r="AH4" s="606"/>
      <c r="AI4" s="606"/>
      <c r="AJ4" s="606"/>
      <c r="AK4" s="606"/>
      <c r="AL4" s="606"/>
      <c r="AM4" s="606"/>
      <c r="AN4" s="606"/>
      <c r="AO4" s="606"/>
      <c r="AP4" s="606"/>
      <c r="AQ4" s="606"/>
      <c r="AR4" s="606"/>
      <c r="AS4" s="606"/>
      <c r="AT4" s="606"/>
      <c r="AU4" s="606"/>
      <c r="AV4" s="606"/>
      <c r="AW4" s="606"/>
      <c r="AX4" s="606"/>
      <c r="AY4" s="606"/>
    </row>
    <row r="5" spans="1:51" ht="23.25" customHeight="1">
      <c r="A5" s="771"/>
      <c r="B5" s="772"/>
      <c r="C5" s="772"/>
      <c r="D5" s="772"/>
      <c r="E5" s="772"/>
      <c r="F5" s="772"/>
      <c r="G5" s="773"/>
      <c r="H5" s="130"/>
      <c r="I5" s="778" t="s">
        <v>798</v>
      </c>
      <c r="J5" s="778"/>
      <c r="K5" s="778"/>
      <c r="L5" s="778"/>
      <c r="M5" s="778"/>
      <c r="N5" s="778"/>
      <c r="O5" s="778"/>
      <c r="P5" s="778"/>
      <c r="Q5" s="778"/>
      <c r="R5" s="131"/>
      <c r="S5" s="609">
        <v>1</v>
      </c>
      <c r="T5" s="609"/>
      <c r="U5" s="609"/>
      <c r="V5" s="609"/>
      <c r="W5" s="609"/>
      <c r="X5" s="128"/>
      <c r="Y5" s="779" t="s">
        <v>799</v>
      </c>
      <c r="Z5" s="779"/>
      <c r="AA5" s="779"/>
      <c r="AB5" s="779"/>
      <c r="AC5" s="779"/>
      <c r="AD5" s="779"/>
      <c r="AE5" s="129"/>
      <c r="AF5" s="606" t="s">
        <v>800</v>
      </c>
      <c r="AG5" s="606"/>
      <c r="AH5" s="606"/>
      <c r="AI5" s="606"/>
      <c r="AJ5" s="606"/>
      <c r="AK5" s="606"/>
      <c r="AL5" s="606"/>
      <c r="AM5" s="606"/>
      <c r="AN5" s="606"/>
      <c r="AO5" s="606"/>
      <c r="AP5" s="606"/>
      <c r="AQ5" s="606"/>
      <c r="AR5" s="606"/>
      <c r="AS5" s="606"/>
      <c r="AT5" s="606"/>
      <c r="AU5" s="606"/>
      <c r="AV5" s="606"/>
      <c r="AW5" s="606"/>
      <c r="AX5" s="606"/>
      <c r="AY5" s="606"/>
    </row>
    <row r="6" spans="1:51" ht="23.25" customHeight="1">
      <c r="A6" s="774"/>
      <c r="B6" s="775"/>
      <c r="C6" s="775"/>
      <c r="D6" s="775"/>
      <c r="E6" s="775"/>
      <c r="F6" s="775"/>
      <c r="G6" s="776"/>
      <c r="H6" s="128"/>
      <c r="I6" s="779" t="s">
        <v>801</v>
      </c>
      <c r="J6" s="779"/>
      <c r="K6" s="779"/>
      <c r="L6" s="779"/>
      <c r="M6" s="779"/>
      <c r="N6" s="779"/>
      <c r="O6" s="779"/>
      <c r="P6" s="779"/>
      <c r="Q6" s="779"/>
      <c r="R6" s="129"/>
      <c r="S6" s="607">
        <v>3</v>
      </c>
      <c r="T6" s="607"/>
      <c r="U6" s="607"/>
      <c r="V6" s="607"/>
      <c r="W6" s="607"/>
      <c r="X6" s="130"/>
      <c r="Y6" s="769" t="s">
        <v>802</v>
      </c>
      <c r="Z6" s="769"/>
      <c r="AA6" s="769"/>
      <c r="AB6" s="769"/>
      <c r="AC6" s="769"/>
      <c r="AD6" s="769"/>
      <c r="AE6" s="131"/>
      <c r="AF6" s="606" t="s">
        <v>803</v>
      </c>
      <c r="AG6" s="606"/>
      <c r="AH6" s="606"/>
      <c r="AI6" s="606"/>
      <c r="AJ6" s="606"/>
      <c r="AK6" s="606"/>
      <c r="AL6" s="606"/>
      <c r="AM6" s="606"/>
      <c r="AN6" s="606"/>
      <c r="AO6" s="606"/>
      <c r="AP6" s="606"/>
      <c r="AQ6" s="606"/>
      <c r="AR6" s="606"/>
      <c r="AS6" s="606"/>
      <c r="AT6" s="606"/>
      <c r="AU6" s="606"/>
      <c r="AV6" s="606"/>
      <c r="AW6" s="606"/>
      <c r="AX6" s="606"/>
      <c r="AY6" s="606"/>
    </row>
    <row r="7" spans="1:51" ht="23.25" customHeight="1">
      <c r="A7" s="607" t="s">
        <v>804</v>
      </c>
      <c r="B7" s="607"/>
      <c r="C7" s="607"/>
      <c r="D7" s="607"/>
      <c r="E7" s="607"/>
      <c r="F7" s="607"/>
      <c r="G7" s="607"/>
      <c r="H7" s="130"/>
      <c r="I7" s="769" t="s">
        <v>805</v>
      </c>
      <c r="J7" s="769"/>
      <c r="K7" s="769"/>
      <c r="L7" s="769"/>
      <c r="M7" s="769"/>
      <c r="N7" s="769"/>
      <c r="O7" s="769"/>
      <c r="P7" s="769"/>
      <c r="Q7" s="769"/>
      <c r="R7" s="131"/>
      <c r="S7" s="610">
        <v>4</v>
      </c>
      <c r="T7" s="610"/>
      <c r="U7" s="610"/>
      <c r="V7" s="610"/>
      <c r="W7" s="610"/>
      <c r="X7" s="126"/>
      <c r="Y7" s="770" t="s">
        <v>802</v>
      </c>
      <c r="Z7" s="770"/>
      <c r="AA7" s="770"/>
      <c r="AB7" s="770"/>
      <c r="AC7" s="770"/>
      <c r="AD7" s="770"/>
      <c r="AE7" s="127"/>
      <c r="AF7" s="606" t="s">
        <v>803</v>
      </c>
      <c r="AG7" s="606"/>
      <c r="AH7" s="606"/>
      <c r="AI7" s="606"/>
      <c r="AJ7" s="606"/>
      <c r="AK7" s="606"/>
      <c r="AL7" s="606"/>
      <c r="AM7" s="606"/>
      <c r="AN7" s="606"/>
      <c r="AO7" s="606"/>
      <c r="AP7" s="606"/>
      <c r="AQ7" s="606"/>
      <c r="AR7" s="606"/>
      <c r="AS7" s="606"/>
      <c r="AT7" s="606"/>
      <c r="AU7" s="606"/>
      <c r="AV7" s="606"/>
      <c r="AW7" s="606"/>
      <c r="AX7" s="606"/>
      <c r="AY7" s="606"/>
    </row>
    <row r="8" spans="1:51" ht="17.7" customHeight="1"/>
    <row r="9" spans="1:51" s="123" customFormat="1" ht="23.25" customHeight="1">
      <c r="A9" s="123" t="s">
        <v>2009</v>
      </c>
      <c r="AH9" s="624" t="s">
        <v>789</v>
      </c>
      <c r="AI9" s="624"/>
      <c r="AJ9" s="624"/>
      <c r="AK9" s="624"/>
      <c r="AL9" s="624"/>
      <c r="AM9" s="624"/>
      <c r="AN9" s="624"/>
      <c r="AO9" s="624"/>
      <c r="AP9" s="624"/>
      <c r="AQ9" s="624"/>
    </row>
    <row r="10" spans="1:51" ht="23.25" customHeight="1">
      <c r="A10" s="780" t="s">
        <v>806</v>
      </c>
      <c r="B10" s="781"/>
      <c r="C10" s="781"/>
      <c r="D10" s="781"/>
      <c r="E10" s="781"/>
      <c r="F10" s="781"/>
      <c r="G10" s="782"/>
      <c r="H10" s="607" t="s">
        <v>807</v>
      </c>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row>
    <row r="11" spans="1:51" ht="23.25" customHeight="1">
      <c r="A11" s="626" t="s">
        <v>808</v>
      </c>
      <c r="B11" s="783"/>
      <c r="C11" s="783"/>
      <c r="D11" s="783"/>
      <c r="E11" s="783"/>
      <c r="F11" s="783"/>
      <c r="G11" s="627"/>
      <c r="H11" s="607" t="s">
        <v>809</v>
      </c>
      <c r="I11" s="607"/>
      <c r="J11" s="607"/>
      <c r="K11" s="607"/>
      <c r="L11" s="607" t="s">
        <v>810</v>
      </c>
      <c r="M11" s="607"/>
      <c r="N11" s="607"/>
      <c r="O11" s="607"/>
      <c r="P11" s="607" t="s">
        <v>811</v>
      </c>
      <c r="Q11" s="607"/>
      <c r="R11" s="607"/>
      <c r="S11" s="607"/>
      <c r="T11" s="607" t="s">
        <v>812</v>
      </c>
      <c r="U11" s="607"/>
      <c r="V11" s="607"/>
      <c r="W11" s="607"/>
      <c r="X11" s="607" t="s">
        <v>813</v>
      </c>
      <c r="Y11" s="607"/>
      <c r="Z11" s="607"/>
      <c r="AA11" s="607"/>
      <c r="AB11" s="607" t="s">
        <v>814</v>
      </c>
      <c r="AC11" s="607"/>
      <c r="AD11" s="607"/>
      <c r="AE11" s="607"/>
      <c r="AF11" s="607" t="s">
        <v>815</v>
      </c>
      <c r="AG11" s="607"/>
      <c r="AH11" s="607"/>
      <c r="AI11" s="607"/>
      <c r="AJ11" s="607" t="s">
        <v>816</v>
      </c>
      <c r="AK11" s="607"/>
      <c r="AL11" s="607"/>
      <c r="AM11" s="607"/>
      <c r="AN11" s="607" t="s">
        <v>817</v>
      </c>
      <c r="AO11" s="607"/>
      <c r="AP11" s="607"/>
      <c r="AQ11" s="607"/>
    </row>
    <row r="12" spans="1:51" ht="23.25" customHeight="1">
      <c r="A12" s="607" t="s">
        <v>818</v>
      </c>
      <c r="B12" s="607"/>
      <c r="C12" s="607"/>
      <c r="D12" s="607"/>
      <c r="E12" s="607"/>
      <c r="F12" s="607"/>
      <c r="G12" s="607"/>
      <c r="H12" s="607">
        <v>17</v>
      </c>
      <c r="I12" s="607"/>
      <c r="J12" s="607"/>
      <c r="K12" s="607"/>
      <c r="L12" s="607">
        <v>2</v>
      </c>
      <c r="M12" s="607"/>
      <c r="N12" s="607"/>
      <c r="O12" s="607"/>
      <c r="P12" s="607">
        <v>7</v>
      </c>
      <c r="Q12" s="607"/>
      <c r="R12" s="607"/>
      <c r="S12" s="607"/>
      <c r="T12" s="607"/>
      <c r="U12" s="607"/>
      <c r="V12" s="607"/>
      <c r="W12" s="607"/>
      <c r="X12" s="607">
        <v>1</v>
      </c>
      <c r="Y12" s="607"/>
      <c r="Z12" s="607"/>
      <c r="AA12" s="607"/>
      <c r="AB12" s="607">
        <v>7</v>
      </c>
      <c r="AC12" s="607"/>
      <c r="AD12" s="607"/>
      <c r="AE12" s="607"/>
      <c r="AF12" s="607">
        <v>11</v>
      </c>
      <c r="AG12" s="607"/>
      <c r="AH12" s="607"/>
      <c r="AI12" s="607"/>
      <c r="AJ12" s="607">
        <v>11</v>
      </c>
      <c r="AK12" s="607"/>
      <c r="AL12" s="607"/>
      <c r="AM12" s="607"/>
      <c r="AN12" s="607">
        <v>56</v>
      </c>
      <c r="AO12" s="607"/>
      <c r="AP12" s="607"/>
      <c r="AQ12" s="607"/>
    </row>
    <row r="13" spans="1:51" ht="23.25" customHeight="1">
      <c r="A13" s="607" t="s">
        <v>819</v>
      </c>
      <c r="B13" s="607"/>
      <c r="C13" s="607"/>
      <c r="D13" s="607"/>
      <c r="E13" s="607"/>
      <c r="F13" s="607"/>
      <c r="G13" s="607"/>
      <c r="H13" s="607">
        <v>11</v>
      </c>
      <c r="I13" s="607"/>
      <c r="J13" s="607"/>
      <c r="K13" s="607"/>
      <c r="L13" s="607">
        <v>1</v>
      </c>
      <c r="M13" s="607"/>
      <c r="N13" s="607"/>
      <c r="O13" s="607"/>
      <c r="P13" s="607">
        <v>3</v>
      </c>
      <c r="Q13" s="607"/>
      <c r="R13" s="607"/>
      <c r="S13" s="607"/>
      <c r="T13" s="607"/>
      <c r="U13" s="607"/>
      <c r="V13" s="607"/>
      <c r="W13" s="607"/>
      <c r="X13" s="607"/>
      <c r="Y13" s="607"/>
      <c r="Z13" s="607"/>
      <c r="AA13" s="607"/>
      <c r="AB13" s="607"/>
      <c r="AC13" s="607"/>
      <c r="AD13" s="607"/>
      <c r="AE13" s="607"/>
      <c r="AF13" s="607">
        <v>1</v>
      </c>
      <c r="AG13" s="607"/>
      <c r="AH13" s="607"/>
      <c r="AI13" s="607"/>
      <c r="AJ13" s="607">
        <v>48</v>
      </c>
      <c r="AK13" s="607"/>
      <c r="AL13" s="607"/>
      <c r="AM13" s="607"/>
      <c r="AN13" s="607">
        <v>64</v>
      </c>
      <c r="AO13" s="607"/>
      <c r="AP13" s="607"/>
      <c r="AQ13" s="607"/>
    </row>
    <row r="14" spans="1:51" ht="23.25" customHeight="1">
      <c r="A14" s="607" t="s">
        <v>820</v>
      </c>
      <c r="B14" s="607"/>
      <c r="C14" s="607"/>
      <c r="D14" s="607"/>
      <c r="E14" s="607"/>
      <c r="F14" s="607"/>
      <c r="G14" s="607"/>
      <c r="H14" s="607">
        <v>2</v>
      </c>
      <c r="I14" s="607"/>
      <c r="J14" s="607"/>
      <c r="K14" s="607"/>
      <c r="L14" s="607"/>
      <c r="M14" s="607"/>
      <c r="N14" s="607"/>
      <c r="O14" s="607"/>
      <c r="P14" s="607">
        <v>9</v>
      </c>
      <c r="Q14" s="607"/>
      <c r="R14" s="607"/>
      <c r="S14" s="607"/>
      <c r="T14" s="607"/>
      <c r="U14" s="607"/>
      <c r="V14" s="607"/>
      <c r="W14" s="607"/>
      <c r="X14" s="607">
        <v>9</v>
      </c>
      <c r="Y14" s="607"/>
      <c r="Z14" s="607"/>
      <c r="AA14" s="607"/>
      <c r="AB14" s="607">
        <v>1</v>
      </c>
      <c r="AC14" s="607"/>
      <c r="AD14" s="607"/>
      <c r="AE14" s="607"/>
      <c r="AF14" s="607"/>
      <c r="AG14" s="607"/>
      <c r="AH14" s="607"/>
      <c r="AI14" s="607"/>
      <c r="AJ14" s="607">
        <v>1</v>
      </c>
      <c r="AK14" s="607"/>
      <c r="AL14" s="607"/>
      <c r="AM14" s="607"/>
      <c r="AN14" s="607">
        <v>22</v>
      </c>
      <c r="AO14" s="607"/>
      <c r="AP14" s="607"/>
      <c r="AQ14" s="607"/>
    </row>
    <row r="15" spans="1:51" ht="23.25" customHeight="1">
      <c r="A15" s="607" t="s">
        <v>821</v>
      </c>
      <c r="B15" s="607"/>
      <c r="C15" s="607"/>
      <c r="D15" s="607"/>
      <c r="E15" s="607"/>
      <c r="F15" s="607"/>
      <c r="G15" s="607"/>
      <c r="H15" s="607">
        <v>30</v>
      </c>
      <c r="I15" s="607"/>
      <c r="J15" s="607"/>
      <c r="K15" s="607"/>
      <c r="L15" s="607">
        <v>3</v>
      </c>
      <c r="M15" s="607"/>
      <c r="N15" s="607"/>
      <c r="O15" s="607"/>
      <c r="P15" s="607">
        <v>19</v>
      </c>
      <c r="Q15" s="607"/>
      <c r="R15" s="607"/>
      <c r="S15" s="607"/>
      <c r="T15" s="607">
        <v>0</v>
      </c>
      <c r="U15" s="607"/>
      <c r="V15" s="607"/>
      <c r="W15" s="607"/>
      <c r="X15" s="607">
        <v>10</v>
      </c>
      <c r="Y15" s="607"/>
      <c r="Z15" s="607"/>
      <c r="AA15" s="607"/>
      <c r="AB15" s="607">
        <v>8</v>
      </c>
      <c r="AC15" s="607"/>
      <c r="AD15" s="607"/>
      <c r="AE15" s="607"/>
      <c r="AF15" s="607">
        <v>12</v>
      </c>
      <c r="AG15" s="607"/>
      <c r="AH15" s="607"/>
      <c r="AI15" s="607"/>
      <c r="AJ15" s="607">
        <v>60</v>
      </c>
      <c r="AK15" s="607"/>
      <c r="AL15" s="607"/>
      <c r="AM15" s="607"/>
      <c r="AN15" s="607">
        <v>142</v>
      </c>
      <c r="AO15" s="607"/>
      <c r="AP15" s="607"/>
      <c r="AQ15" s="607"/>
    </row>
    <row r="16" spans="1:51" ht="20.3" customHeight="1"/>
    <row r="17" spans="1:51" s="123" customFormat="1" ht="23.25" customHeight="1">
      <c r="A17" s="123" t="s">
        <v>1883</v>
      </c>
      <c r="AP17" s="624" t="s">
        <v>789</v>
      </c>
      <c r="AQ17" s="624"/>
      <c r="AR17" s="624"/>
      <c r="AS17" s="624"/>
      <c r="AT17" s="624"/>
      <c r="AU17" s="624"/>
      <c r="AV17" s="624"/>
      <c r="AW17" s="624"/>
      <c r="AX17" s="624"/>
      <c r="AY17" s="624"/>
    </row>
    <row r="18" spans="1:51" ht="23.25" customHeight="1">
      <c r="A18" s="614" t="s">
        <v>822</v>
      </c>
      <c r="B18" s="784"/>
      <c r="C18" s="784"/>
      <c r="D18" s="784"/>
      <c r="E18" s="784"/>
      <c r="F18" s="784"/>
      <c r="G18" s="615"/>
      <c r="H18" s="607" t="s">
        <v>823</v>
      </c>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607" t="s">
        <v>824</v>
      </c>
      <c r="AS18" s="607"/>
      <c r="AT18" s="607"/>
      <c r="AU18" s="607"/>
      <c r="AV18" s="607" t="s">
        <v>817</v>
      </c>
      <c r="AW18" s="607"/>
      <c r="AX18" s="607"/>
      <c r="AY18" s="607"/>
    </row>
    <row r="19" spans="1:51" ht="23.25" customHeight="1">
      <c r="A19" s="626" t="s">
        <v>825</v>
      </c>
      <c r="B19" s="783"/>
      <c r="C19" s="783"/>
      <c r="D19" s="783"/>
      <c r="E19" s="783"/>
      <c r="F19" s="783"/>
      <c r="G19" s="627"/>
      <c r="H19" s="607" t="s">
        <v>809</v>
      </c>
      <c r="I19" s="607"/>
      <c r="J19" s="607"/>
      <c r="K19" s="607"/>
      <c r="L19" s="607" t="s">
        <v>810</v>
      </c>
      <c r="M19" s="607"/>
      <c r="N19" s="607"/>
      <c r="O19" s="607"/>
      <c r="P19" s="607" t="s">
        <v>811</v>
      </c>
      <c r="Q19" s="607"/>
      <c r="R19" s="607"/>
      <c r="S19" s="607"/>
      <c r="T19" s="607" t="s">
        <v>812</v>
      </c>
      <c r="U19" s="607"/>
      <c r="V19" s="607"/>
      <c r="W19" s="607"/>
      <c r="X19" s="607" t="s">
        <v>813</v>
      </c>
      <c r="Y19" s="607"/>
      <c r="Z19" s="607"/>
      <c r="AA19" s="607"/>
      <c r="AB19" s="607" t="s">
        <v>814</v>
      </c>
      <c r="AC19" s="607"/>
      <c r="AD19" s="607"/>
      <c r="AE19" s="607"/>
      <c r="AF19" s="607" t="s">
        <v>815</v>
      </c>
      <c r="AG19" s="607"/>
      <c r="AH19" s="607"/>
      <c r="AI19" s="607"/>
      <c r="AJ19" s="607" t="s">
        <v>816</v>
      </c>
      <c r="AK19" s="607"/>
      <c r="AL19" s="607"/>
      <c r="AM19" s="607"/>
      <c r="AN19" s="607" t="s">
        <v>826</v>
      </c>
      <c r="AO19" s="607"/>
      <c r="AP19" s="607"/>
      <c r="AQ19" s="607"/>
      <c r="AR19" s="607"/>
      <c r="AS19" s="607"/>
      <c r="AT19" s="607"/>
      <c r="AU19" s="607"/>
      <c r="AV19" s="607"/>
      <c r="AW19" s="607"/>
      <c r="AX19" s="607"/>
      <c r="AY19" s="607"/>
    </row>
    <row r="20" spans="1:51" ht="23.25" customHeight="1">
      <c r="A20" s="607" t="s">
        <v>827</v>
      </c>
      <c r="B20" s="607"/>
      <c r="C20" s="607"/>
      <c r="D20" s="607"/>
      <c r="E20" s="607"/>
      <c r="F20" s="607"/>
      <c r="G20" s="607"/>
      <c r="H20" s="607">
        <v>12</v>
      </c>
      <c r="I20" s="607"/>
      <c r="J20" s="607"/>
      <c r="K20" s="607"/>
      <c r="L20" s="607">
        <v>3</v>
      </c>
      <c r="M20" s="607"/>
      <c r="N20" s="607"/>
      <c r="O20" s="607"/>
      <c r="P20" s="607">
        <v>7</v>
      </c>
      <c r="Q20" s="607"/>
      <c r="R20" s="607"/>
      <c r="S20" s="607"/>
      <c r="T20" s="607">
        <v>5</v>
      </c>
      <c r="U20" s="607"/>
      <c r="V20" s="607"/>
      <c r="W20" s="607"/>
      <c r="X20" s="607">
        <v>6</v>
      </c>
      <c r="Y20" s="607"/>
      <c r="Z20" s="607"/>
      <c r="AA20" s="607"/>
      <c r="AB20" s="607">
        <v>4</v>
      </c>
      <c r="AC20" s="607"/>
      <c r="AD20" s="607"/>
      <c r="AE20" s="607"/>
      <c r="AF20" s="607">
        <v>8</v>
      </c>
      <c r="AG20" s="607"/>
      <c r="AH20" s="607"/>
      <c r="AI20" s="607"/>
      <c r="AJ20" s="607">
        <v>14</v>
      </c>
      <c r="AK20" s="607"/>
      <c r="AL20" s="607"/>
      <c r="AM20" s="607"/>
      <c r="AN20" s="607">
        <v>59</v>
      </c>
      <c r="AO20" s="607"/>
      <c r="AP20" s="607"/>
      <c r="AQ20" s="607"/>
      <c r="AR20" s="607">
        <v>67</v>
      </c>
      <c r="AS20" s="607"/>
      <c r="AT20" s="607"/>
      <c r="AU20" s="607"/>
      <c r="AV20" s="607">
        <v>126</v>
      </c>
      <c r="AW20" s="607"/>
      <c r="AX20" s="607"/>
      <c r="AY20" s="607"/>
    </row>
    <row r="21" spans="1:51" ht="23.25" customHeight="1">
      <c r="A21" s="607" t="s">
        <v>828</v>
      </c>
      <c r="B21" s="607"/>
      <c r="C21" s="607"/>
      <c r="D21" s="607"/>
      <c r="E21" s="607"/>
      <c r="F21" s="607"/>
      <c r="G21" s="607"/>
      <c r="H21" s="625">
        <v>12</v>
      </c>
      <c r="I21" s="625"/>
      <c r="J21" s="625"/>
      <c r="K21" s="625"/>
      <c r="L21" s="625">
        <v>3</v>
      </c>
      <c r="M21" s="625"/>
      <c r="N21" s="625"/>
      <c r="O21" s="625"/>
      <c r="P21" s="625">
        <v>7</v>
      </c>
      <c r="Q21" s="625"/>
      <c r="R21" s="625"/>
      <c r="S21" s="625"/>
      <c r="T21" s="625">
        <v>6</v>
      </c>
      <c r="U21" s="625"/>
      <c r="V21" s="625"/>
      <c r="W21" s="625"/>
      <c r="X21" s="625">
        <v>6</v>
      </c>
      <c r="Y21" s="625"/>
      <c r="Z21" s="625"/>
      <c r="AA21" s="625"/>
      <c r="AB21" s="625">
        <v>5</v>
      </c>
      <c r="AC21" s="625"/>
      <c r="AD21" s="625"/>
      <c r="AE21" s="625"/>
      <c r="AF21" s="625">
        <v>8</v>
      </c>
      <c r="AG21" s="625"/>
      <c r="AH21" s="625"/>
      <c r="AI21" s="625"/>
      <c r="AJ21" s="625">
        <v>14</v>
      </c>
      <c r="AK21" s="625"/>
      <c r="AL21" s="625"/>
      <c r="AM21" s="625"/>
      <c r="AN21" s="625">
        <v>61</v>
      </c>
      <c r="AO21" s="625"/>
      <c r="AP21" s="625"/>
      <c r="AQ21" s="625"/>
      <c r="AR21" s="625">
        <v>67</v>
      </c>
      <c r="AS21" s="625"/>
      <c r="AT21" s="625"/>
      <c r="AU21" s="625"/>
      <c r="AV21" s="625">
        <v>128</v>
      </c>
      <c r="AW21" s="625"/>
      <c r="AX21" s="625"/>
      <c r="AY21" s="625"/>
    </row>
    <row r="22" spans="1:51" ht="23.25" customHeight="1"/>
  </sheetData>
  <mergeCells count="116">
    <mergeCell ref="AR21:AU21"/>
    <mergeCell ref="AV21:AY21"/>
    <mergeCell ref="AJ20:AM20"/>
    <mergeCell ref="AN20:AQ20"/>
    <mergeCell ref="AR20:AU20"/>
    <mergeCell ref="AV20:AY20"/>
    <mergeCell ref="P19:S19"/>
    <mergeCell ref="T19:W19"/>
    <mergeCell ref="X19:AA19"/>
    <mergeCell ref="AB19:AE19"/>
    <mergeCell ref="AF19:AI19"/>
    <mergeCell ref="AB21:AE21"/>
    <mergeCell ref="AF21:AI21"/>
    <mergeCell ref="AJ21:AM21"/>
    <mergeCell ref="AN21:AQ21"/>
    <mergeCell ref="AP17:AY17"/>
    <mergeCell ref="A18:G18"/>
    <mergeCell ref="H18:AQ18"/>
    <mergeCell ref="AR18:AU19"/>
    <mergeCell ref="AV18:AY19"/>
    <mergeCell ref="A19:G19"/>
    <mergeCell ref="H19:K19"/>
    <mergeCell ref="A21:G21"/>
    <mergeCell ref="H21:K21"/>
    <mergeCell ref="L21:O21"/>
    <mergeCell ref="P21:S21"/>
    <mergeCell ref="T21:W21"/>
    <mergeCell ref="X21:AA21"/>
    <mergeCell ref="AJ19:AM19"/>
    <mergeCell ref="AN19:AQ19"/>
    <mergeCell ref="A20:G20"/>
    <mergeCell ref="H20:K20"/>
    <mergeCell ref="L20:O20"/>
    <mergeCell ref="P20:S20"/>
    <mergeCell ref="T20:W20"/>
    <mergeCell ref="X20:AA20"/>
    <mergeCell ref="AB20:AE20"/>
    <mergeCell ref="AF20:AI20"/>
    <mergeCell ref="L19:O19"/>
    <mergeCell ref="AN14:AQ14"/>
    <mergeCell ref="A15:G15"/>
    <mergeCell ref="H15:K15"/>
    <mergeCell ref="L15:O15"/>
    <mergeCell ref="P15:S15"/>
    <mergeCell ref="T15:W15"/>
    <mergeCell ref="X15:AA15"/>
    <mergeCell ref="AB15:AE15"/>
    <mergeCell ref="AF15:AI15"/>
    <mergeCell ref="AJ15:AM15"/>
    <mergeCell ref="AN15:AQ15"/>
    <mergeCell ref="A14:G14"/>
    <mergeCell ref="H14:K14"/>
    <mergeCell ref="L14:O14"/>
    <mergeCell ref="P14:S14"/>
    <mergeCell ref="T14:W14"/>
    <mergeCell ref="X14:AA14"/>
    <mergeCell ref="AB14:AE14"/>
    <mergeCell ref="AF14:AI14"/>
    <mergeCell ref="AJ14:AM14"/>
    <mergeCell ref="AN12:AQ12"/>
    <mergeCell ref="A13:G13"/>
    <mergeCell ref="H13:K13"/>
    <mergeCell ref="L13:O13"/>
    <mergeCell ref="P13:S13"/>
    <mergeCell ref="T13:W13"/>
    <mergeCell ref="X13:AA13"/>
    <mergeCell ref="AB13:AE13"/>
    <mergeCell ref="AF13:AI13"/>
    <mergeCell ref="AJ13:AM13"/>
    <mergeCell ref="AN13:AQ13"/>
    <mergeCell ref="A12:G12"/>
    <mergeCell ref="H12:K12"/>
    <mergeCell ref="L12:O12"/>
    <mergeCell ref="P12:S12"/>
    <mergeCell ref="T12:W12"/>
    <mergeCell ref="X12:AA12"/>
    <mergeCell ref="AB12:AE12"/>
    <mergeCell ref="AF12:AI12"/>
    <mergeCell ref="AJ12:AM12"/>
    <mergeCell ref="AH9:AQ9"/>
    <mergeCell ref="A10:G10"/>
    <mergeCell ref="H10:AQ10"/>
    <mergeCell ref="A11:G11"/>
    <mergeCell ref="H11:K11"/>
    <mergeCell ref="L11:O11"/>
    <mergeCell ref="P11:S11"/>
    <mergeCell ref="T11:W11"/>
    <mergeCell ref="X11:AA11"/>
    <mergeCell ref="AB11:AE11"/>
    <mergeCell ref="AF11:AI11"/>
    <mergeCell ref="AJ11:AM11"/>
    <mergeCell ref="AN11:AQ11"/>
    <mergeCell ref="A7:G7"/>
    <mergeCell ref="I7:Q7"/>
    <mergeCell ref="S7:W7"/>
    <mergeCell ref="Y7:AD7"/>
    <mergeCell ref="AF7:AY7"/>
    <mergeCell ref="A4:G6"/>
    <mergeCell ref="I4:Q4"/>
    <mergeCell ref="S4:W4"/>
    <mergeCell ref="Y4:AD4"/>
    <mergeCell ref="AF4:AY4"/>
    <mergeCell ref="I5:Q5"/>
    <mergeCell ref="S5:W5"/>
    <mergeCell ref="Y5:AD5"/>
    <mergeCell ref="AF5:AY5"/>
    <mergeCell ref="I6:Q6"/>
    <mergeCell ref="AP2:AY2"/>
    <mergeCell ref="A3:G3"/>
    <mergeCell ref="H3:R3"/>
    <mergeCell ref="S3:W3"/>
    <mergeCell ref="X3:AE3"/>
    <mergeCell ref="AF3:AY3"/>
    <mergeCell ref="S6:W6"/>
    <mergeCell ref="Y6:AD6"/>
    <mergeCell ref="AF6:AY6"/>
  </mergeCells>
  <phoneticPr fontId="2"/>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96D3C-DE01-4148-B2CC-367505577244}">
  <sheetPr>
    <pageSetUpPr fitToPage="1"/>
  </sheetPr>
  <dimension ref="A2:L40"/>
  <sheetViews>
    <sheetView view="pageLayout" topLeftCell="A7" zoomScale="110" zoomScaleNormal="100" zoomScaleSheetLayoutView="100" zoomScalePageLayoutView="110" workbookViewId="0">
      <selection activeCell="B30" sqref="B30"/>
    </sheetView>
  </sheetViews>
  <sheetFormatPr defaultColWidth="9" defaultRowHeight="14.4"/>
  <cols>
    <col min="1" max="1" width="10.33203125" style="2" customWidth="1"/>
    <col min="2" max="2" width="12.33203125" style="2" customWidth="1"/>
    <col min="3" max="3" width="9" style="2"/>
    <col min="4" max="4" width="13.109375" style="2" customWidth="1"/>
    <col min="5" max="5" width="10.21875" style="2" customWidth="1"/>
    <col min="6" max="6" width="12.33203125" style="2" customWidth="1"/>
    <col min="7" max="7" width="21.44140625" style="2" customWidth="1"/>
    <col min="8" max="8" width="5.44140625" style="2" customWidth="1"/>
    <col min="9" max="9" width="6.21875" style="2" customWidth="1"/>
    <col min="10" max="10" width="6.109375" style="2" customWidth="1"/>
    <col min="11" max="11" width="19.44140625" style="2" customWidth="1"/>
    <col min="12" max="12" width="8" style="2" customWidth="1"/>
    <col min="13" max="16384" width="9" style="2"/>
  </cols>
  <sheetData>
    <row r="2" spans="1:12" ht="19.649999999999999">
      <c r="A2" s="288" t="s">
        <v>829</v>
      </c>
      <c r="B2" s="289"/>
    </row>
    <row r="4" spans="1:12">
      <c r="A4" s="2" t="s">
        <v>830</v>
      </c>
    </row>
    <row r="5" spans="1:12">
      <c r="A5" s="2" t="s">
        <v>2010</v>
      </c>
    </row>
    <row r="6" spans="1:12">
      <c r="A6" s="2" t="s">
        <v>831</v>
      </c>
    </row>
    <row r="7" spans="1:12">
      <c r="A7" s="2" t="s">
        <v>832</v>
      </c>
    </row>
    <row r="8" spans="1:12">
      <c r="A8" s="2" t="s">
        <v>833</v>
      </c>
    </row>
    <row r="9" spans="1:12" ht="15.75" customHeight="1"/>
    <row r="10" spans="1:12" ht="18" customHeight="1">
      <c r="A10" s="290" t="s">
        <v>834</v>
      </c>
      <c r="B10" s="291"/>
      <c r="C10" s="291" t="s">
        <v>835</v>
      </c>
      <c r="D10" s="292" t="s">
        <v>836</v>
      </c>
      <c r="E10" s="291" t="s">
        <v>2012</v>
      </c>
      <c r="F10" s="291"/>
      <c r="G10" s="293"/>
      <c r="H10" s="293"/>
      <c r="I10" s="293"/>
      <c r="J10" s="293"/>
      <c r="K10" s="293"/>
      <c r="L10" s="294"/>
    </row>
    <row r="11" spans="1:12" ht="15.05" customHeight="1">
      <c r="A11" s="295"/>
      <c r="B11" s="785" t="s">
        <v>837</v>
      </c>
      <c r="C11" s="786"/>
      <c r="D11" s="786"/>
      <c r="E11" s="787"/>
      <c r="F11" s="788" t="s">
        <v>838</v>
      </c>
      <c r="G11" s="689"/>
      <c r="H11" s="689"/>
      <c r="I11" s="296"/>
      <c r="J11" s="786" t="s">
        <v>839</v>
      </c>
      <c r="K11" s="786"/>
      <c r="L11" s="789"/>
    </row>
    <row r="12" spans="1:12" ht="15.05" customHeight="1">
      <c r="A12" s="295"/>
      <c r="B12" s="132" t="s">
        <v>840</v>
      </c>
      <c r="C12" s="299" t="s">
        <v>841</v>
      </c>
      <c r="D12" s="300"/>
      <c r="E12" s="301" t="s">
        <v>842</v>
      </c>
      <c r="F12" s="300" t="s">
        <v>843</v>
      </c>
      <c r="G12" s="299" t="s">
        <v>844</v>
      </c>
      <c r="H12" s="302" t="s">
        <v>845</v>
      </c>
      <c r="I12" s="303"/>
      <c r="K12" s="299"/>
      <c r="L12" s="304" t="s">
        <v>846</v>
      </c>
    </row>
    <row r="13" spans="1:12" ht="15.05" customHeight="1">
      <c r="A13" s="295"/>
      <c r="B13" s="305" t="s">
        <v>847</v>
      </c>
      <c r="C13" s="2" t="s">
        <v>848</v>
      </c>
      <c r="E13" s="306" t="s">
        <v>842</v>
      </c>
      <c r="G13" s="307"/>
      <c r="H13" s="13"/>
      <c r="I13" s="303"/>
      <c r="K13" s="307"/>
      <c r="L13" s="304"/>
    </row>
    <row r="14" spans="1:12" ht="15.05" customHeight="1">
      <c r="A14" s="295"/>
      <c r="B14" s="308"/>
      <c r="E14" s="306"/>
      <c r="G14" s="307"/>
      <c r="H14" s="13"/>
      <c r="I14" s="303"/>
      <c r="K14" s="307"/>
      <c r="L14" s="304"/>
    </row>
    <row r="15" spans="1:12" ht="15.05" customHeight="1">
      <c r="A15" s="295"/>
      <c r="B15" s="308"/>
      <c r="E15" s="306"/>
      <c r="G15" s="307"/>
      <c r="H15" s="13"/>
      <c r="I15" s="303"/>
      <c r="K15" s="307"/>
      <c r="L15" s="304"/>
    </row>
    <row r="16" spans="1:12" ht="15.05" customHeight="1">
      <c r="A16" s="309" t="s">
        <v>849</v>
      </c>
      <c r="B16" s="310"/>
      <c r="C16" s="311"/>
      <c r="D16" s="311"/>
      <c r="E16" s="310"/>
      <c r="G16" s="312"/>
      <c r="H16" s="311"/>
      <c r="I16" s="312"/>
      <c r="J16" s="310"/>
      <c r="K16" s="311"/>
      <c r="L16" s="313"/>
    </row>
    <row r="17" spans="1:12" ht="15.05" customHeight="1">
      <c r="A17" s="314"/>
      <c r="C17" s="2" t="s">
        <v>850</v>
      </c>
      <c r="D17" s="315" t="s">
        <v>851</v>
      </c>
      <c r="E17" s="316" t="s">
        <v>2013</v>
      </c>
      <c r="F17" s="316"/>
      <c r="G17" s="316"/>
      <c r="H17" s="316"/>
      <c r="I17" s="316"/>
      <c r="J17" s="316"/>
      <c r="K17" s="316"/>
      <c r="L17" s="298"/>
    </row>
    <row r="18" spans="1:12" ht="15.05" customHeight="1">
      <c r="A18" s="295"/>
      <c r="B18" s="299"/>
      <c r="C18" s="299"/>
      <c r="E18" s="301"/>
      <c r="F18" s="299"/>
      <c r="G18" s="299"/>
      <c r="I18" s="317"/>
      <c r="J18" s="300"/>
      <c r="K18" s="299"/>
      <c r="L18" s="304"/>
    </row>
    <row r="19" spans="1:12" ht="18" customHeight="1">
      <c r="A19" s="290" t="s">
        <v>852</v>
      </c>
      <c r="B19" s="293"/>
      <c r="C19" s="293" t="s">
        <v>850</v>
      </c>
      <c r="D19" s="318" t="s">
        <v>853</v>
      </c>
      <c r="E19" s="293" t="s">
        <v>2013</v>
      </c>
      <c r="F19" s="293"/>
      <c r="G19" s="293"/>
      <c r="H19" s="293"/>
      <c r="I19" s="293"/>
      <c r="J19" s="293"/>
      <c r="K19" s="293"/>
      <c r="L19" s="294"/>
    </row>
    <row r="20" spans="1:12" ht="15.05" customHeight="1">
      <c r="A20" s="319"/>
      <c r="B20" s="312"/>
      <c r="C20" s="320"/>
      <c r="D20" s="316"/>
      <c r="E20" s="297"/>
      <c r="F20" s="311"/>
      <c r="G20" s="320"/>
      <c r="H20" s="311"/>
      <c r="I20" s="320"/>
      <c r="J20" s="316"/>
      <c r="K20" s="320"/>
      <c r="L20" s="313"/>
    </row>
    <row r="21" spans="1:12" ht="18" customHeight="1">
      <c r="A21" s="321" t="s">
        <v>854</v>
      </c>
      <c r="B21" s="322"/>
      <c r="C21" s="323"/>
      <c r="D21" s="323" t="s">
        <v>855</v>
      </c>
      <c r="E21" s="322" t="s">
        <v>2011</v>
      </c>
      <c r="F21" s="322"/>
      <c r="G21" s="322"/>
      <c r="H21" s="322"/>
      <c r="I21" s="324"/>
      <c r="J21" s="322"/>
      <c r="K21" s="322"/>
      <c r="L21" s="325"/>
    </row>
    <row r="22" spans="1:12" ht="15.75" customHeight="1">
      <c r="A22" s="2" t="s">
        <v>2014</v>
      </c>
    </row>
    <row r="23" spans="1:12" ht="15.75" customHeight="1"/>
    <row r="24" spans="1:12" ht="16.55" customHeight="1">
      <c r="A24" s="2" t="s">
        <v>856</v>
      </c>
    </row>
    <row r="25" spans="1:12" ht="15.75" customHeight="1">
      <c r="A25" s="2" t="s">
        <v>857</v>
      </c>
    </row>
    <row r="26" spans="1:12">
      <c r="K26" s="2" t="s">
        <v>858</v>
      </c>
    </row>
    <row r="28" spans="1:12" ht="17.7">
      <c r="A28" s="326" t="s">
        <v>859</v>
      </c>
    </row>
    <row r="29" spans="1:12">
      <c r="A29" s="327" t="s">
        <v>860</v>
      </c>
      <c r="B29" s="583" t="s">
        <v>1792</v>
      </c>
      <c r="E29" s="327" t="s">
        <v>861</v>
      </c>
      <c r="F29" s="2" t="s">
        <v>862</v>
      </c>
      <c r="J29" s="2" t="s">
        <v>863</v>
      </c>
    </row>
    <row r="30" spans="1:12">
      <c r="A30" s="327" t="s">
        <v>864</v>
      </c>
      <c r="B30" s="2" t="s">
        <v>865</v>
      </c>
      <c r="E30" s="327"/>
      <c r="F30" s="2" t="s">
        <v>866</v>
      </c>
      <c r="J30" s="2" t="s">
        <v>867</v>
      </c>
    </row>
    <row r="31" spans="1:12">
      <c r="A31" s="327" t="s">
        <v>868</v>
      </c>
      <c r="B31" s="2" t="s">
        <v>1884</v>
      </c>
      <c r="E31" s="327" t="s">
        <v>869</v>
      </c>
      <c r="F31" s="2" t="s">
        <v>870</v>
      </c>
      <c r="J31" s="2" t="s">
        <v>1885</v>
      </c>
    </row>
    <row r="32" spans="1:12">
      <c r="A32" s="327"/>
      <c r="B32" s="2" t="s">
        <v>1886</v>
      </c>
      <c r="E32" s="327"/>
      <c r="F32" s="2" t="s">
        <v>871</v>
      </c>
      <c r="J32" s="2" t="s">
        <v>872</v>
      </c>
      <c r="K32" s="2" t="s">
        <v>2015</v>
      </c>
    </row>
    <row r="33" spans="1:10">
      <c r="A33" s="327"/>
      <c r="B33" s="2" t="s">
        <v>873</v>
      </c>
      <c r="E33" s="327"/>
      <c r="F33" s="2" t="s">
        <v>2016</v>
      </c>
      <c r="H33" s="790" t="s">
        <v>874</v>
      </c>
      <c r="I33" s="790"/>
      <c r="J33" s="2" t="s">
        <v>875</v>
      </c>
    </row>
    <row r="34" spans="1:10">
      <c r="A34" s="327"/>
      <c r="B34" s="2" t="s">
        <v>876</v>
      </c>
      <c r="E34" s="327"/>
      <c r="F34" s="2" t="s">
        <v>877</v>
      </c>
      <c r="J34" s="2" t="s">
        <v>878</v>
      </c>
    </row>
    <row r="35" spans="1:10">
      <c r="A35" s="327" t="s">
        <v>879</v>
      </c>
      <c r="B35" s="2" t="s">
        <v>880</v>
      </c>
      <c r="E35" s="327"/>
      <c r="F35" s="2" t="s">
        <v>881</v>
      </c>
      <c r="H35" s="2" t="s">
        <v>882</v>
      </c>
      <c r="J35" s="328" t="s">
        <v>883</v>
      </c>
    </row>
    <row r="36" spans="1:10">
      <c r="A36" s="327" t="s">
        <v>884</v>
      </c>
      <c r="B36" s="2" t="s">
        <v>885</v>
      </c>
      <c r="E36" s="327"/>
      <c r="F36" s="2" t="s">
        <v>886</v>
      </c>
    </row>
    <row r="37" spans="1:10">
      <c r="A37" s="327" t="s">
        <v>887</v>
      </c>
      <c r="B37" s="2" t="s">
        <v>888</v>
      </c>
      <c r="E37" s="327"/>
      <c r="F37" s="2" t="s">
        <v>889</v>
      </c>
    </row>
    <row r="38" spans="1:10">
      <c r="A38" s="327"/>
      <c r="E38" s="327"/>
    </row>
    <row r="39" spans="1:10">
      <c r="A39" s="327"/>
      <c r="E39" s="327"/>
    </row>
    <row r="40" spans="1:10">
      <c r="E40" s="327"/>
    </row>
  </sheetData>
  <mergeCells count="4">
    <mergeCell ref="B11:E11"/>
    <mergeCell ref="F11:H11"/>
    <mergeCell ref="J11:L11"/>
    <mergeCell ref="H33:I33"/>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3032E-2B5E-4005-8B82-891FFEC75BA4}">
  <sheetPr>
    <pageSetUpPr fitToPage="1"/>
  </sheetPr>
  <dimension ref="B1:L46"/>
  <sheetViews>
    <sheetView view="pageLayout" zoomScaleNormal="100" workbookViewId="0">
      <selection activeCell="H16" sqref="H16"/>
    </sheetView>
  </sheetViews>
  <sheetFormatPr defaultColWidth="9" defaultRowHeight="15.05"/>
  <cols>
    <col min="1" max="1" width="5.77734375" style="329" customWidth="1"/>
    <col min="2" max="2" width="9.109375" style="329" customWidth="1"/>
    <col min="3" max="3" width="5.44140625" style="329" customWidth="1"/>
    <col min="4" max="4" width="5.6640625" style="329" customWidth="1"/>
    <col min="5" max="12" width="11.109375" style="329" customWidth="1"/>
    <col min="13" max="13" width="7.6640625" style="329" customWidth="1"/>
    <col min="14" max="18" width="21" style="329" customWidth="1"/>
    <col min="19" max="16384" width="9" style="329"/>
  </cols>
  <sheetData>
    <row r="1" spans="2:12" ht="20.3" customHeight="1">
      <c r="B1" s="330" t="s">
        <v>890</v>
      </c>
      <c r="C1" s="272"/>
    </row>
    <row r="2" spans="2:12" ht="18" customHeight="1">
      <c r="B2" s="330"/>
      <c r="C2" s="272"/>
    </row>
    <row r="3" spans="2:12" ht="20.3" customHeight="1">
      <c r="B3" s="272" t="s">
        <v>1775</v>
      </c>
      <c r="C3" s="272"/>
    </row>
    <row r="4" spans="2:12" ht="20.3" customHeight="1">
      <c r="B4" s="272" t="s">
        <v>891</v>
      </c>
      <c r="C4" s="272"/>
      <c r="E4" s="331" t="s">
        <v>892</v>
      </c>
    </row>
    <row r="5" spans="2:12" ht="20.3" customHeight="1">
      <c r="B5" s="272" t="s">
        <v>893</v>
      </c>
      <c r="C5" s="272"/>
      <c r="E5" s="272" t="s">
        <v>894</v>
      </c>
    </row>
    <row r="6" spans="2:12" ht="20.3" customHeight="1" thickBot="1">
      <c r="B6" s="272" t="s">
        <v>895</v>
      </c>
      <c r="C6" s="272"/>
      <c r="E6" s="272" t="s">
        <v>896</v>
      </c>
    </row>
    <row r="7" spans="2:12" ht="20.3" customHeight="1">
      <c r="B7" s="332" t="s">
        <v>897</v>
      </c>
      <c r="C7" s="796" t="s">
        <v>1776</v>
      </c>
      <c r="D7" s="796"/>
      <c r="E7" s="796"/>
      <c r="F7" s="796"/>
      <c r="G7" s="796"/>
      <c r="H7" s="796"/>
      <c r="I7" s="796"/>
      <c r="J7" s="796"/>
      <c r="K7" s="796"/>
      <c r="L7" s="333" t="s">
        <v>898</v>
      </c>
    </row>
    <row r="8" spans="2:12" ht="20.3" customHeight="1" thickBot="1">
      <c r="B8" s="334" t="s">
        <v>899</v>
      </c>
      <c r="C8" s="797" t="s">
        <v>900</v>
      </c>
      <c r="D8" s="797"/>
      <c r="E8" s="335">
        <v>2140</v>
      </c>
      <c r="F8" s="335">
        <v>2182</v>
      </c>
      <c r="G8" s="335" t="s">
        <v>901</v>
      </c>
      <c r="H8" s="335">
        <v>4411</v>
      </c>
      <c r="I8" s="335">
        <v>4420</v>
      </c>
      <c r="J8" s="335">
        <v>8794</v>
      </c>
      <c r="K8" s="335">
        <v>8740</v>
      </c>
      <c r="L8" s="336" t="s">
        <v>902</v>
      </c>
    </row>
    <row r="9" spans="2:12" ht="18" customHeight="1">
      <c r="B9" s="337"/>
      <c r="C9" s="337"/>
      <c r="D9" s="337"/>
      <c r="E9" s="337"/>
      <c r="F9" s="337"/>
      <c r="G9" s="337"/>
      <c r="H9" s="337"/>
      <c r="I9" s="337"/>
      <c r="J9" s="337"/>
      <c r="K9" s="337"/>
      <c r="L9" s="337"/>
    </row>
    <row r="10" spans="2:12" ht="20.3" customHeight="1">
      <c r="B10" s="272" t="s">
        <v>903</v>
      </c>
      <c r="C10" s="272"/>
      <c r="D10" s="798" t="s">
        <v>904</v>
      </c>
      <c r="E10" s="798"/>
      <c r="F10" s="272" t="s">
        <v>1777</v>
      </c>
      <c r="I10" s="272" t="s">
        <v>1778</v>
      </c>
    </row>
    <row r="11" spans="2:12" ht="20.3" customHeight="1">
      <c r="D11" s="798" t="s">
        <v>905</v>
      </c>
      <c r="E11" s="798"/>
      <c r="F11" s="272" t="s">
        <v>906</v>
      </c>
      <c r="I11" s="272" t="s">
        <v>1779</v>
      </c>
    </row>
    <row r="12" spans="2:12" ht="20.3" customHeight="1">
      <c r="D12" s="798" t="s">
        <v>907</v>
      </c>
      <c r="E12" s="798"/>
      <c r="F12" s="272" t="s">
        <v>908</v>
      </c>
    </row>
    <row r="13" spans="2:12" ht="18" customHeight="1">
      <c r="D13" s="272"/>
      <c r="H13" s="272"/>
    </row>
    <row r="14" spans="2:12" ht="20.3" customHeight="1">
      <c r="B14" s="329" t="s">
        <v>909</v>
      </c>
    </row>
    <row r="15" spans="2:12" ht="18" customHeight="1"/>
    <row r="16" spans="2:12" ht="20.3" customHeight="1" thickBot="1">
      <c r="B16" s="329" t="s">
        <v>910</v>
      </c>
    </row>
    <row r="17" spans="2:8" ht="20.3" customHeight="1">
      <c r="B17" s="793" t="s">
        <v>911</v>
      </c>
      <c r="C17" s="794"/>
      <c r="D17" s="794"/>
      <c r="E17" s="794"/>
      <c r="F17" s="338" t="s">
        <v>912</v>
      </c>
      <c r="G17" s="794" t="s">
        <v>913</v>
      </c>
      <c r="H17" s="795"/>
    </row>
    <row r="18" spans="2:8" ht="20.3" customHeight="1">
      <c r="B18" s="802" t="s">
        <v>1780</v>
      </c>
      <c r="C18" s="804" t="s">
        <v>914</v>
      </c>
      <c r="D18" s="804"/>
      <c r="E18" s="804"/>
      <c r="F18" s="339" t="s">
        <v>915</v>
      </c>
      <c r="G18" s="791" t="s">
        <v>916</v>
      </c>
      <c r="H18" s="792"/>
    </row>
    <row r="19" spans="2:8" ht="20.3" customHeight="1">
      <c r="B19" s="803"/>
      <c r="C19" s="804" t="s">
        <v>917</v>
      </c>
      <c r="D19" s="804"/>
      <c r="E19" s="804"/>
      <c r="F19" s="339" t="s">
        <v>918</v>
      </c>
      <c r="G19" s="791" t="s">
        <v>919</v>
      </c>
      <c r="H19" s="792"/>
    </row>
    <row r="20" spans="2:8" ht="20.3" customHeight="1">
      <c r="B20" s="803"/>
      <c r="C20" s="804" t="s">
        <v>920</v>
      </c>
      <c r="D20" s="804"/>
      <c r="E20" s="804"/>
      <c r="F20" s="339" t="s">
        <v>921</v>
      </c>
      <c r="G20" s="791" t="s">
        <v>922</v>
      </c>
      <c r="H20" s="792"/>
    </row>
    <row r="21" spans="2:8" ht="20.3" customHeight="1">
      <c r="B21" s="803"/>
      <c r="C21" s="804" t="s">
        <v>923</v>
      </c>
      <c r="D21" s="804"/>
      <c r="E21" s="804"/>
      <c r="F21" s="339" t="s">
        <v>924</v>
      </c>
      <c r="G21" s="791" t="s">
        <v>925</v>
      </c>
      <c r="H21" s="792"/>
    </row>
    <row r="22" spans="2:8" ht="20.3" customHeight="1">
      <c r="B22" s="803"/>
      <c r="C22" s="804" t="s">
        <v>926</v>
      </c>
      <c r="D22" s="804"/>
      <c r="E22" s="804"/>
      <c r="F22" s="339" t="s">
        <v>778</v>
      </c>
      <c r="G22" s="791" t="s">
        <v>927</v>
      </c>
      <c r="H22" s="792"/>
    </row>
    <row r="23" spans="2:8" ht="20.3" customHeight="1">
      <c r="B23" s="803"/>
      <c r="C23" s="804" t="s">
        <v>928</v>
      </c>
      <c r="D23" s="804"/>
      <c r="E23" s="804"/>
      <c r="F23" s="339" t="s">
        <v>929</v>
      </c>
      <c r="G23" s="791" t="s">
        <v>930</v>
      </c>
      <c r="H23" s="792"/>
    </row>
    <row r="24" spans="2:8" ht="20.3" customHeight="1">
      <c r="B24" s="803" t="s">
        <v>931</v>
      </c>
      <c r="C24" s="791"/>
      <c r="D24" s="791"/>
      <c r="E24" s="791"/>
      <c r="F24" s="339" t="s">
        <v>932</v>
      </c>
      <c r="G24" s="791" t="s">
        <v>933</v>
      </c>
      <c r="H24" s="792"/>
    </row>
    <row r="25" spans="2:8" ht="20.3" customHeight="1" thickBot="1">
      <c r="B25" s="799" t="s">
        <v>934</v>
      </c>
      <c r="C25" s="800"/>
      <c r="D25" s="800"/>
      <c r="E25" s="800"/>
      <c r="F25" s="340" t="s">
        <v>935</v>
      </c>
      <c r="G25" s="800" t="s">
        <v>936</v>
      </c>
      <c r="H25" s="801"/>
    </row>
    <row r="26" spans="2:8" ht="18" customHeight="1"/>
    <row r="27" spans="2:8" ht="15.75" customHeight="1"/>
    <row r="28" spans="2:8" ht="15.75" customHeight="1"/>
    <row r="29" spans="2:8" ht="15.75" customHeight="1"/>
    <row r="30" spans="2:8" ht="15.75" customHeight="1"/>
    <row r="31" spans="2:8" ht="15.75" customHeight="1"/>
    <row r="32" spans="2:8" ht="15.75" customHeight="1"/>
    <row r="33" s="329" customFormat="1" ht="15.75" customHeight="1"/>
    <row r="34" s="329" customFormat="1" ht="15.75" customHeight="1"/>
    <row r="35" s="329" customFormat="1" ht="15.75" customHeight="1"/>
    <row r="36" s="329" customFormat="1" ht="15.75" customHeight="1"/>
    <row r="37" s="329" customFormat="1" ht="15.75" customHeight="1"/>
    <row r="38" s="329" customFormat="1" ht="15.75" customHeight="1"/>
    <row r="39" s="329" customFormat="1" ht="15.75" customHeight="1"/>
    <row r="40" s="329" customFormat="1" ht="15.75" customHeight="1"/>
    <row r="41" s="329" customFormat="1" ht="15.75" customHeight="1"/>
    <row r="42" s="329" customFormat="1" ht="15.75" customHeight="1"/>
    <row r="43" s="329" customFormat="1" ht="15.75" customHeight="1"/>
    <row r="44" s="329" customFormat="1" ht="15.75" customHeight="1"/>
    <row r="46" s="329" customFormat="1" ht="15.75" customHeight="1"/>
  </sheetData>
  <mergeCells count="24">
    <mergeCell ref="B25:E25"/>
    <mergeCell ref="G25:H25"/>
    <mergeCell ref="B18:B23"/>
    <mergeCell ref="C18:E18"/>
    <mergeCell ref="G18:H18"/>
    <mergeCell ref="C19:E19"/>
    <mergeCell ref="G19:H19"/>
    <mergeCell ref="C20:E20"/>
    <mergeCell ref="G20:H20"/>
    <mergeCell ref="C21:E21"/>
    <mergeCell ref="G21:H21"/>
    <mergeCell ref="C22:E22"/>
    <mergeCell ref="G22:H22"/>
    <mergeCell ref="C23:E23"/>
    <mergeCell ref="G23:H23"/>
    <mergeCell ref="B24:E24"/>
    <mergeCell ref="G24:H24"/>
    <mergeCell ref="B17:E17"/>
    <mergeCell ref="G17:H17"/>
    <mergeCell ref="C7:K7"/>
    <mergeCell ref="C8:D8"/>
    <mergeCell ref="D10:E10"/>
    <mergeCell ref="D11:E11"/>
    <mergeCell ref="D12:E12"/>
  </mergeCells>
  <phoneticPr fontId="2"/>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8CF7-2FB2-44F5-A557-EE6ADF03F641}">
  <sheetPr>
    <pageSetUpPr fitToPage="1"/>
  </sheetPr>
  <dimension ref="A1:I20"/>
  <sheetViews>
    <sheetView view="pageLayout" zoomScaleNormal="100" workbookViewId="0">
      <selection activeCell="D12" sqref="D12:E13"/>
    </sheetView>
  </sheetViews>
  <sheetFormatPr defaultColWidth="9" defaultRowHeight="14.4"/>
  <cols>
    <col min="1" max="1" width="2.109375" style="11" customWidth="1"/>
    <col min="2" max="2" width="16.88671875" style="11" customWidth="1"/>
    <col min="3" max="3" width="2.109375" style="11" customWidth="1"/>
    <col min="4" max="4" width="9.6640625" style="11" customWidth="1"/>
    <col min="5" max="5" width="10.77734375" style="11" customWidth="1"/>
    <col min="6" max="9" width="20.21875" style="11" customWidth="1"/>
    <col min="10" max="16384" width="9" style="11"/>
  </cols>
  <sheetData>
    <row r="1" spans="1:9" ht="19.5" customHeight="1"/>
    <row r="2" spans="1:9" ht="19.5" customHeight="1"/>
    <row r="3" spans="1:9" ht="19.5" customHeight="1"/>
    <row r="4" spans="1:9" ht="19.5" customHeight="1" thickBot="1">
      <c r="B4" s="341" t="s">
        <v>1887</v>
      </c>
      <c r="C4" s="341"/>
      <c r="D4" s="341"/>
      <c r="E4" s="341"/>
      <c r="F4" s="341"/>
      <c r="G4" s="341"/>
      <c r="H4" s="341"/>
      <c r="I4" s="341"/>
    </row>
    <row r="5" spans="1:9" ht="19.5" customHeight="1">
      <c r="A5" s="342"/>
      <c r="B5" s="343" t="s">
        <v>937</v>
      </c>
      <c r="C5" s="344"/>
      <c r="D5" s="807" t="s">
        <v>938</v>
      </c>
      <c r="E5" s="808"/>
      <c r="F5" s="345" t="s">
        <v>939</v>
      </c>
      <c r="G5" s="345" t="s">
        <v>940</v>
      </c>
      <c r="H5" s="345" t="s">
        <v>941</v>
      </c>
      <c r="I5" s="346" t="s">
        <v>942</v>
      </c>
    </row>
    <row r="6" spans="1:9" ht="19.5" customHeight="1">
      <c r="A6" s="347"/>
      <c r="B6" s="287" t="s">
        <v>943</v>
      </c>
      <c r="C6" s="348"/>
      <c r="D6" s="820">
        <v>22370</v>
      </c>
      <c r="E6" s="821"/>
      <c r="F6" s="349">
        <v>24007</v>
      </c>
      <c r="G6" s="349">
        <v>26243</v>
      </c>
      <c r="H6" s="349">
        <v>27310</v>
      </c>
      <c r="I6" s="350">
        <v>28669</v>
      </c>
    </row>
    <row r="7" spans="1:9" ht="19.5" customHeight="1">
      <c r="A7" s="347"/>
      <c r="B7" s="287" t="s">
        <v>944</v>
      </c>
      <c r="C7" s="348"/>
      <c r="D7" s="818" t="s">
        <v>945</v>
      </c>
      <c r="E7" s="819"/>
      <c r="F7" s="184" t="s">
        <v>946</v>
      </c>
      <c r="G7" s="184" t="s">
        <v>947</v>
      </c>
      <c r="H7" s="184" t="s">
        <v>948</v>
      </c>
      <c r="I7" s="351" t="s">
        <v>949</v>
      </c>
    </row>
    <row r="8" spans="1:9" ht="19.5" customHeight="1">
      <c r="A8" s="347"/>
      <c r="B8" s="287" t="s">
        <v>950</v>
      </c>
      <c r="C8" s="348"/>
      <c r="D8" s="818" t="s">
        <v>951</v>
      </c>
      <c r="E8" s="819"/>
      <c r="F8" s="184" t="s">
        <v>951</v>
      </c>
      <c r="G8" s="184" t="s">
        <v>951</v>
      </c>
      <c r="H8" s="184" t="s">
        <v>951</v>
      </c>
      <c r="I8" s="351" t="s">
        <v>951</v>
      </c>
    </row>
    <row r="9" spans="1:9" ht="19.5" customHeight="1">
      <c r="A9" s="347"/>
      <c r="B9" s="287" t="s">
        <v>1888</v>
      </c>
      <c r="C9" s="348"/>
      <c r="D9" s="818" t="s">
        <v>952</v>
      </c>
      <c r="E9" s="819"/>
      <c r="F9" s="184" t="s">
        <v>952</v>
      </c>
      <c r="G9" s="184" t="s">
        <v>953</v>
      </c>
      <c r="H9" s="184" t="s">
        <v>954</v>
      </c>
      <c r="I9" s="351" t="s">
        <v>955</v>
      </c>
    </row>
    <row r="10" spans="1:9" ht="19.5" customHeight="1">
      <c r="A10" s="347"/>
      <c r="B10" s="287" t="s">
        <v>956</v>
      </c>
      <c r="C10" s="348"/>
      <c r="D10" s="818" t="s">
        <v>957</v>
      </c>
      <c r="E10" s="819"/>
      <c r="F10" s="184" t="s">
        <v>957</v>
      </c>
      <c r="G10" s="184" t="s">
        <v>957</v>
      </c>
      <c r="H10" s="184" t="s">
        <v>957</v>
      </c>
      <c r="I10" s="351" t="s">
        <v>957</v>
      </c>
    </row>
    <row r="11" spans="1:9" ht="19.5" customHeight="1">
      <c r="A11" s="347"/>
      <c r="B11" s="287" t="s">
        <v>958</v>
      </c>
      <c r="C11" s="348"/>
      <c r="D11" s="809">
        <v>40</v>
      </c>
      <c r="E11" s="810"/>
      <c r="F11" s="352">
        <v>43</v>
      </c>
      <c r="G11" s="352">
        <v>32</v>
      </c>
      <c r="H11" s="352">
        <v>43</v>
      </c>
      <c r="I11" s="353">
        <v>8</v>
      </c>
    </row>
    <row r="12" spans="1:9" ht="19.5" customHeight="1">
      <c r="A12" s="354"/>
      <c r="B12" s="778" t="s">
        <v>959</v>
      </c>
      <c r="C12" s="355"/>
      <c r="D12" s="812" t="s">
        <v>960</v>
      </c>
      <c r="E12" s="813"/>
      <c r="F12" s="816" t="s">
        <v>961</v>
      </c>
      <c r="G12" s="816" t="s">
        <v>962</v>
      </c>
      <c r="H12" s="816" t="s">
        <v>963</v>
      </c>
      <c r="I12" s="805" t="s">
        <v>964</v>
      </c>
    </row>
    <row r="13" spans="1:9" ht="19.5" customHeight="1" thickBot="1">
      <c r="A13" s="356"/>
      <c r="B13" s="811"/>
      <c r="C13" s="358"/>
      <c r="D13" s="814"/>
      <c r="E13" s="815"/>
      <c r="F13" s="817"/>
      <c r="G13" s="817"/>
      <c r="H13" s="817"/>
      <c r="I13" s="806"/>
    </row>
    <row r="14" spans="1:9" ht="19.5" customHeight="1">
      <c r="B14" s="12"/>
      <c r="C14" s="12"/>
      <c r="D14" s="12"/>
    </row>
    <row r="15" spans="1:9" ht="19.5" customHeight="1">
      <c r="B15" s="12"/>
      <c r="C15" s="12"/>
      <c r="D15" s="12"/>
    </row>
    <row r="16" spans="1:9" ht="19.5" customHeight="1" thickBot="1">
      <c r="B16" s="359" t="s">
        <v>965</v>
      </c>
    </row>
    <row r="17" spans="1:6" ht="19.5" customHeight="1">
      <c r="A17" s="342"/>
      <c r="B17" s="343" t="s">
        <v>966</v>
      </c>
      <c r="C17" s="344"/>
      <c r="D17" s="807" t="s">
        <v>967</v>
      </c>
      <c r="E17" s="808"/>
      <c r="F17" s="346" t="s">
        <v>968</v>
      </c>
    </row>
    <row r="18" spans="1:6" ht="19.5" customHeight="1">
      <c r="A18" s="347"/>
      <c r="B18" s="287" t="s">
        <v>969</v>
      </c>
      <c r="C18" s="348"/>
      <c r="D18" s="360">
        <v>806</v>
      </c>
      <c r="E18" s="361" t="s">
        <v>970</v>
      </c>
      <c r="F18" s="353"/>
    </row>
    <row r="19" spans="1:6" ht="19.5" customHeight="1">
      <c r="A19" s="347"/>
      <c r="B19" s="287" t="s">
        <v>971</v>
      </c>
      <c r="C19" s="348"/>
      <c r="D19" s="362">
        <v>1074</v>
      </c>
      <c r="E19" s="361" t="s">
        <v>970</v>
      </c>
      <c r="F19" s="353"/>
    </row>
    <row r="20" spans="1:6" ht="19.5" customHeight="1" thickBot="1">
      <c r="A20" s="363"/>
      <c r="B20" s="357" t="s">
        <v>972</v>
      </c>
      <c r="C20" s="364"/>
      <c r="D20" s="365">
        <v>1880</v>
      </c>
      <c r="E20" s="366" t="s">
        <v>970</v>
      </c>
      <c r="F20" s="367"/>
    </row>
  </sheetData>
  <mergeCells count="14">
    <mergeCell ref="D10:E10"/>
    <mergeCell ref="D5:E5"/>
    <mergeCell ref="D6:E6"/>
    <mergeCell ref="D7:E7"/>
    <mergeCell ref="D8:E8"/>
    <mergeCell ref="D9:E9"/>
    <mergeCell ref="I12:I13"/>
    <mergeCell ref="D17:E17"/>
    <mergeCell ref="D11:E11"/>
    <mergeCell ref="B12:B13"/>
    <mergeCell ref="D12:E13"/>
    <mergeCell ref="F12:F13"/>
    <mergeCell ref="G12:G13"/>
    <mergeCell ref="H12:H13"/>
  </mergeCells>
  <phoneticPr fontId="2"/>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EF5B-E75B-4BF0-B3D4-3727EF301DA8}">
  <sheetPr>
    <pageSetUpPr fitToPage="1"/>
  </sheetPr>
  <dimension ref="A2:AS31"/>
  <sheetViews>
    <sheetView view="pageLayout" topLeftCell="A7" zoomScaleNormal="75" workbookViewId="0"/>
  </sheetViews>
  <sheetFormatPr defaultColWidth="9" defaultRowHeight="14.4"/>
  <cols>
    <col min="1" max="7" width="3.6640625" style="3" customWidth="1"/>
    <col min="8" max="8" width="3.44140625" style="3" customWidth="1"/>
    <col min="9" max="9" width="1.21875" style="3" customWidth="1"/>
    <col min="10" max="22" width="3.6640625" style="3" customWidth="1"/>
    <col min="23" max="23" width="4.6640625" style="3" customWidth="1"/>
    <col min="24" max="36" width="3.6640625" style="3" customWidth="1"/>
    <col min="37" max="45" width="2.77734375" style="3" customWidth="1"/>
    <col min="46" max="16384" width="9" style="3"/>
  </cols>
  <sheetData>
    <row r="2" spans="1:45" s="14" customFormat="1" ht="20.95" customHeight="1">
      <c r="A2" s="695" t="s">
        <v>973</v>
      </c>
      <c r="B2" s="695"/>
      <c r="C2" s="695"/>
      <c r="D2" s="695"/>
      <c r="E2" s="695"/>
      <c r="F2" s="695"/>
      <c r="G2" s="695"/>
      <c r="H2" s="695"/>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s="14" customFormat="1" ht="19.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20.95" customHeight="1">
      <c r="A4" s="683" t="s">
        <v>1889</v>
      </c>
      <c r="B4" s="683"/>
      <c r="C4" s="683"/>
      <c r="D4" s="683"/>
      <c r="E4" s="683"/>
      <c r="F4" s="683"/>
      <c r="G4" s="683"/>
      <c r="H4" s="68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50.25" customHeight="1">
      <c r="A5" s="908" t="s">
        <v>2017</v>
      </c>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M5" s="368"/>
      <c r="AN5" s="368"/>
      <c r="AO5" s="368"/>
      <c r="AP5" s="368"/>
      <c r="AQ5" s="368"/>
      <c r="AR5" s="368"/>
      <c r="AS5" s="211" t="s">
        <v>974</v>
      </c>
    </row>
    <row r="6" spans="1:45" ht="18" customHeight="1">
      <c r="A6" s="910" t="s">
        <v>975</v>
      </c>
      <c r="B6" s="911"/>
      <c r="C6" s="911"/>
      <c r="D6" s="679" t="s">
        <v>976</v>
      </c>
      <c r="E6" s="679"/>
      <c r="F6" s="679"/>
      <c r="G6" s="679"/>
      <c r="H6" s="679"/>
      <c r="I6" s="914" t="s">
        <v>977</v>
      </c>
      <c r="J6" s="915"/>
      <c r="K6" s="915"/>
      <c r="L6" s="915"/>
      <c r="M6" s="915"/>
      <c r="N6" s="915"/>
      <c r="O6" s="915"/>
      <c r="P6" s="915"/>
      <c r="Q6" s="915"/>
      <c r="R6" s="915"/>
      <c r="S6" s="915"/>
      <c r="T6" s="915"/>
      <c r="U6" s="915"/>
      <c r="V6" s="915"/>
      <c r="W6" s="916"/>
      <c r="X6" s="679" t="s">
        <v>978</v>
      </c>
      <c r="Y6" s="679"/>
      <c r="Z6" s="679"/>
      <c r="AA6" s="679" t="s">
        <v>979</v>
      </c>
      <c r="AB6" s="679"/>
      <c r="AC6" s="679"/>
      <c r="AD6" s="679"/>
      <c r="AE6" s="679"/>
      <c r="AF6" s="679"/>
      <c r="AG6" s="679"/>
      <c r="AH6" s="679"/>
      <c r="AI6" s="679"/>
      <c r="AJ6" s="679"/>
      <c r="AK6" s="681" t="s">
        <v>980</v>
      </c>
      <c r="AL6" s="681"/>
      <c r="AM6" s="681"/>
      <c r="AN6" s="681"/>
      <c r="AO6" s="681"/>
      <c r="AP6" s="681"/>
      <c r="AQ6" s="681"/>
      <c r="AR6" s="681"/>
      <c r="AS6" s="682"/>
    </row>
    <row r="7" spans="1:45" ht="18" customHeight="1">
      <c r="A7" s="912"/>
      <c r="B7" s="913"/>
      <c r="C7" s="913"/>
      <c r="D7" s="680"/>
      <c r="E7" s="680"/>
      <c r="F7" s="680"/>
      <c r="G7" s="680"/>
      <c r="H7" s="680"/>
      <c r="I7" s="917"/>
      <c r="J7" s="892"/>
      <c r="K7" s="892"/>
      <c r="L7" s="892"/>
      <c r="M7" s="892"/>
      <c r="N7" s="892"/>
      <c r="O7" s="892"/>
      <c r="P7" s="892"/>
      <c r="Q7" s="892"/>
      <c r="R7" s="892"/>
      <c r="S7" s="892"/>
      <c r="T7" s="892"/>
      <c r="U7" s="892"/>
      <c r="V7" s="892"/>
      <c r="W7" s="893"/>
      <c r="X7" s="680"/>
      <c r="Y7" s="680"/>
      <c r="Z7" s="680"/>
      <c r="AA7" s="920" t="s">
        <v>1890</v>
      </c>
      <c r="AB7" s="920"/>
      <c r="AC7" s="920"/>
      <c r="AD7" s="920"/>
      <c r="AE7" s="920"/>
      <c r="AF7" s="906" t="s">
        <v>981</v>
      </c>
      <c r="AG7" s="906"/>
      <c r="AH7" s="906"/>
      <c r="AI7" s="906"/>
      <c r="AJ7" s="906"/>
      <c r="AK7" s="918"/>
      <c r="AL7" s="918"/>
      <c r="AM7" s="918"/>
      <c r="AN7" s="918"/>
      <c r="AO7" s="918"/>
      <c r="AP7" s="918"/>
      <c r="AQ7" s="918"/>
      <c r="AR7" s="918"/>
      <c r="AS7" s="919"/>
    </row>
    <row r="8" spans="1:45" ht="18" customHeight="1">
      <c r="A8" s="838" t="s">
        <v>982</v>
      </c>
      <c r="B8" s="822"/>
      <c r="C8" s="889"/>
      <c r="D8" s="894" t="s">
        <v>983</v>
      </c>
      <c r="E8" s="829"/>
      <c r="F8" s="829"/>
      <c r="G8" s="829"/>
      <c r="H8" s="895"/>
      <c r="I8" s="370"/>
      <c r="J8" s="907"/>
      <c r="K8" s="907"/>
      <c r="L8" s="907"/>
      <c r="M8" s="907"/>
      <c r="N8" s="907"/>
      <c r="O8" s="907"/>
      <c r="P8" s="907"/>
      <c r="Q8" s="907"/>
      <c r="R8" s="907"/>
      <c r="S8" s="907"/>
      <c r="T8" s="907"/>
      <c r="U8" s="907"/>
      <c r="V8" s="907"/>
      <c r="W8" s="847"/>
      <c r="X8" s="855">
        <v>122000</v>
      </c>
      <c r="Y8" s="827"/>
      <c r="Z8" s="902"/>
      <c r="AA8" s="877">
        <f>(X8*8/10)</f>
        <v>97600</v>
      </c>
      <c r="AB8" s="878"/>
      <c r="AC8" s="878"/>
      <c r="AD8" s="883" t="s">
        <v>1891</v>
      </c>
      <c r="AE8" s="884"/>
      <c r="AF8" s="877">
        <f>(X8*2/10)</f>
        <v>24400</v>
      </c>
      <c r="AG8" s="878"/>
      <c r="AH8" s="878"/>
      <c r="AI8" s="883" t="s">
        <v>1892</v>
      </c>
      <c r="AJ8" s="884"/>
      <c r="AK8" s="865" t="s">
        <v>984</v>
      </c>
      <c r="AL8" s="866"/>
      <c r="AM8" s="866"/>
      <c r="AN8" s="866"/>
      <c r="AO8" s="866"/>
      <c r="AP8" s="866"/>
      <c r="AQ8" s="866"/>
      <c r="AR8" s="866"/>
      <c r="AS8" s="867"/>
    </row>
    <row r="9" spans="1:45" ht="18" customHeight="1">
      <c r="A9" s="839"/>
      <c r="B9" s="689"/>
      <c r="C9" s="890"/>
      <c r="D9" s="896"/>
      <c r="E9" s="683"/>
      <c r="F9" s="683"/>
      <c r="G9" s="683"/>
      <c r="H9" s="897"/>
      <c r="I9" s="372"/>
      <c r="J9" s="873" t="s">
        <v>985</v>
      </c>
      <c r="K9" s="873"/>
      <c r="L9" s="873"/>
      <c r="M9" s="834" t="s">
        <v>1893</v>
      </c>
      <c r="N9" s="834"/>
      <c r="O9" s="834"/>
      <c r="P9" s="834"/>
      <c r="Q9" s="834"/>
      <c r="R9" s="834"/>
      <c r="S9" s="834"/>
      <c r="T9" s="834"/>
      <c r="U9" s="834" t="s">
        <v>986</v>
      </c>
      <c r="V9" s="834"/>
      <c r="W9" s="835"/>
      <c r="X9" s="856"/>
      <c r="Y9" s="701"/>
      <c r="Z9" s="903"/>
      <c r="AA9" s="879"/>
      <c r="AB9" s="880"/>
      <c r="AC9" s="880"/>
      <c r="AD9" s="885"/>
      <c r="AE9" s="886"/>
      <c r="AF9" s="879"/>
      <c r="AG9" s="880"/>
      <c r="AH9" s="880"/>
      <c r="AI9" s="885"/>
      <c r="AJ9" s="886"/>
      <c r="AK9" s="868"/>
      <c r="AL9" s="834"/>
      <c r="AM9" s="834"/>
      <c r="AN9" s="834"/>
      <c r="AO9" s="834"/>
      <c r="AP9" s="834"/>
      <c r="AQ9" s="834"/>
      <c r="AR9" s="834"/>
      <c r="AS9" s="869"/>
    </row>
    <row r="10" spans="1:45" ht="18" customHeight="1">
      <c r="A10" s="891"/>
      <c r="B10" s="892"/>
      <c r="C10" s="893"/>
      <c r="D10" s="898"/>
      <c r="E10" s="899"/>
      <c r="F10" s="899"/>
      <c r="G10" s="899"/>
      <c r="H10" s="900"/>
      <c r="I10" s="372"/>
      <c r="J10" s="875"/>
      <c r="K10" s="875"/>
      <c r="L10" s="875"/>
      <c r="M10" s="875"/>
      <c r="N10" s="875"/>
      <c r="O10" s="875"/>
      <c r="P10" s="875"/>
      <c r="Q10" s="875"/>
      <c r="R10" s="875"/>
      <c r="S10" s="875"/>
      <c r="T10" s="875"/>
      <c r="U10" s="875"/>
      <c r="V10" s="875"/>
      <c r="W10" s="876"/>
      <c r="X10" s="857"/>
      <c r="Y10" s="858"/>
      <c r="Z10" s="904"/>
      <c r="AA10" s="881"/>
      <c r="AB10" s="882"/>
      <c r="AC10" s="882"/>
      <c r="AD10" s="887"/>
      <c r="AE10" s="888"/>
      <c r="AF10" s="881"/>
      <c r="AG10" s="882"/>
      <c r="AH10" s="882"/>
      <c r="AI10" s="887"/>
      <c r="AJ10" s="888"/>
      <c r="AK10" s="870"/>
      <c r="AL10" s="871"/>
      <c r="AM10" s="871"/>
      <c r="AN10" s="871"/>
      <c r="AO10" s="871"/>
      <c r="AP10" s="871"/>
      <c r="AQ10" s="871"/>
      <c r="AR10" s="871"/>
      <c r="AS10" s="872"/>
    </row>
    <row r="11" spans="1:45" ht="18" customHeight="1">
      <c r="A11" s="838" t="s">
        <v>982</v>
      </c>
      <c r="B11" s="822"/>
      <c r="C11" s="889"/>
      <c r="D11" s="894" t="s">
        <v>987</v>
      </c>
      <c r="E11" s="829"/>
      <c r="F11" s="829"/>
      <c r="G11" s="829"/>
      <c r="H11" s="895"/>
      <c r="I11" s="370"/>
      <c r="J11" s="847"/>
      <c r="K11" s="848"/>
      <c r="L11" s="848"/>
      <c r="M11" s="848"/>
      <c r="N11" s="848"/>
      <c r="O11" s="848"/>
      <c r="P11" s="848"/>
      <c r="Q11" s="848"/>
      <c r="R11" s="848"/>
      <c r="S11" s="848"/>
      <c r="T11" s="848"/>
      <c r="U11" s="848"/>
      <c r="V11" s="848"/>
      <c r="W11" s="848"/>
      <c r="X11" s="855">
        <v>74000</v>
      </c>
      <c r="Y11" s="827"/>
      <c r="Z11" s="902"/>
      <c r="AA11" s="877">
        <f>(X11*5/10)</f>
        <v>37000</v>
      </c>
      <c r="AB11" s="878"/>
      <c r="AC11" s="878"/>
      <c r="AD11" s="883" t="s">
        <v>1894</v>
      </c>
      <c r="AE11" s="884"/>
      <c r="AF11" s="877">
        <f>(X11*5/10)</f>
        <v>37000</v>
      </c>
      <c r="AG11" s="878"/>
      <c r="AH11" s="878"/>
      <c r="AI11" s="883" t="s">
        <v>1894</v>
      </c>
      <c r="AJ11" s="884"/>
      <c r="AK11" s="865" t="s">
        <v>988</v>
      </c>
      <c r="AL11" s="866"/>
      <c r="AM11" s="866"/>
      <c r="AN11" s="866"/>
      <c r="AO11" s="866"/>
      <c r="AP11" s="866"/>
      <c r="AQ11" s="866"/>
      <c r="AR11" s="866"/>
      <c r="AS11" s="867"/>
    </row>
    <row r="12" spans="1:45" ht="18" customHeight="1">
      <c r="A12" s="839"/>
      <c r="B12" s="689"/>
      <c r="C12" s="890"/>
      <c r="D12" s="896"/>
      <c r="E12" s="683"/>
      <c r="F12" s="683"/>
      <c r="G12" s="683"/>
      <c r="H12" s="897"/>
      <c r="I12" s="372"/>
      <c r="J12" s="834" t="s">
        <v>989</v>
      </c>
      <c r="K12" s="834"/>
      <c r="L12" s="834"/>
      <c r="M12" s="834" t="s">
        <v>1895</v>
      </c>
      <c r="N12" s="834"/>
      <c r="O12" s="834"/>
      <c r="P12" s="834"/>
      <c r="Q12" s="834"/>
      <c r="R12" s="834"/>
      <c r="S12" s="834"/>
      <c r="T12" s="834"/>
      <c r="U12" s="834" t="s">
        <v>990</v>
      </c>
      <c r="V12" s="834"/>
      <c r="W12" s="835"/>
      <c r="X12" s="856"/>
      <c r="Y12" s="701"/>
      <c r="Z12" s="903"/>
      <c r="AA12" s="879"/>
      <c r="AB12" s="880"/>
      <c r="AC12" s="880"/>
      <c r="AD12" s="885"/>
      <c r="AE12" s="886"/>
      <c r="AF12" s="879"/>
      <c r="AG12" s="880"/>
      <c r="AH12" s="880"/>
      <c r="AI12" s="885"/>
      <c r="AJ12" s="886"/>
      <c r="AK12" s="868"/>
      <c r="AL12" s="834"/>
      <c r="AM12" s="834"/>
      <c r="AN12" s="834"/>
      <c r="AO12" s="834"/>
      <c r="AP12" s="834"/>
      <c r="AQ12" s="834"/>
      <c r="AR12" s="834"/>
      <c r="AS12" s="869"/>
    </row>
    <row r="13" spans="1:45" ht="18" customHeight="1">
      <c r="A13" s="891"/>
      <c r="B13" s="892"/>
      <c r="C13" s="893"/>
      <c r="D13" s="898"/>
      <c r="E13" s="899"/>
      <c r="F13" s="899"/>
      <c r="G13" s="899"/>
      <c r="H13" s="900"/>
      <c r="I13" s="372"/>
      <c r="J13" s="875"/>
      <c r="K13" s="875"/>
      <c r="L13" s="875"/>
      <c r="M13" s="875"/>
      <c r="N13" s="875"/>
      <c r="O13" s="875"/>
      <c r="P13" s="875"/>
      <c r="Q13" s="875"/>
      <c r="R13" s="875"/>
      <c r="S13" s="875"/>
      <c r="T13" s="875"/>
      <c r="U13" s="875"/>
      <c r="V13" s="875"/>
      <c r="W13" s="876"/>
      <c r="X13" s="857"/>
      <c r="Y13" s="858"/>
      <c r="Z13" s="904"/>
      <c r="AA13" s="881"/>
      <c r="AB13" s="882"/>
      <c r="AC13" s="882"/>
      <c r="AD13" s="887"/>
      <c r="AE13" s="888"/>
      <c r="AF13" s="881"/>
      <c r="AG13" s="882"/>
      <c r="AH13" s="882"/>
      <c r="AI13" s="887"/>
      <c r="AJ13" s="888"/>
      <c r="AK13" s="870"/>
      <c r="AL13" s="871"/>
      <c r="AM13" s="871"/>
      <c r="AN13" s="871"/>
      <c r="AO13" s="871"/>
      <c r="AP13" s="871"/>
      <c r="AQ13" s="871"/>
      <c r="AR13" s="871"/>
      <c r="AS13" s="872"/>
    </row>
    <row r="14" spans="1:45" ht="18" customHeight="1">
      <c r="A14" s="838" t="s">
        <v>982</v>
      </c>
      <c r="B14" s="822"/>
      <c r="C14" s="889"/>
      <c r="D14" s="894" t="s">
        <v>991</v>
      </c>
      <c r="E14" s="829"/>
      <c r="F14" s="829"/>
      <c r="G14" s="829"/>
      <c r="H14" s="895"/>
      <c r="I14" s="375"/>
      <c r="J14" s="866"/>
      <c r="K14" s="866"/>
      <c r="L14" s="866"/>
      <c r="M14" s="866" t="s">
        <v>992</v>
      </c>
      <c r="N14" s="866"/>
      <c r="O14" s="866"/>
      <c r="P14" s="866"/>
      <c r="Q14" s="866"/>
      <c r="R14" s="866"/>
      <c r="S14" s="866"/>
      <c r="T14" s="866"/>
      <c r="U14" s="866"/>
      <c r="V14" s="866"/>
      <c r="W14" s="901"/>
      <c r="X14" s="855">
        <v>32500</v>
      </c>
      <c r="Y14" s="827"/>
      <c r="Z14" s="902"/>
      <c r="AA14" s="855">
        <f>(X14*8/10)</f>
        <v>26000</v>
      </c>
      <c r="AB14" s="827"/>
      <c r="AC14" s="827"/>
      <c r="AD14" s="822" t="s">
        <v>1891</v>
      </c>
      <c r="AE14" s="889"/>
      <c r="AF14" s="855">
        <f>(X14*2/10)</f>
        <v>6500</v>
      </c>
      <c r="AG14" s="827"/>
      <c r="AH14" s="827"/>
      <c r="AI14" s="822" t="s">
        <v>1892</v>
      </c>
      <c r="AJ14" s="889"/>
      <c r="AK14" s="865" t="s">
        <v>993</v>
      </c>
      <c r="AL14" s="866"/>
      <c r="AM14" s="866"/>
      <c r="AN14" s="866"/>
      <c r="AO14" s="866"/>
      <c r="AP14" s="866"/>
      <c r="AQ14" s="866"/>
      <c r="AR14" s="866"/>
      <c r="AS14" s="867"/>
    </row>
    <row r="15" spans="1:45" ht="18" customHeight="1">
      <c r="A15" s="839"/>
      <c r="B15" s="689"/>
      <c r="C15" s="890"/>
      <c r="D15" s="896"/>
      <c r="E15" s="683"/>
      <c r="F15" s="683"/>
      <c r="G15" s="683"/>
      <c r="H15" s="897"/>
      <c r="I15" s="377"/>
      <c r="J15" s="873" t="s">
        <v>985</v>
      </c>
      <c r="K15" s="873"/>
      <c r="L15" s="873"/>
      <c r="M15" s="683" t="s">
        <v>994</v>
      </c>
      <c r="N15" s="683"/>
      <c r="O15" s="683"/>
      <c r="P15" s="683"/>
      <c r="Q15" s="683"/>
      <c r="R15" s="683"/>
      <c r="S15" s="683"/>
      <c r="T15" s="683"/>
      <c r="U15" s="683" t="s">
        <v>995</v>
      </c>
      <c r="V15" s="683"/>
      <c r="W15" s="897"/>
      <c r="X15" s="856"/>
      <c r="Y15" s="701"/>
      <c r="Z15" s="903"/>
      <c r="AA15" s="856"/>
      <c r="AB15" s="701"/>
      <c r="AC15" s="701"/>
      <c r="AD15" s="689"/>
      <c r="AE15" s="890"/>
      <c r="AF15" s="856"/>
      <c r="AG15" s="701"/>
      <c r="AH15" s="701"/>
      <c r="AI15" s="689"/>
      <c r="AJ15" s="890"/>
      <c r="AK15" s="868"/>
      <c r="AL15" s="834"/>
      <c r="AM15" s="834"/>
      <c r="AN15" s="834"/>
      <c r="AO15" s="834"/>
      <c r="AP15" s="834"/>
      <c r="AQ15" s="834"/>
      <c r="AR15" s="834"/>
      <c r="AS15" s="869"/>
    </row>
    <row r="16" spans="1:45" ht="18" customHeight="1">
      <c r="A16" s="891"/>
      <c r="B16" s="892"/>
      <c r="C16" s="893"/>
      <c r="D16" s="898"/>
      <c r="E16" s="899"/>
      <c r="F16" s="899"/>
      <c r="G16" s="899"/>
      <c r="H16" s="900"/>
      <c r="I16" s="377"/>
      <c r="J16" s="892"/>
      <c r="K16" s="892"/>
      <c r="L16" s="892"/>
      <c r="M16" s="892"/>
      <c r="N16" s="892"/>
      <c r="O16" s="892"/>
      <c r="P16" s="892"/>
      <c r="Q16" s="892"/>
      <c r="R16" s="892"/>
      <c r="S16" s="892"/>
      <c r="T16" s="892"/>
      <c r="U16" s="892"/>
      <c r="V16" s="892"/>
      <c r="W16" s="893"/>
      <c r="X16" s="857"/>
      <c r="Y16" s="858"/>
      <c r="Z16" s="904"/>
      <c r="AA16" s="857"/>
      <c r="AB16" s="858"/>
      <c r="AC16" s="858"/>
      <c r="AD16" s="892"/>
      <c r="AE16" s="893"/>
      <c r="AF16" s="857"/>
      <c r="AG16" s="858"/>
      <c r="AH16" s="858"/>
      <c r="AI16" s="892"/>
      <c r="AJ16" s="893"/>
      <c r="AK16" s="870"/>
      <c r="AL16" s="871"/>
      <c r="AM16" s="871"/>
      <c r="AN16" s="871"/>
      <c r="AO16" s="871"/>
      <c r="AP16" s="871"/>
      <c r="AQ16" s="871"/>
      <c r="AR16" s="871"/>
      <c r="AS16" s="872"/>
    </row>
    <row r="17" spans="1:45" ht="18" customHeight="1">
      <c r="A17" s="838" t="s">
        <v>982</v>
      </c>
      <c r="B17" s="822"/>
      <c r="C17" s="889"/>
      <c r="D17" s="894" t="s">
        <v>996</v>
      </c>
      <c r="E17" s="829"/>
      <c r="F17" s="829"/>
      <c r="G17" s="829"/>
      <c r="H17" s="895"/>
      <c r="I17" s="370"/>
      <c r="J17" s="847"/>
      <c r="K17" s="848"/>
      <c r="L17" s="848"/>
      <c r="M17" s="848"/>
      <c r="N17" s="848"/>
      <c r="O17" s="848"/>
      <c r="P17" s="848"/>
      <c r="Q17" s="848"/>
      <c r="R17" s="848"/>
      <c r="S17" s="848"/>
      <c r="T17" s="848"/>
      <c r="U17" s="848"/>
      <c r="V17" s="848"/>
      <c r="W17" s="848"/>
      <c r="X17" s="855">
        <v>145680</v>
      </c>
      <c r="Y17" s="827"/>
      <c r="Z17" s="902"/>
      <c r="AA17" s="877">
        <f>(X17*5/10)</f>
        <v>72840</v>
      </c>
      <c r="AB17" s="878"/>
      <c r="AC17" s="878"/>
      <c r="AD17" s="883" t="s">
        <v>1894</v>
      </c>
      <c r="AE17" s="884"/>
      <c r="AF17" s="877">
        <f>(X17*5/10)</f>
        <v>72840</v>
      </c>
      <c r="AG17" s="878"/>
      <c r="AH17" s="878"/>
      <c r="AI17" s="883" t="s">
        <v>1894</v>
      </c>
      <c r="AJ17" s="884"/>
      <c r="AK17" s="865" t="s">
        <v>997</v>
      </c>
      <c r="AL17" s="866"/>
      <c r="AM17" s="866"/>
      <c r="AN17" s="866"/>
      <c r="AO17" s="866"/>
      <c r="AP17" s="866"/>
      <c r="AQ17" s="866"/>
      <c r="AR17" s="866"/>
      <c r="AS17" s="867"/>
    </row>
    <row r="18" spans="1:45" ht="18" customHeight="1">
      <c r="A18" s="839"/>
      <c r="B18" s="689"/>
      <c r="C18" s="890"/>
      <c r="D18" s="896"/>
      <c r="E18" s="683"/>
      <c r="F18" s="683"/>
      <c r="G18" s="683"/>
      <c r="H18" s="897"/>
      <c r="I18" s="372"/>
      <c r="J18" s="834" t="s">
        <v>998</v>
      </c>
      <c r="K18" s="834"/>
      <c r="L18" s="834"/>
      <c r="M18" s="834"/>
      <c r="N18" s="834"/>
      <c r="O18" s="834"/>
      <c r="P18" s="834"/>
      <c r="Q18" s="834"/>
      <c r="R18" s="834"/>
      <c r="S18" s="905"/>
      <c r="T18" s="905"/>
      <c r="U18" s="834" t="s">
        <v>999</v>
      </c>
      <c r="V18" s="834"/>
      <c r="W18" s="835"/>
      <c r="X18" s="856"/>
      <c r="Y18" s="701"/>
      <c r="Z18" s="903"/>
      <c r="AA18" s="879"/>
      <c r="AB18" s="880"/>
      <c r="AC18" s="880"/>
      <c r="AD18" s="885"/>
      <c r="AE18" s="886"/>
      <c r="AF18" s="879"/>
      <c r="AG18" s="880"/>
      <c r="AH18" s="880"/>
      <c r="AI18" s="885"/>
      <c r="AJ18" s="886"/>
      <c r="AK18" s="868"/>
      <c r="AL18" s="834"/>
      <c r="AM18" s="834"/>
      <c r="AN18" s="834"/>
      <c r="AO18" s="834"/>
      <c r="AP18" s="834"/>
      <c r="AQ18" s="834"/>
      <c r="AR18" s="834"/>
      <c r="AS18" s="869"/>
    </row>
    <row r="19" spans="1:45" ht="18" customHeight="1">
      <c r="A19" s="891"/>
      <c r="B19" s="892"/>
      <c r="C19" s="893"/>
      <c r="D19" s="898"/>
      <c r="E19" s="899"/>
      <c r="F19" s="899"/>
      <c r="G19" s="899"/>
      <c r="H19" s="900"/>
      <c r="I19" s="372"/>
      <c r="J19" s="875"/>
      <c r="K19" s="875"/>
      <c r="L19" s="875"/>
      <c r="M19" s="875"/>
      <c r="N19" s="875"/>
      <c r="O19" s="875"/>
      <c r="P19" s="875"/>
      <c r="Q19" s="875"/>
      <c r="R19" s="875"/>
      <c r="S19" s="875"/>
      <c r="T19" s="875"/>
      <c r="U19" s="875"/>
      <c r="V19" s="875"/>
      <c r="W19" s="876"/>
      <c r="X19" s="857"/>
      <c r="Y19" s="858"/>
      <c r="Z19" s="904"/>
      <c r="AA19" s="881"/>
      <c r="AB19" s="882"/>
      <c r="AC19" s="882"/>
      <c r="AD19" s="887"/>
      <c r="AE19" s="888"/>
      <c r="AF19" s="881"/>
      <c r="AG19" s="882"/>
      <c r="AH19" s="882"/>
      <c r="AI19" s="887"/>
      <c r="AJ19" s="888"/>
      <c r="AK19" s="870"/>
      <c r="AL19" s="871"/>
      <c r="AM19" s="871"/>
      <c r="AN19" s="871"/>
      <c r="AO19" s="871"/>
      <c r="AP19" s="871"/>
      <c r="AQ19" s="871"/>
      <c r="AR19" s="871"/>
      <c r="AS19" s="872"/>
    </row>
    <row r="20" spans="1:45" ht="18" customHeight="1">
      <c r="A20" s="838" t="s">
        <v>982</v>
      </c>
      <c r="B20" s="822"/>
      <c r="C20" s="889"/>
      <c r="D20" s="894" t="s">
        <v>1000</v>
      </c>
      <c r="E20" s="829"/>
      <c r="F20" s="829"/>
      <c r="G20" s="829"/>
      <c r="H20" s="895"/>
      <c r="I20" s="370"/>
      <c r="J20" s="866"/>
      <c r="K20" s="866"/>
      <c r="L20" s="866"/>
      <c r="M20" s="866"/>
      <c r="N20" s="866"/>
      <c r="O20" s="866"/>
      <c r="P20" s="866"/>
      <c r="Q20" s="866"/>
      <c r="R20" s="866"/>
      <c r="S20" s="866"/>
      <c r="T20" s="866"/>
      <c r="U20" s="866"/>
      <c r="V20" s="866"/>
      <c r="W20" s="901"/>
      <c r="X20" s="855">
        <v>135000</v>
      </c>
      <c r="Y20" s="827"/>
      <c r="Z20" s="902"/>
      <c r="AA20" s="877">
        <f>(X20*5/10)</f>
        <v>67500</v>
      </c>
      <c r="AB20" s="878"/>
      <c r="AC20" s="878"/>
      <c r="AD20" s="883" t="s">
        <v>1894</v>
      </c>
      <c r="AE20" s="884"/>
      <c r="AF20" s="877">
        <f>(X20*5/10)</f>
        <v>67500</v>
      </c>
      <c r="AG20" s="878"/>
      <c r="AH20" s="878"/>
      <c r="AI20" s="883" t="s">
        <v>1894</v>
      </c>
      <c r="AJ20" s="884"/>
      <c r="AK20" s="865" t="s">
        <v>1001</v>
      </c>
      <c r="AL20" s="866"/>
      <c r="AM20" s="866"/>
      <c r="AN20" s="866"/>
      <c r="AO20" s="866"/>
      <c r="AP20" s="866"/>
      <c r="AQ20" s="866"/>
      <c r="AR20" s="866"/>
      <c r="AS20" s="867"/>
    </row>
    <row r="21" spans="1:45" ht="17.7" customHeight="1">
      <c r="A21" s="839"/>
      <c r="B21" s="689"/>
      <c r="C21" s="890"/>
      <c r="D21" s="896"/>
      <c r="E21" s="683"/>
      <c r="F21" s="683"/>
      <c r="G21" s="683"/>
      <c r="H21" s="897"/>
      <c r="I21" s="372"/>
      <c r="J21" s="834" t="s">
        <v>1002</v>
      </c>
      <c r="K21" s="834"/>
      <c r="L21" s="834"/>
      <c r="M21" s="834"/>
      <c r="N21" s="834"/>
      <c r="O21" s="834"/>
      <c r="P21" s="834"/>
      <c r="Q21" s="834"/>
      <c r="R21" s="834"/>
      <c r="S21" s="834"/>
      <c r="T21" s="834"/>
      <c r="U21" s="834" t="s">
        <v>999</v>
      </c>
      <c r="V21" s="834"/>
      <c r="W21" s="835"/>
      <c r="X21" s="856"/>
      <c r="Y21" s="701"/>
      <c r="Z21" s="903"/>
      <c r="AA21" s="879"/>
      <c r="AB21" s="880"/>
      <c r="AC21" s="880"/>
      <c r="AD21" s="885"/>
      <c r="AE21" s="886"/>
      <c r="AF21" s="879"/>
      <c r="AG21" s="880"/>
      <c r="AH21" s="880"/>
      <c r="AI21" s="885"/>
      <c r="AJ21" s="886"/>
      <c r="AK21" s="868"/>
      <c r="AL21" s="834"/>
      <c r="AM21" s="834"/>
      <c r="AN21" s="834"/>
      <c r="AO21" s="834"/>
      <c r="AP21" s="834"/>
      <c r="AQ21" s="834"/>
      <c r="AR21" s="834"/>
      <c r="AS21" s="869"/>
    </row>
    <row r="22" spans="1:45" ht="18" customHeight="1">
      <c r="A22" s="891"/>
      <c r="B22" s="892"/>
      <c r="C22" s="893"/>
      <c r="D22" s="898"/>
      <c r="E22" s="899"/>
      <c r="F22" s="899"/>
      <c r="G22" s="899"/>
      <c r="H22" s="900"/>
      <c r="I22" s="372"/>
      <c r="J22" s="875"/>
      <c r="K22" s="875"/>
      <c r="L22" s="875"/>
      <c r="M22" s="875"/>
      <c r="N22" s="875"/>
      <c r="O22" s="875"/>
      <c r="P22" s="875"/>
      <c r="Q22" s="875"/>
      <c r="R22" s="875"/>
      <c r="S22" s="875"/>
      <c r="T22" s="875"/>
      <c r="U22" s="875"/>
      <c r="V22" s="875"/>
      <c r="W22" s="876"/>
      <c r="X22" s="857"/>
      <c r="Y22" s="858"/>
      <c r="Z22" s="904"/>
      <c r="AA22" s="881"/>
      <c r="AB22" s="882"/>
      <c r="AC22" s="882"/>
      <c r="AD22" s="887"/>
      <c r="AE22" s="888"/>
      <c r="AF22" s="881"/>
      <c r="AG22" s="882"/>
      <c r="AH22" s="882"/>
      <c r="AI22" s="887"/>
      <c r="AJ22" s="888"/>
      <c r="AK22" s="870"/>
      <c r="AL22" s="871"/>
      <c r="AM22" s="871"/>
      <c r="AN22" s="871"/>
      <c r="AO22" s="871"/>
      <c r="AP22" s="871"/>
      <c r="AQ22" s="871"/>
      <c r="AR22" s="871"/>
      <c r="AS22" s="872"/>
    </row>
    <row r="23" spans="1:45" ht="18" customHeight="1">
      <c r="A23" s="838" t="s">
        <v>982</v>
      </c>
      <c r="B23" s="822"/>
      <c r="C23" s="889"/>
      <c r="D23" s="894" t="s">
        <v>1003</v>
      </c>
      <c r="E23" s="829"/>
      <c r="F23" s="829"/>
      <c r="G23" s="829"/>
      <c r="H23" s="895"/>
      <c r="I23" s="370"/>
      <c r="J23" s="866" t="s">
        <v>1004</v>
      </c>
      <c r="K23" s="866"/>
      <c r="L23" s="866"/>
      <c r="M23" s="866"/>
      <c r="N23" s="866"/>
      <c r="O23" s="866"/>
      <c r="P23" s="866"/>
      <c r="Q23" s="866"/>
      <c r="R23" s="866"/>
      <c r="S23" s="866"/>
      <c r="T23" s="866"/>
      <c r="U23" s="371"/>
      <c r="V23" s="371"/>
      <c r="W23" s="376"/>
      <c r="X23" s="855">
        <v>69320</v>
      </c>
      <c r="Y23" s="827"/>
      <c r="Z23" s="902"/>
      <c r="AA23" s="877">
        <f>(X23*5/10)</f>
        <v>34660</v>
      </c>
      <c r="AB23" s="878"/>
      <c r="AC23" s="878"/>
      <c r="AD23" s="883" t="s">
        <v>1894</v>
      </c>
      <c r="AE23" s="884"/>
      <c r="AF23" s="877">
        <f>(X23*5/10)</f>
        <v>34660</v>
      </c>
      <c r="AG23" s="878"/>
      <c r="AH23" s="878"/>
      <c r="AI23" s="883" t="s">
        <v>1894</v>
      </c>
      <c r="AJ23" s="884"/>
      <c r="AK23" s="865" t="s">
        <v>1005</v>
      </c>
      <c r="AL23" s="866"/>
      <c r="AM23" s="866"/>
      <c r="AN23" s="866"/>
      <c r="AO23" s="866"/>
      <c r="AP23" s="866"/>
      <c r="AQ23" s="866"/>
      <c r="AR23" s="866"/>
      <c r="AS23" s="867"/>
    </row>
    <row r="24" spans="1:45" ht="18" customHeight="1">
      <c r="A24" s="839"/>
      <c r="B24" s="689"/>
      <c r="C24" s="890"/>
      <c r="D24" s="896"/>
      <c r="E24" s="683"/>
      <c r="F24" s="683"/>
      <c r="G24" s="683"/>
      <c r="H24" s="897"/>
      <c r="I24" s="372"/>
      <c r="J24" s="834"/>
      <c r="K24" s="834"/>
      <c r="L24" s="834"/>
      <c r="M24" s="834"/>
      <c r="N24" s="834"/>
      <c r="O24" s="834"/>
      <c r="P24" s="834"/>
      <c r="Q24" s="834"/>
      <c r="R24" s="834"/>
      <c r="S24" s="834"/>
      <c r="T24" s="834"/>
      <c r="U24" s="834" t="s">
        <v>999</v>
      </c>
      <c r="V24" s="834"/>
      <c r="W24" s="835"/>
      <c r="X24" s="856"/>
      <c r="Y24" s="701"/>
      <c r="Z24" s="903"/>
      <c r="AA24" s="879"/>
      <c r="AB24" s="880"/>
      <c r="AC24" s="880"/>
      <c r="AD24" s="885"/>
      <c r="AE24" s="886"/>
      <c r="AF24" s="879"/>
      <c r="AG24" s="880"/>
      <c r="AH24" s="880"/>
      <c r="AI24" s="885"/>
      <c r="AJ24" s="886"/>
      <c r="AK24" s="868"/>
      <c r="AL24" s="834"/>
      <c r="AM24" s="834"/>
      <c r="AN24" s="834"/>
      <c r="AO24" s="834"/>
      <c r="AP24" s="834"/>
      <c r="AQ24" s="834"/>
      <c r="AR24" s="834"/>
      <c r="AS24" s="869"/>
    </row>
    <row r="25" spans="1:45" ht="18" customHeight="1">
      <c r="A25" s="891"/>
      <c r="B25" s="892"/>
      <c r="C25" s="893"/>
      <c r="D25" s="898"/>
      <c r="E25" s="899"/>
      <c r="F25" s="899"/>
      <c r="G25" s="899"/>
      <c r="H25" s="900"/>
      <c r="I25" s="372"/>
      <c r="J25" s="871"/>
      <c r="K25" s="871"/>
      <c r="L25" s="871"/>
      <c r="M25" s="871"/>
      <c r="N25" s="871"/>
      <c r="O25" s="871"/>
      <c r="P25" s="871"/>
      <c r="Q25" s="871"/>
      <c r="R25" s="871"/>
      <c r="S25" s="871"/>
      <c r="T25" s="871"/>
      <c r="U25" s="373"/>
      <c r="V25" s="373"/>
      <c r="W25" s="374"/>
      <c r="X25" s="857"/>
      <c r="Y25" s="858"/>
      <c r="Z25" s="904"/>
      <c r="AA25" s="881"/>
      <c r="AB25" s="882"/>
      <c r="AC25" s="882"/>
      <c r="AD25" s="887"/>
      <c r="AE25" s="888"/>
      <c r="AF25" s="881"/>
      <c r="AG25" s="882"/>
      <c r="AH25" s="882"/>
      <c r="AI25" s="887"/>
      <c r="AJ25" s="888"/>
      <c r="AK25" s="870"/>
      <c r="AL25" s="871"/>
      <c r="AM25" s="871"/>
      <c r="AN25" s="871"/>
      <c r="AO25" s="871"/>
      <c r="AP25" s="871"/>
      <c r="AQ25" s="871"/>
      <c r="AR25" s="871"/>
      <c r="AS25" s="872"/>
    </row>
    <row r="26" spans="1:45" ht="18" customHeight="1">
      <c r="A26" s="838" t="s">
        <v>982</v>
      </c>
      <c r="B26" s="822"/>
      <c r="C26" s="889"/>
      <c r="D26" s="894" t="s">
        <v>1006</v>
      </c>
      <c r="E26" s="829"/>
      <c r="F26" s="829"/>
      <c r="G26" s="829"/>
      <c r="H26" s="895"/>
      <c r="I26" s="370"/>
      <c r="J26" s="866"/>
      <c r="K26" s="866"/>
      <c r="L26" s="866"/>
      <c r="M26" s="866"/>
      <c r="N26" s="866"/>
      <c r="O26" s="866"/>
      <c r="P26" s="866"/>
      <c r="Q26" s="866"/>
      <c r="R26" s="866"/>
      <c r="S26" s="866"/>
      <c r="T26" s="866"/>
      <c r="U26" s="866"/>
      <c r="V26" s="866"/>
      <c r="W26" s="901"/>
      <c r="X26" s="855">
        <v>52000</v>
      </c>
      <c r="Y26" s="827"/>
      <c r="Z26" s="902"/>
      <c r="AA26" s="855">
        <f>(X26*5/10)</f>
        <v>26000</v>
      </c>
      <c r="AB26" s="827"/>
      <c r="AC26" s="827"/>
      <c r="AD26" s="859" t="s">
        <v>1894</v>
      </c>
      <c r="AE26" s="860"/>
      <c r="AF26" s="855">
        <f>(X26*5/10)</f>
        <v>26000</v>
      </c>
      <c r="AG26" s="827"/>
      <c r="AH26" s="827"/>
      <c r="AI26" s="859" t="s">
        <v>1894</v>
      </c>
      <c r="AJ26" s="860"/>
      <c r="AK26" s="865"/>
      <c r="AL26" s="866"/>
      <c r="AM26" s="866"/>
      <c r="AN26" s="866"/>
      <c r="AO26" s="866"/>
      <c r="AP26" s="866"/>
      <c r="AQ26" s="866"/>
      <c r="AR26" s="866"/>
      <c r="AS26" s="867"/>
    </row>
    <row r="27" spans="1:45" ht="18" customHeight="1">
      <c r="A27" s="839"/>
      <c r="B27" s="689"/>
      <c r="C27" s="890"/>
      <c r="D27" s="896"/>
      <c r="E27" s="683"/>
      <c r="F27" s="683"/>
      <c r="G27" s="683"/>
      <c r="H27" s="897"/>
      <c r="I27" s="372"/>
      <c r="J27" s="873" t="s">
        <v>1007</v>
      </c>
      <c r="K27" s="873"/>
      <c r="L27" s="873"/>
      <c r="M27" s="873"/>
      <c r="N27" s="873"/>
      <c r="O27" s="873"/>
      <c r="P27" s="873"/>
      <c r="Q27" s="873"/>
      <c r="R27" s="873"/>
      <c r="S27" s="873"/>
      <c r="T27" s="873"/>
      <c r="U27" s="873" t="s">
        <v>1008</v>
      </c>
      <c r="V27" s="873"/>
      <c r="W27" s="874"/>
      <c r="X27" s="856"/>
      <c r="Y27" s="701"/>
      <c r="Z27" s="903"/>
      <c r="AA27" s="856"/>
      <c r="AB27" s="701"/>
      <c r="AC27" s="701"/>
      <c r="AD27" s="861"/>
      <c r="AE27" s="862"/>
      <c r="AF27" s="856"/>
      <c r="AG27" s="701"/>
      <c r="AH27" s="701"/>
      <c r="AI27" s="861"/>
      <c r="AJ27" s="862"/>
      <c r="AK27" s="868"/>
      <c r="AL27" s="834"/>
      <c r="AM27" s="834"/>
      <c r="AN27" s="834"/>
      <c r="AO27" s="834"/>
      <c r="AP27" s="834"/>
      <c r="AQ27" s="834"/>
      <c r="AR27" s="834"/>
      <c r="AS27" s="869"/>
    </row>
    <row r="28" spans="1:45" ht="18" customHeight="1">
      <c r="A28" s="891"/>
      <c r="B28" s="892"/>
      <c r="C28" s="893"/>
      <c r="D28" s="898"/>
      <c r="E28" s="899"/>
      <c r="F28" s="899"/>
      <c r="G28" s="899"/>
      <c r="H28" s="900"/>
      <c r="I28" s="372"/>
      <c r="J28" s="875"/>
      <c r="K28" s="875"/>
      <c r="L28" s="875"/>
      <c r="M28" s="875"/>
      <c r="N28" s="875"/>
      <c r="O28" s="875"/>
      <c r="P28" s="875"/>
      <c r="Q28" s="875"/>
      <c r="R28" s="875"/>
      <c r="S28" s="875"/>
      <c r="T28" s="875"/>
      <c r="U28" s="875"/>
      <c r="V28" s="875"/>
      <c r="W28" s="876"/>
      <c r="X28" s="857"/>
      <c r="Y28" s="858"/>
      <c r="Z28" s="904"/>
      <c r="AA28" s="857"/>
      <c r="AB28" s="858"/>
      <c r="AC28" s="858"/>
      <c r="AD28" s="863"/>
      <c r="AE28" s="864"/>
      <c r="AF28" s="857"/>
      <c r="AG28" s="858"/>
      <c r="AH28" s="858"/>
      <c r="AI28" s="863"/>
      <c r="AJ28" s="864"/>
      <c r="AK28" s="870"/>
      <c r="AL28" s="871"/>
      <c r="AM28" s="871"/>
      <c r="AN28" s="871"/>
      <c r="AO28" s="871"/>
      <c r="AP28" s="871"/>
      <c r="AQ28" s="871"/>
      <c r="AR28" s="871"/>
      <c r="AS28" s="872"/>
    </row>
    <row r="29" spans="1:45" ht="18" customHeight="1">
      <c r="A29" s="838" t="s">
        <v>982</v>
      </c>
      <c r="B29" s="822"/>
      <c r="C29" s="823"/>
      <c r="D29" s="841" t="s">
        <v>1009</v>
      </c>
      <c r="E29" s="829"/>
      <c r="F29" s="829"/>
      <c r="G29" s="829"/>
      <c r="H29" s="842"/>
      <c r="I29" s="822"/>
      <c r="J29" s="847"/>
      <c r="K29" s="848"/>
      <c r="L29" s="848"/>
      <c r="M29" s="848"/>
      <c r="N29" s="848"/>
      <c r="O29" s="848"/>
      <c r="P29" s="848"/>
      <c r="Q29" s="848"/>
      <c r="R29" s="848"/>
      <c r="S29" s="848"/>
      <c r="T29" s="848"/>
      <c r="U29" s="848"/>
      <c r="V29" s="848"/>
      <c r="W29" s="848"/>
      <c r="X29" s="827">
        <v>58298</v>
      </c>
      <c r="Y29" s="827"/>
      <c r="Z29" s="849"/>
      <c r="AA29" s="852">
        <f>(X29*1/2)</f>
        <v>29149</v>
      </c>
      <c r="AB29" s="827"/>
      <c r="AC29" s="827"/>
      <c r="AD29" s="822" t="s">
        <v>1896</v>
      </c>
      <c r="AE29" s="823"/>
      <c r="AF29" s="827">
        <f>(X29*1/2)</f>
        <v>29149</v>
      </c>
      <c r="AG29" s="827"/>
      <c r="AH29" s="827"/>
      <c r="AI29" s="822" t="s">
        <v>1896</v>
      </c>
      <c r="AJ29" s="823"/>
      <c r="AK29" s="829"/>
      <c r="AL29" s="829"/>
      <c r="AM29" s="829"/>
      <c r="AN29" s="829"/>
      <c r="AO29" s="829"/>
      <c r="AP29" s="829"/>
      <c r="AQ29" s="829"/>
      <c r="AR29" s="829"/>
      <c r="AS29" s="830"/>
    </row>
    <row r="30" spans="1:45" ht="18" customHeight="1">
      <c r="A30" s="839"/>
      <c r="B30" s="689"/>
      <c r="C30" s="824"/>
      <c r="D30" s="843"/>
      <c r="E30" s="683"/>
      <c r="F30" s="683"/>
      <c r="G30" s="683"/>
      <c r="H30" s="844"/>
      <c r="I30" s="689"/>
      <c r="J30" s="834" t="s">
        <v>1010</v>
      </c>
      <c r="K30" s="834"/>
      <c r="L30" s="834"/>
      <c r="M30" s="834"/>
      <c r="N30" s="834"/>
      <c r="O30" s="834"/>
      <c r="P30" s="834"/>
      <c r="Q30" s="834"/>
      <c r="R30" s="834"/>
      <c r="S30" s="834"/>
      <c r="T30" s="834"/>
      <c r="U30" s="834" t="s">
        <v>1011</v>
      </c>
      <c r="V30" s="834"/>
      <c r="W30" s="835"/>
      <c r="X30" s="701"/>
      <c r="Y30" s="701"/>
      <c r="Z30" s="850"/>
      <c r="AA30" s="853"/>
      <c r="AB30" s="701"/>
      <c r="AC30" s="701"/>
      <c r="AD30" s="689"/>
      <c r="AE30" s="824"/>
      <c r="AF30" s="701"/>
      <c r="AG30" s="701"/>
      <c r="AH30" s="701"/>
      <c r="AI30" s="689"/>
      <c r="AJ30" s="824"/>
      <c r="AK30" s="683"/>
      <c r="AL30" s="683"/>
      <c r="AM30" s="683"/>
      <c r="AN30" s="683"/>
      <c r="AO30" s="683"/>
      <c r="AP30" s="683"/>
      <c r="AQ30" s="683"/>
      <c r="AR30" s="683"/>
      <c r="AS30" s="831"/>
    </row>
    <row r="31" spans="1:45" ht="18" customHeight="1">
      <c r="A31" s="840"/>
      <c r="B31" s="825"/>
      <c r="C31" s="826"/>
      <c r="D31" s="845"/>
      <c r="E31" s="832"/>
      <c r="F31" s="832"/>
      <c r="G31" s="832"/>
      <c r="H31" s="846"/>
      <c r="I31" s="825"/>
      <c r="J31" s="836"/>
      <c r="K31" s="836"/>
      <c r="L31" s="836"/>
      <c r="M31" s="836"/>
      <c r="N31" s="836"/>
      <c r="O31" s="836"/>
      <c r="P31" s="836"/>
      <c r="Q31" s="836"/>
      <c r="R31" s="836"/>
      <c r="S31" s="836"/>
      <c r="T31" s="836"/>
      <c r="U31" s="836"/>
      <c r="V31" s="836"/>
      <c r="W31" s="837"/>
      <c r="X31" s="828"/>
      <c r="Y31" s="828"/>
      <c r="Z31" s="851"/>
      <c r="AA31" s="854"/>
      <c r="AB31" s="828"/>
      <c r="AC31" s="828"/>
      <c r="AD31" s="825"/>
      <c r="AE31" s="826"/>
      <c r="AF31" s="828"/>
      <c r="AG31" s="828"/>
      <c r="AH31" s="828"/>
      <c r="AI31" s="825"/>
      <c r="AJ31" s="826"/>
      <c r="AK31" s="832"/>
      <c r="AL31" s="832"/>
      <c r="AM31" s="832"/>
      <c r="AN31" s="832"/>
      <c r="AO31" s="832"/>
      <c r="AP31" s="832"/>
      <c r="AQ31" s="832"/>
      <c r="AR31" s="832"/>
      <c r="AS31" s="833"/>
    </row>
  </sheetData>
  <sheetProtection selectLockedCells="1" selectUnlockedCells="1"/>
  <mergeCells count="114">
    <mergeCell ref="A2:H2"/>
    <mergeCell ref="A4:H4"/>
    <mergeCell ref="A5:AK5"/>
    <mergeCell ref="A6:C7"/>
    <mergeCell ref="D6:H7"/>
    <mergeCell ref="I6:W7"/>
    <mergeCell ref="X6:Z7"/>
    <mergeCell ref="AA6:AJ6"/>
    <mergeCell ref="AK6:AS7"/>
    <mergeCell ref="AA7:AE7"/>
    <mergeCell ref="AK8:AS10"/>
    <mergeCell ref="J9:L9"/>
    <mergeCell ref="M9:T9"/>
    <mergeCell ref="U9:W9"/>
    <mergeCell ref="J10:L10"/>
    <mergeCell ref="M10:W10"/>
    <mergeCell ref="AF7:AJ7"/>
    <mergeCell ref="A8:C10"/>
    <mergeCell ref="D8:H10"/>
    <mergeCell ref="J8:L8"/>
    <mergeCell ref="M8:W8"/>
    <mergeCell ref="X8:Z10"/>
    <mergeCell ref="AA8:AC10"/>
    <mergeCell ref="AD8:AE10"/>
    <mergeCell ref="AF8:AH10"/>
    <mergeCell ref="AI8:AJ10"/>
    <mergeCell ref="A14:C16"/>
    <mergeCell ref="D14:H16"/>
    <mergeCell ref="J14:L14"/>
    <mergeCell ref="M14:W14"/>
    <mergeCell ref="X14:Z16"/>
    <mergeCell ref="AA14:AC16"/>
    <mergeCell ref="AF11:AH13"/>
    <mergeCell ref="AI11:AJ13"/>
    <mergeCell ref="AK11:AS13"/>
    <mergeCell ref="J12:L12"/>
    <mergeCell ref="M12:T12"/>
    <mergeCell ref="U12:W12"/>
    <mergeCell ref="J13:W13"/>
    <mergeCell ref="A11:C13"/>
    <mergeCell ref="D11:H13"/>
    <mergeCell ref="J11:W11"/>
    <mergeCell ref="X11:Z13"/>
    <mergeCell ref="AA11:AC13"/>
    <mergeCell ref="AD11:AE13"/>
    <mergeCell ref="AD14:AE16"/>
    <mergeCell ref="AF14:AH16"/>
    <mergeCell ref="AI14:AJ16"/>
    <mergeCell ref="AK14:AS16"/>
    <mergeCell ref="J15:L15"/>
    <mergeCell ref="M15:T15"/>
    <mergeCell ref="U15:W15"/>
    <mergeCell ref="J16:L16"/>
    <mergeCell ref="M16:W16"/>
    <mergeCell ref="AF17:AH19"/>
    <mergeCell ref="AI17:AJ19"/>
    <mergeCell ref="AK17:AS19"/>
    <mergeCell ref="J18:R18"/>
    <mergeCell ref="S18:T18"/>
    <mergeCell ref="U18:W18"/>
    <mergeCell ref="J19:W19"/>
    <mergeCell ref="A17:C19"/>
    <mergeCell ref="D17:H19"/>
    <mergeCell ref="J17:W17"/>
    <mergeCell ref="X17:Z19"/>
    <mergeCell ref="AA17:AC19"/>
    <mergeCell ref="AD17:AE19"/>
    <mergeCell ref="AF20:AH22"/>
    <mergeCell ref="AI20:AJ22"/>
    <mergeCell ref="AK20:AS22"/>
    <mergeCell ref="J21:T21"/>
    <mergeCell ref="U21:W21"/>
    <mergeCell ref="J22:W22"/>
    <mergeCell ref="A20:C22"/>
    <mergeCell ref="D20:H22"/>
    <mergeCell ref="J20:W20"/>
    <mergeCell ref="X20:Z22"/>
    <mergeCell ref="AA20:AC22"/>
    <mergeCell ref="AD20:AE22"/>
    <mergeCell ref="A26:C28"/>
    <mergeCell ref="D26:H28"/>
    <mergeCell ref="J26:W26"/>
    <mergeCell ref="X26:Z28"/>
    <mergeCell ref="AA26:AC28"/>
    <mergeCell ref="AD26:AE28"/>
    <mergeCell ref="A23:C25"/>
    <mergeCell ref="D23:H25"/>
    <mergeCell ref="J23:T25"/>
    <mergeCell ref="X23:Z25"/>
    <mergeCell ref="AA23:AC25"/>
    <mergeCell ref="AD23:AE25"/>
    <mergeCell ref="AF26:AH28"/>
    <mergeCell ref="AI26:AJ28"/>
    <mergeCell ref="AK26:AS28"/>
    <mergeCell ref="J27:T27"/>
    <mergeCell ref="U27:W27"/>
    <mergeCell ref="J28:W28"/>
    <mergeCell ref="AF23:AH25"/>
    <mergeCell ref="AI23:AJ25"/>
    <mergeCell ref="AK23:AS25"/>
    <mergeCell ref="U24:W24"/>
    <mergeCell ref="AD29:AE31"/>
    <mergeCell ref="AF29:AH31"/>
    <mergeCell ref="AI29:AJ31"/>
    <mergeCell ref="AK29:AS31"/>
    <mergeCell ref="J30:T30"/>
    <mergeCell ref="U30:W30"/>
    <mergeCell ref="J31:W31"/>
    <mergeCell ref="A29:C31"/>
    <mergeCell ref="D29:H31"/>
    <mergeCell ref="I29:I31"/>
    <mergeCell ref="J29:W29"/>
    <mergeCell ref="X29:Z31"/>
    <mergeCell ref="AA29:AC31"/>
  </mergeCells>
  <phoneticPr fontId="2"/>
  <printOptions verticalCentered="1"/>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9C10-2731-4726-9ACB-1CAC7418307C}">
  <sheetPr>
    <pageSetUpPr fitToPage="1"/>
  </sheetPr>
  <dimension ref="A1:P30"/>
  <sheetViews>
    <sheetView view="pageLayout" zoomScale="80" zoomScaleNormal="70" zoomScaleSheetLayoutView="80" zoomScalePageLayoutView="80" workbookViewId="0">
      <selection activeCell="E19" sqref="E19"/>
    </sheetView>
  </sheetViews>
  <sheetFormatPr defaultColWidth="11.6640625" defaultRowHeight="14.4"/>
  <cols>
    <col min="1" max="2" width="11.6640625" style="2" customWidth="1"/>
    <col min="3" max="4" width="14.109375" style="2" customWidth="1"/>
    <col min="5" max="7" width="11.6640625" style="2" customWidth="1"/>
    <col min="8" max="8" width="12.44140625" style="2" customWidth="1"/>
    <col min="9" max="13" width="11.6640625" style="2" customWidth="1"/>
    <col min="14" max="14" width="66.33203125" style="2" customWidth="1"/>
    <col min="15" max="15" width="1.77734375" style="2" customWidth="1"/>
    <col min="16" max="16384" width="11.6640625" style="2"/>
  </cols>
  <sheetData>
    <row r="1" spans="1:14" s="1" customFormat="1" ht="20.95" customHeight="1">
      <c r="A1" s="695" t="s">
        <v>1012</v>
      </c>
      <c r="B1" s="695"/>
      <c r="C1" s="695"/>
      <c r="D1" s="695"/>
      <c r="E1" s="695"/>
    </row>
    <row r="2" spans="1:14" ht="19.649999999999999">
      <c r="A2" s="378"/>
      <c r="B2" s="378"/>
      <c r="C2" s="378"/>
      <c r="D2" s="378"/>
      <c r="E2" s="378"/>
    </row>
    <row r="3" spans="1:14" s="1" customFormat="1" ht="20.95" customHeight="1">
      <c r="A3" s="939" t="s">
        <v>1897</v>
      </c>
      <c r="B3" s="939"/>
      <c r="C3" s="939"/>
      <c r="D3" s="939"/>
    </row>
    <row r="4" spans="1:14" ht="20.95" customHeight="1">
      <c r="A4" s="683" t="s">
        <v>1898</v>
      </c>
      <c r="B4" s="683"/>
      <c r="C4" s="683"/>
      <c r="D4" s="683"/>
      <c r="E4" s="683"/>
      <c r="F4" s="683"/>
      <c r="G4" s="683"/>
      <c r="H4" s="683"/>
      <c r="I4" s="683"/>
      <c r="J4" s="683"/>
      <c r="K4" s="683"/>
      <c r="L4" s="683"/>
      <c r="M4" s="683"/>
      <c r="N4" s="683"/>
    </row>
    <row r="5" spans="1:14" ht="20.95" customHeight="1">
      <c r="A5" s="683" t="s">
        <v>1013</v>
      </c>
      <c r="B5" s="683"/>
      <c r="C5" s="683"/>
      <c r="D5" s="683"/>
      <c r="E5" s="683"/>
      <c r="F5" s="683"/>
      <c r="G5" s="683"/>
      <c r="H5" s="683"/>
      <c r="I5" s="683"/>
      <c r="J5" s="683"/>
      <c r="K5" s="683"/>
      <c r="L5" s="683"/>
      <c r="M5" s="683"/>
      <c r="N5" s="683"/>
    </row>
    <row r="6" spans="1:14" ht="20.95" customHeight="1">
      <c r="A6" s="683" t="s">
        <v>1014</v>
      </c>
      <c r="B6" s="683"/>
      <c r="C6" s="683"/>
      <c r="D6" s="683"/>
      <c r="E6" s="683"/>
      <c r="F6" s="683"/>
      <c r="G6" s="683"/>
      <c r="H6" s="683"/>
      <c r="I6" s="683"/>
      <c r="J6" s="683"/>
      <c r="K6" s="683"/>
      <c r="L6" s="683"/>
      <c r="M6" s="683"/>
      <c r="N6" s="683"/>
    </row>
    <row r="7" spans="1:14" ht="20.95" customHeight="1">
      <c r="A7" s="683"/>
      <c r="B7" s="683"/>
      <c r="C7" s="683"/>
      <c r="D7" s="683"/>
      <c r="E7" s="683"/>
      <c r="F7" s="683"/>
      <c r="G7" s="683"/>
      <c r="H7" s="683"/>
      <c r="I7" s="683"/>
      <c r="J7" s="683"/>
      <c r="K7" s="683"/>
      <c r="L7" s="683"/>
      <c r="M7" s="683"/>
      <c r="N7" s="683"/>
    </row>
    <row r="8" spans="1:14" s="13" customFormat="1" ht="33.049999999999997" customHeight="1">
      <c r="A8" s="913" t="s">
        <v>1015</v>
      </c>
      <c r="B8" s="913"/>
      <c r="C8" s="680" t="s">
        <v>975</v>
      </c>
      <c r="D8" s="680"/>
      <c r="E8" s="680" t="s">
        <v>2018</v>
      </c>
      <c r="F8" s="680"/>
      <c r="G8" s="680"/>
      <c r="H8" s="938" t="s">
        <v>1899</v>
      </c>
      <c r="I8" s="680" t="s">
        <v>2019</v>
      </c>
      <c r="J8" s="680"/>
      <c r="K8" s="680" t="s">
        <v>1016</v>
      </c>
      <c r="L8" s="938" t="s">
        <v>2020</v>
      </c>
      <c r="M8" s="938" t="s">
        <v>2021</v>
      </c>
      <c r="N8" s="918" t="s">
        <v>1017</v>
      </c>
    </row>
    <row r="9" spans="1:14" s="13" customFormat="1" ht="33.049999999999997" customHeight="1">
      <c r="A9" s="193" t="s">
        <v>1018</v>
      </c>
      <c r="B9" s="6" t="s">
        <v>1019</v>
      </c>
      <c r="C9" s="680"/>
      <c r="D9" s="680"/>
      <c r="E9" s="6" t="s">
        <v>1020</v>
      </c>
      <c r="F9" s="6" t="s">
        <v>1021</v>
      </c>
      <c r="G9" s="6" t="s">
        <v>23</v>
      </c>
      <c r="H9" s="938"/>
      <c r="I9" s="6" t="s">
        <v>1022</v>
      </c>
      <c r="J9" s="6" t="s">
        <v>1023</v>
      </c>
      <c r="K9" s="680"/>
      <c r="L9" s="680"/>
      <c r="M9" s="680"/>
      <c r="N9" s="918"/>
    </row>
    <row r="10" spans="1:14" ht="52.55" customHeight="1">
      <c r="A10" s="936" t="s">
        <v>1024</v>
      </c>
      <c r="B10" s="6" t="s">
        <v>1025</v>
      </c>
      <c r="C10" s="924" t="s">
        <v>1026</v>
      </c>
      <c r="D10" s="924"/>
      <c r="E10" s="73">
        <v>11069</v>
      </c>
      <c r="F10" s="73">
        <v>9989</v>
      </c>
      <c r="G10" s="73">
        <f>E10+F10</f>
        <v>21058</v>
      </c>
      <c r="H10" s="73">
        <v>10259</v>
      </c>
      <c r="I10" s="73">
        <v>918</v>
      </c>
      <c r="J10" s="73"/>
      <c r="K10" s="6" t="s">
        <v>1027</v>
      </c>
      <c r="L10" s="73">
        <v>9524</v>
      </c>
      <c r="M10" s="73">
        <v>6267</v>
      </c>
      <c r="N10" s="380" t="s">
        <v>1028</v>
      </c>
    </row>
    <row r="11" spans="1:14" ht="52.55" customHeight="1">
      <c r="A11" s="936"/>
      <c r="B11" s="6" t="s">
        <v>1029</v>
      </c>
      <c r="C11" s="924" t="s">
        <v>1030</v>
      </c>
      <c r="D11" s="924"/>
      <c r="E11" s="198">
        <v>16389</v>
      </c>
      <c r="F11" s="198">
        <v>18828</v>
      </c>
      <c r="G11" s="198">
        <f>E11+F11</f>
        <v>35217</v>
      </c>
      <c r="H11" s="198">
        <v>13091</v>
      </c>
      <c r="I11" s="73">
        <v>600</v>
      </c>
      <c r="J11" s="73">
        <v>205</v>
      </c>
      <c r="K11" s="381" t="s">
        <v>1031</v>
      </c>
      <c r="L11" s="198">
        <v>9988</v>
      </c>
      <c r="M11" s="198">
        <v>8626</v>
      </c>
      <c r="N11" s="380" t="s">
        <v>1032</v>
      </c>
    </row>
    <row r="12" spans="1:14" ht="33.049999999999997" customHeight="1">
      <c r="A12" s="936"/>
      <c r="B12" s="6" t="s">
        <v>1033</v>
      </c>
      <c r="C12" s="924" t="s">
        <v>1034</v>
      </c>
      <c r="D12" s="925"/>
      <c r="E12" s="382">
        <v>134</v>
      </c>
      <c r="F12" s="383">
        <v>198</v>
      </c>
      <c r="G12" s="383">
        <f>E12+F12</f>
        <v>332</v>
      </c>
      <c r="H12" s="384">
        <v>16</v>
      </c>
      <c r="I12" s="385"/>
      <c r="J12" s="216"/>
      <c r="K12" s="296" t="s">
        <v>1035</v>
      </c>
      <c r="L12" s="386">
        <v>16</v>
      </c>
      <c r="M12" s="387">
        <v>8</v>
      </c>
      <c r="N12" s="388"/>
    </row>
    <row r="13" spans="1:14" ht="33.049999999999997" customHeight="1">
      <c r="A13" s="936"/>
      <c r="B13" s="6" t="s">
        <v>1036</v>
      </c>
      <c r="C13" s="924" t="s">
        <v>1037</v>
      </c>
      <c r="D13" s="924"/>
      <c r="E13" s="190">
        <v>6603</v>
      </c>
      <c r="F13" s="190">
        <v>8660</v>
      </c>
      <c r="G13" s="190">
        <f>E13+F13</f>
        <v>15263</v>
      </c>
      <c r="H13" s="190">
        <v>5745</v>
      </c>
      <c r="I13" s="389">
        <v>526</v>
      </c>
      <c r="J13" s="73"/>
      <c r="K13" s="390" t="s">
        <v>1036</v>
      </c>
      <c r="L13" s="190">
        <v>4861</v>
      </c>
      <c r="M13" s="190">
        <v>4724</v>
      </c>
      <c r="N13" s="380" t="s">
        <v>1038</v>
      </c>
    </row>
    <row r="14" spans="1:14" ht="33.049999999999997" customHeight="1">
      <c r="A14" s="936"/>
      <c r="B14" s="934" t="s">
        <v>1039</v>
      </c>
      <c r="C14" s="934"/>
      <c r="D14" s="934"/>
      <c r="E14" s="73">
        <f>SUM(E10:E13)</f>
        <v>34195</v>
      </c>
      <c r="F14" s="73">
        <f>SUM(F10:F13)</f>
        <v>37675</v>
      </c>
      <c r="G14" s="73">
        <f>+E14+F14</f>
        <v>71870</v>
      </c>
      <c r="H14" s="73">
        <f>SUM(H10:H13)</f>
        <v>29111</v>
      </c>
      <c r="I14" s="73">
        <f>SUM(I10:I13)</f>
        <v>2044</v>
      </c>
      <c r="J14" s="73">
        <f>SUM(J10:J13)</f>
        <v>205</v>
      </c>
      <c r="K14" s="6" t="s">
        <v>1039</v>
      </c>
      <c r="L14" s="73">
        <f>SUM(L10:L13)</f>
        <v>24389</v>
      </c>
      <c r="M14" s="73">
        <f>SUM(M10:M13)</f>
        <v>19625</v>
      </c>
      <c r="N14" s="391"/>
    </row>
    <row r="15" spans="1:14" ht="33.049999999999997" customHeight="1">
      <c r="A15" s="935" t="s">
        <v>1040</v>
      </c>
      <c r="B15" s="935"/>
      <c r="C15" s="924" t="s">
        <v>1041</v>
      </c>
      <c r="D15" s="924"/>
      <c r="E15" s="73">
        <v>1447</v>
      </c>
      <c r="F15" s="73">
        <v>1768</v>
      </c>
      <c r="G15" s="73">
        <f>+E15+F15</f>
        <v>3215</v>
      </c>
      <c r="H15" s="73">
        <v>1481</v>
      </c>
      <c r="I15" s="73"/>
      <c r="J15" s="73"/>
      <c r="K15" s="6" t="s">
        <v>1040</v>
      </c>
      <c r="L15" s="73">
        <v>1415</v>
      </c>
      <c r="M15" s="73">
        <v>1402</v>
      </c>
      <c r="N15" s="391"/>
    </row>
    <row r="16" spans="1:14" ht="33.049999999999997" customHeight="1">
      <c r="A16" s="936" t="s">
        <v>1042</v>
      </c>
      <c r="B16" s="6" t="s">
        <v>624</v>
      </c>
      <c r="C16" s="924" t="s">
        <v>1043</v>
      </c>
      <c r="D16" s="924"/>
      <c r="E16" s="73">
        <v>9</v>
      </c>
      <c r="F16" s="73">
        <v>56</v>
      </c>
      <c r="G16" s="73">
        <f>+E16+F16</f>
        <v>65</v>
      </c>
      <c r="H16" s="73">
        <v>27</v>
      </c>
      <c r="I16" s="73"/>
      <c r="J16" s="73">
        <v>300</v>
      </c>
      <c r="K16" s="381" t="s">
        <v>1044</v>
      </c>
      <c r="L16" s="198">
        <v>318</v>
      </c>
      <c r="M16" s="73">
        <v>314</v>
      </c>
      <c r="N16" s="380" t="s">
        <v>1045</v>
      </c>
    </row>
    <row r="17" spans="1:16" ht="33.049999999999997" customHeight="1">
      <c r="A17" s="936"/>
      <c r="B17" s="6" t="s">
        <v>617</v>
      </c>
      <c r="C17" s="924" t="s">
        <v>1046</v>
      </c>
      <c r="D17" s="924"/>
      <c r="E17" s="73">
        <v>88</v>
      </c>
      <c r="F17" s="73">
        <v>236</v>
      </c>
      <c r="G17" s="73">
        <f>+E17+F17</f>
        <v>324</v>
      </c>
      <c r="H17" s="73">
        <v>161</v>
      </c>
      <c r="I17" s="73"/>
      <c r="J17" s="216"/>
      <c r="K17" s="392" t="s">
        <v>1047</v>
      </c>
      <c r="L17" s="393">
        <v>161</v>
      </c>
      <c r="M17" s="394">
        <v>161</v>
      </c>
      <c r="N17" s="380"/>
    </row>
    <row r="18" spans="1:16" ht="33.049999999999997" customHeight="1">
      <c r="A18" s="936"/>
      <c r="B18" s="6" t="s">
        <v>620</v>
      </c>
      <c r="C18" s="924" t="s">
        <v>1048</v>
      </c>
      <c r="D18" s="924"/>
      <c r="E18" s="73">
        <v>727</v>
      </c>
      <c r="F18" s="73">
        <v>954</v>
      </c>
      <c r="G18" s="73">
        <f t="shared" ref="G18:G23" si="0">+E18+F18</f>
        <v>1681</v>
      </c>
      <c r="H18" s="73">
        <v>1396</v>
      </c>
      <c r="I18" s="73"/>
      <c r="J18" s="216">
        <v>406</v>
      </c>
      <c r="K18" s="395" t="s">
        <v>619</v>
      </c>
      <c r="L18" s="386">
        <v>1211</v>
      </c>
      <c r="M18" s="385">
        <v>1612</v>
      </c>
      <c r="N18" s="380" t="s">
        <v>1049</v>
      </c>
    </row>
    <row r="19" spans="1:16" ht="33.049999999999997" customHeight="1">
      <c r="A19" s="936"/>
      <c r="B19" s="6" t="s">
        <v>614</v>
      </c>
      <c r="C19" s="924" t="s">
        <v>1050</v>
      </c>
      <c r="D19" s="924"/>
      <c r="E19" s="73">
        <v>1438</v>
      </c>
      <c r="F19" s="73">
        <v>2708</v>
      </c>
      <c r="G19" s="73">
        <f t="shared" si="0"/>
        <v>4146</v>
      </c>
      <c r="H19" s="73">
        <v>649</v>
      </c>
      <c r="I19" s="73"/>
      <c r="J19" s="216">
        <v>312</v>
      </c>
      <c r="K19" s="392" t="s">
        <v>1051</v>
      </c>
      <c r="L19" s="386">
        <v>602</v>
      </c>
      <c r="M19" s="385">
        <v>906</v>
      </c>
      <c r="N19" s="380" t="s">
        <v>1052</v>
      </c>
    </row>
    <row r="20" spans="1:16" ht="33.049999999999997" customHeight="1">
      <c r="A20" s="936"/>
      <c r="B20" s="6" t="s">
        <v>612</v>
      </c>
      <c r="C20" s="937" t="s">
        <v>1053</v>
      </c>
      <c r="D20" s="924"/>
      <c r="E20" s="73">
        <v>1247</v>
      </c>
      <c r="F20" s="73">
        <v>1540</v>
      </c>
      <c r="G20" s="73">
        <f t="shared" si="0"/>
        <v>2787</v>
      </c>
      <c r="H20" s="73">
        <v>1170</v>
      </c>
      <c r="I20" s="73"/>
      <c r="J20" s="216"/>
      <c r="K20" s="395" t="s">
        <v>612</v>
      </c>
      <c r="L20" s="386">
        <v>1023</v>
      </c>
      <c r="M20" s="385">
        <v>915</v>
      </c>
      <c r="N20" s="396"/>
      <c r="P20" s="397"/>
    </row>
    <row r="21" spans="1:16" ht="33.049999999999997" customHeight="1">
      <c r="A21" s="936"/>
      <c r="B21" s="6" t="s">
        <v>1054</v>
      </c>
      <c r="C21" s="924" t="s">
        <v>1055</v>
      </c>
      <c r="D21" s="924"/>
      <c r="E21" s="73">
        <v>224</v>
      </c>
      <c r="F21" s="73">
        <v>284</v>
      </c>
      <c r="G21" s="73">
        <f t="shared" si="0"/>
        <v>508</v>
      </c>
      <c r="H21" s="73">
        <v>422</v>
      </c>
      <c r="I21" s="73"/>
      <c r="J21" s="216"/>
      <c r="K21" s="395" t="s">
        <v>1054</v>
      </c>
      <c r="L21" s="386">
        <v>422</v>
      </c>
      <c r="M21" s="398">
        <v>418</v>
      </c>
      <c r="N21" s="399"/>
    </row>
    <row r="22" spans="1:16" ht="33.049999999999997" customHeight="1">
      <c r="A22" s="936"/>
      <c r="B22" s="6" t="s">
        <v>1056</v>
      </c>
      <c r="C22" s="924" t="s">
        <v>1057</v>
      </c>
      <c r="D22" s="924"/>
      <c r="E22" s="73"/>
      <c r="F22" s="73"/>
      <c r="G22" s="73">
        <f t="shared" si="0"/>
        <v>0</v>
      </c>
      <c r="H22" s="73"/>
      <c r="I22" s="73"/>
      <c r="J22" s="216"/>
      <c r="K22" s="931" t="s">
        <v>611</v>
      </c>
      <c r="L22" s="932">
        <v>713</v>
      </c>
      <c r="M22" s="928">
        <v>1008</v>
      </c>
      <c r="N22" s="400"/>
    </row>
    <row r="23" spans="1:16" ht="33.049999999999997" customHeight="1">
      <c r="A23" s="936"/>
      <c r="B23" s="6" t="s">
        <v>1058</v>
      </c>
      <c r="C23" s="924" t="s">
        <v>757</v>
      </c>
      <c r="D23" s="924"/>
      <c r="E23" s="73">
        <v>1</v>
      </c>
      <c r="F23" s="73">
        <v>1</v>
      </c>
      <c r="G23" s="73">
        <f t="shared" si="0"/>
        <v>2</v>
      </c>
      <c r="H23" s="73">
        <v>2</v>
      </c>
      <c r="I23" s="73"/>
      <c r="J23" s="216">
        <v>110</v>
      </c>
      <c r="K23" s="931"/>
      <c r="L23" s="932"/>
      <c r="M23" s="928"/>
      <c r="N23" s="380" t="s">
        <v>1059</v>
      </c>
    </row>
    <row r="24" spans="1:16" ht="33.049999999999997" customHeight="1">
      <c r="A24" s="936"/>
      <c r="B24" s="6" t="s">
        <v>611</v>
      </c>
      <c r="C24" s="924" t="s">
        <v>757</v>
      </c>
      <c r="D24" s="924"/>
      <c r="E24" s="73">
        <v>862</v>
      </c>
      <c r="F24" s="73">
        <v>1226</v>
      </c>
      <c r="G24" s="73">
        <f>+E24+F24</f>
        <v>2088</v>
      </c>
      <c r="H24" s="73">
        <v>721</v>
      </c>
      <c r="I24" s="73">
        <v>110</v>
      </c>
      <c r="J24" s="216">
        <v>312</v>
      </c>
      <c r="K24" s="931"/>
      <c r="L24" s="932"/>
      <c r="M24" s="928"/>
      <c r="N24" s="380" t="s">
        <v>1060</v>
      </c>
    </row>
    <row r="25" spans="1:16" ht="33.049999999999997" customHeight="1">
      <c r="A25" s="936"/>
      <c r="B25" s="933" t="s">
        <v>1061</v>
      </c>
      <c r="C25" s="934"/>
      <c r="D25" s="934"/>
      <c r="E25" s="73">
        <f>SUM(E16:E24)</f>
        <v>4596</v>
      </c>
      <c r="F25" s="73">
        <f>SUM(F16:F24)</f>
        <v>7005</v>
      </c>
      <c r="G25" s="73">
        <f>SUM(E25:F25)</f>
        <v>11601</v>
      </c>
      <c r="H25" s="73">
        <f>SUM(H16:H24)</f>
        <v>4548</v>
      </c>
      <c r="I25" s="73">
        <f>SUM(I16:I24)</f>
        <v>110</v>
      </c>
      <c r="J25" s="73">
        <f>SUM(J16:J24)</f>
        <v>1440</v>
      </c>
      <c r="K25" s="390" t="s">
        <v>1039</v>
      </c>
      <c r="L25" s="73">
        <f>SUM(L16:L24)</f>
        <v>4450</v>
      </c>
      <c r="M25" s="73">
        <f>SUM(M16:M24)</f>
        <v>5334</v>
      </c>
      <c r="N25" s="380"/>
    </row>
    <row r="26" spans="1:16" ht="33.049999999999997" customHeight="1">
      <c r="A26" s="923" t="s">
        <v>628</v>
      </c>
      <c r="B26" s="923"/>
      <c r="C26" s="924" t="s">
        <v>1062</v>
      </c>
      <c r="D26" s="924"/>
      <c r="E26" s="73">
        <v>0</v>
      </c>
      <c r="F26" s="73">
        <v>0</v>
      </c>
      <c r="G26" s="73">
        <f>+E26+F26</f>
        <v>0</v>
      </c>
      <c r="H26" s="73">
        <v>0</v>
      </c>
      <c r="I26" s="73"/>
      <c r="J26" s="73">
        <v>1087</v>
      </c>
      <c r="K26" s="6" t="s">
        <v>628</v>
      </c>
      <c r="L26" s="73">
        <v>1083</v>
      </c>
      <c r="M26" s="73">
        <v>1050</v>
      </c>
      <c r="N26" s="401" t="s">
        <v>1063</v>
      </c>
    </row>
    <row r="27" spans="1:16" ht="33.049999999999997" customHeight="1">
      <c r="A27" s="923" t="s">
        <v>632</v>
      </c>
      <c r="B27" s="923"/>
      <c r="C27" s="924" t="s">
        <v>1064</v>
      </c>
      <c r="D27" s="924"/>
      <c r="E27" s="198">
        <v>462</v>
      </c>
      <c r="F27" s="198">
        <v>522</v>
      </c>
      <c r="G27" s="198">
        <f>+E27+F27</f>
        <v>984</v>
      </c>
      <c r="H27" s="73">
        <v>555</v>
      </c>
      <c r="I27" s="73"/>
      <c r="J27" s="73">
        <v>100</v>
      </c>
      <c r="K27" s="6" t="s">
        <v>631</v>
      </c>
      <c r="L27" s="73">
        <v>637</v>
      </c>
      <c r="M27" s="73">
        <v>621</v>
      </c>
      <c r="N27" s="402" t="s">
        <v>1065</v>
      </c>
    </row>
    <row r="28" spans="1:16" ht="33.049999999999997" customHeight="1">
      <c r="A28" s="923" t="s">
        <v>634</v>
      </c>
      <c r="B28" s="923"/>
      <c r="C28" s="924" t="s">
        <v>1066</v>
      </c>
      <c r="D28" s="925"/>
      <c r="E28" s="403">
        <v>0</v>
      </c>
      <c r="F28" s="404">
        <v>0</v>
      </c>
      <c r="G28" s="405">
        <f>+E28+F28</f>
        <v>0</v>
      </c>
      <c r="H28" s="928">
        <v>266</v>
      </c>
      <c r="I28" s="929"/>
      <c r="J28" s="929"/>
      <c r="K28" s="930" t="s">
        <v>1067</v>
      </c>
      <c r="L28" s="929">
        <v>255</v>
      </c>
      <c r="M28" s="929">
        <v>250</v>
      </c>
      <c r="N28" s="921"/>
    </row>
    <row r="29" spans="1:16" ht="33.049999999999997" customHeight="1">
      <c r="A29" s="923" t="s">
        <v>635</v>
      </c>
      <c r="B29" s="923"/>
      <c r="C29" s="924" t="s">
        <v>757</v>
      </c>
      <c r="D29" s="925"/>
      <c r="E29" s="406">
        <v>240</v>
      </c>
      <c r="F29" s="407">
        <v>335</v>
      </c>
      <c r="G29" s="408">
        <f>+E29+F29</f>
        <v>575</v>
      </c>
      <c r="H29" s="928"/>
      <c r="I29" s="929"/>
      <c r="J29" s="929"/>
      <c r="K29" s="906"/>
      <c r="L29" s="929"/>
      <c r="M29" s="929"/>
      <c r="N29" s="922"/>
    </row>
    <row r="30" spans="1:16" ht="33.049999999999997" customHeight="1">
      <c r="A30" s="926" t="s">
        <v>1068</v>
      </c>
      <c r="B30" s="927"/>
      <c r="C30" s="927"/>
      <c r="D30" s="927"/>
      <c r="E30" s="409">
        <f>SUM(E10:E13,E15:E24,E26:E29)</f>
        <v>40940</v>
      </c>
      <c r="F30" s="409">
        <f>SUM(F10:F13,F15:F24,F26:F29)</f>
        <v>47305</v>
      </c>
      <c r="G30" s="409">
        <f>SUM(E30:F30)</f>
        <v>88245</v>
      </c>
      <c r="H30" s="410">
        <f>SUM(H10:H13,H15:H24,H26:H29)</f>
        <v>35961</v>
      </c>
      <c r="I30" s="410">
        <f>SUM(I10:I13,I15:I24,I26:I29)</f>
        <v>2154</v>
      </c>
      <c r="J30" s="410">
        <f>SUM(J10:J13,J15:J24,J26:J29)</f>
        <v>2832</v>
      </c>
      <c r="K30" s="411" t="s">
        <v>547</v>
      </c>
      <c r="L30" s="410">
        <f>SUM(L10:L13,L15:L24,L26:L29)</f>
        <v>32229</v>
      </c>
      <c r="M30" s="410">
        <f>SUM(M10:M13,M15:M24,M26:M29)</f>
        <v>28282</v>
      </c>
      <c r="N30" s="412" t="s">
        <v>1069</v>
      </c>
    </row>
  </sheetData>
  <sheetProtection selectLockedCells="1" selectUnlockedCells="1"/>
  <mergeCells count="53">
    <mergeCell ref="A7:N7"/>
    <mergeCell ref="A1:E1"/>
    <mergeCell ref="A3:D3"/>
    <mergeCell ref="A4:N4"/>
    <mergeCell ref="A5:N5"/>
    <mergeCell ref="A6:N6"/>
    <mergeCell ref="L8:L9"/>
    <mergeCell ref="M8:M9"/>
    <mergeCell ref="N8:N9"/>
    <mergeCell ref="A10:A14"/>
    <mergeCell ref="C10:D10"/>
    <mergeCell ref="C11:D11"/>
    <mergeCell ref="C12:D12"/>
    <mergeCell ref="C13:D13"/>
    <mergeCell ref="B14:D14"/>
    <mergeCell ref="A8:B8"/>
    <mergeCell ref="C8:D9"/>
    <mergeCell ref="E8:G8"/>
    <mergeCell ref="H8:H9"/>
    <mergeCell ref="I8:J8"/>
    <mergeCell ref="K8:K9"/>
    <mergeCell ref="B25:D25"/>
    <mergeCell ref="A15:B15"/>
    <mergeCell ref="C15:D15"/>
    <mergeCell ref="A16:A25"/>
    <mergeCell ref="C16:D16"/>
    <mergeCell ref="C17:D17"/>
    <mergeCell ref="C18:D18"/>
    <mergeCell ref="C19:D19"/>
    <mergeCell ref="C20:D20"/>
    <mergeCell ref="C21:D21"/>
    <mergeCell ref="C22:D22"/>
    <mergeCell ref="K22:K24"/>
    <mergeCell ref="L22:L24"/>
    <mergeCell ref="M22:M24"/>
    <mergeCell ref="C23:D23"/>
    <mergeCell ref="C24:D24"/>
    <mergeCell ref="A26:B26"/>
    <mergeCell ref="C26:D26"/>
    <mergeCell ref="A27:B27"/>
    <mergeCell ref="C27:D27"/>
    <mergeCell ref="A28:B28"/>
    <mergeCell ref="C28:D28"/>
    <mergeCell ref="N28:N29"/>
    <mergeCell ref="A29:B29"/>
    <mergeCell ref="C29:D29"/>
    <mergeCell ref="A30:D30"/>
    <mergeCell ref="H28:H29"/>
    <mergeCell ref="I28:I29"/>
    <mergeCell ref="J28:J29"/>
    <mergeCell ref="K28:K29"/>
    <mergeCell ref="L28:L29"/>
    <mergeCell ref="M28:M29"/>
  </mergeCells>
  <phoneticPr fontId="2"/>
  <pageMargins left="0.78740157480314965" right="0.39370078740157483" top="0.39370078740157483" bottom="0.39370078740157483" header="0" footer="0"/>
  <pageSetup paperSize="9" scale="54" firstPageNumber="0" orientation="landscape" horizontalDpi="4294967293"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B2A3-BEB8-4ACC-8E18-6AB8A963BD4B}">
  <sheetPr>
    <pageSetUpPr fitToPage="1"/>
  </sheetPr>
  <dimension ref="A1"/>
  <sheetViews>
    <sheetView showGridLines="0" view="pageLayout" zoomScaleNormal="100" workbookViewId="0">
      <selection activeCell="L7" sqref="L7"/>
    </sheetView>
  </sheetViews>
  <sheetFormatPr defaultRowHeight="14.4"/>
  <cols>
    <col min="1" max="14" width="8.88671875" style="413"/>
    <col min="15" max="15" width="4.109375" style="413" customWidth="1"/>
    <col min="16" max="16384" width="8.88671875" style="413"/>
  </cols>
  <sheetData/>
  <phoneticPr fontId="2"/>
  <pageMargins left="0.78740157480314965" right="0.39370078740157483" top="0.39370078740157483" bottom="0.39370078740157483" header="0" footer="0"/>
  <pageSetup paperSize="9" scale="88" orientation="landscape" horizontalDpi="4294967292" r:id="rId1"/>
  <headerFooter scaleWithDoc="0" alignWithMargins="0">
    <oddFooter>&amp;C&amp;"ＭＳ 明朝,標準"&amp;11－２５－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7893-0EBE-441B-84E9-A3299721F61C}">
  <sheetPr>
    <pageSetUpPr fitToPage="1"/>
  </sheetPr>
  <dimension ref="A1:M23"/>
  <sheetViews>
    <sheetView view="pageLayout" zoomScaleNormal="90" zoomScaleSheetLayoutView="80" workbookViewId="0">
      <selection activeCell="F11" sqref="F11"/>
    </sheetView>
  </sheetViews>
  <sheetFormatPr defaultColWidth="9" defaultRowHeight="14.4"/>
  <cols>
    <col min="1" max="2" width="6.109375" style="2" customWidth="1"/>
    <col min="3" max="10" width="10" style="2" customWidth="1"/>
    <col min="11" max="11" width="15.6640625" style="2" customWidth="1"/>
    <col min="12" max="12" width="7.109375" style="2" customWidth="1"/>
    <col min="13" max="13" width="20.88671875" style="2" customWidth="1"/>
    <col min="14" max="16384" width="9" style="2"/>
  </cols>
  <sheetData>
    <row r="1" spans="1:13" ht="29.95" customHeight="1">
      <c r="A1" s="414">
        <v>-2</v>
      </c>
      <c r="B1" s="695" t="s">
        <v>1070</v>
      </c>
      <c r="C1" s="695"/>
      <c r="D1" s="695"/>
      <c r="E1" s="695"/>
    </row>
    <row r="2" spans="1:13" ht="45" customHeight="1">
      <c r="A2" s="910" t="s">
        <v>1071</v>
      </c>
      <c r="B2" s="911"/>
      <c r="C2" s="679" t="s">
        <v>1072</v>
      </c>
      <c r="D2" s="679"/>
      <c r="E2" s="679" t="s">
        <v>1073</v>
      </c>
      <c r="F2" s="679"/>
      <c r="G2" s="679" t="s">
        <v>1074</v>
      </c>
      <c r="H2" s="679"/>
      <c r="I2" s="185" t="s">
        <v>1075</v>
      </c>
      <c r="J2" s="185" t="s">
        <v>645</v>
      </c>
      <c r="K2" s="681" t="s">
        <v>1076</v>
      </c>
      <c r="L2" s="681"/>
      <c r="M2" s="682"/>
    </row>
    <row r="3" spans="1:13" ht="18.350000000000001" customHeight="1">
      <c r="A3" s="838" t="s">
        <v>1077</v>
      </c>
      <c r="B3" s="889"/>
      <c r="C3" s="945" t="s">
        <v>1078</v>
      </c>
      <c r="D3" s="889"/>
      <c r="E3" s="947" t="s">
        <v>1135</v>
      </c>
      <c r="F3" s="889"/>
      <c r="G3" s="945" t="s">
        <v>1079</v>
      </c>
      <c r="H3" s="889"/>
      <c r="I3" s="948">
        <v>195</v>
      </c>
      <c r="J3" s="948">
        <v>195</v>
      </c>
      <c r="K3" s="894" t="s">
        <v>1080</v>
      </c>
      <c r="L3" s="829"/>
      <c r="M3" s="830"/>
    </row>
    <row r="4" spans="1:13" ht="18.350000000000001" customHeight="1">
      <c r="A4" s="840"/>
      <c r="B4" s="944"/>
      <c r="C4" s="946"/>
      <c r="D4" s="944"/>
      <c r="E4" s="946"/>
      <c r="F4" s="944"/>
      <c r="G4" s="946"/>
      <c r="H4" s="944"/>
      <c r="I4" s="949"/>
      <c r="J4" s="949"/>
      <c r="K4" s="940" t="s">
        <v>1081</v>
      </c>
      <c r="L4" s="940"/>
      <c r="M4" s="941"/>
    </row>
    <row r="5" spans="1:13" ht="20.149999999999999" customHeight="1"/>
    <row r="6" spans="1:13" ht="20.149999999999999" customHeight="1"/>
    <row r="7" spans="1:13" ht="20.149999999999999" customHeight="1">
      <c r="A7" s="942" t="s">
        <v>1900</v>
      </c>
      <c r="B7" s="942"/>
      <c r="C7" s="942"/>
      <c r="D7" s="942"/>
      <c r="E7" s="1"/>
      <c r="F7" s="1"/>
      <c r="G7" s="1"/>
      <c r="H7" s="1"/>
      <c r="I7" s="1"/>
      <c r="J7" s="1"/>
      <c r="K7" s="1"/>
      <c r="L7" s="1"/>
      <c r="M7" s="1"/>
    </row>
    <row r="8" spans="1:13" ht="21.95" customHeight="1">
      <c r="A8" s="415"/>
      <c r="B8" s="416" t="s">
        <v>1082</v>
      </c>
      <c r="C8" s="943" t="s">
        <v>1083</v>
      </c>
      <c r="D8" s="943" t="s">
        <v>1084</v>
      </c>
      <c r="E8" s="679" t="s">
        <v>1085</v>
      </c>
      <c r="F8" s="679"/>
      <c r="G8" s="679"/>
      <c r="H8" s="679"/>
      <c r="I8" s="679"/>
      <c r="J8" s="679" t="s">
        <v>1086</v>
      </c>
      <c r="K8" s="681" t="s">
        <v>1076</v>
      </c>
      <c r="L8" s="681"/>
      <c r="M8" s="682"/>
    </row>
    <row r="9" spans="1:13" ht="21.95" customHeight="1">
      <c r="A9" s="417" t="s">
        <v>1087</v>
      </c>
      <c r="B9" s="418"/>
      <c r="C9" s="938"/>
      <c r="D9" s="938"/>
      <c r="E9" s="6" t="s">
        <v>1088</v>
      </c>
      <c r="F9" s="6" t="s">
        <v>1089</v>
      </c>
      <c r="G9" s="6" t="s">
        <v>1090</v>
      </c>
      <c r="H9" s="6" t="s">
        <v>1091</v>
      </c>
      <c r="I9" s="6" t="s">
        <v>1092</v>
      </c>
      <c r="J9" s="680"/>
      <c r="K9" s="680"/>
      <c r="L9" s="918"/>
      <c r="M9" s="919"/>
    </row>
    <row r="10" spans="1:13" ht="36" customHeight="1">
      <c r="A10" s="950" t="s">
        <v>1077</v>
      </c>
      <c r="B10" s="951"/>
      <c r="C10" s="430">
        <v>6.3</v>
      </c>
      <c r="D10" s="430">
        <v>30</v>
      </c>
      <c r="E10" s="430">
        <v>39</v>
      </c>
      <c r="F10" s="430">
        <v>63</v>
      </c>
      <c r="G10" s="430">
        <v>66.5</v>
      </c>
      <c r="H10" s="430">
        <v>30</v>
      </c>
      <c r="I10" s="430">
        <v>40.5</v>
      </c>
      <c r="J10" s="431">
        <f>SUM(C10:I10)</f>
        <v>275.3</v>
      </c>
      <c r="K10" s="419" t="s">
        <v>1901</v>
      </c>
      <c r="L10" s="420"/>
      <c r="M10" s="421"/>
    </row>
    <row r="11" spans="1:13" ht="20.149999999999999" customHeight="1"/>
    <row r="12" spans="1:13" ht="20.149999999999999" customHeight="1"/>
    <row r="13" spans="1:13" ht="20.149999999999999" customHeight="1">
      <c r="A13" s="952" t="s">
        <v>1902</v>
      </c>
      <c r="B13" s="952"/>
      <c r="C13" s="952"/>
      <c r="D13" s="952"/>
      <c r="E13" s="1"/>
      <c r="F13" s="1"/>
      <c r="G13" s="1"/>
      <c r="H13" s="1"/>
      <c r="I13" s="1"/>
      <c r="J13" s="1"/>
      <c r="K13" s="1"/>
      <c r="L13" s="1"/>
      <c r="M13" s="1"/>
    </row>
    <row r="14" spans="1:13" ht="21.8" customHeight="1">
      <c r="A14" s="423"/>
      <c r="B14" s="424" t="s">
        <v>1093</v>
      </c>
      <c r="C14" s="953" t="s">
        <v>1094</v>
      </c>
      <c r="D14" s="953"/>
      <c r="E14" s="953" t="s">
        <v>1095</v>
      </c>
      <c r="F14" s="953"/>
      <c r="G14" s="953" t="s">
        <v>1096</v>
      </c>
      <c r="H14" s="953"/>
      <c r="I14" s="959" t="s">
        <v>1903</v>
      </c>
      <c r="J14" s="959"/>
      <c r="K14" s="953" t="s">
        <v>788</v>
      </c>
      <c r="L14" s="953"/>
      <c r="M14" s="954" t="s">
        <v>1097</v>
      </c>
    </row>
    <row r="15" spans="1:13" ht="21.8" customHeight="1">
      <c r="A15" s="425" t="s">
        <v>1098</v>
      </c>
      <c r="B15" s="426"/>
      <c r="C15" s="953"/>
      <c r="D15" s="953"/>
      <c r="E15" s="953"/>
      <c r="F15" s="953"/>
      <c r="G15" s="953"/>
      <c r="H15" s="953"/>
      <c r="I15" s="959"/>
      <c r="J15" s="959"/>
      <c r="K15" s="953"/>
      <c r="L15" s="953"/>
      <c r="M15" s="954"/>
    </row>
    <row r="16" spans="1:13" ht="36" customHeight="1">
      <c r="A16" s="955" t="s">
        <v>1077</v>
      </c>
      <c r="B16" s="956"/>
      <c r="C16" s="957">
        <v>31.9</v>
      </c>
      <c r="D16" s="958"/>
      <c r="E16" s="957">
        <v>36.1</v>
      </c>
      <c r="F16" s="958"/>
      <c r="G16" s="957">
        <v>72.400000000000006</v>
      </c>
      <c r="H16" s="958"/>
      <c r="I16" s="957" t="s">
        <v>1099</v>
      </c>
      <c r="J16" s="958"/>
      <c r="K16" s="957">
        <v>140.4</v>
      </c>
      <c r="L16" s="958"/>
      <c r="M16" s="432" t="s">
        <v>1136</v>
      </c>
    </row>
    <row r="17" spans="1:13" ht="20.149999999999999" customHeight="1"/>
    <row r="18" spans="1:13" ht="20.149999999999999" customHeight="1"/>
    <row r="19" spans="1:13" ht="20.149999999999999" customHeight="1">
      <c r="A19" s="952" t="s">
        <v>1904</v>
      </c>
      <c r="B19" s="952"/>
      <c r="C19" s="952"/>
      <c r="D19" s="952"/>
      <c r="E19" s="1"/>
      <c r="F19" s="1"/>
      <c r="G19" s="1"/>
      <c r="H19" s="1"/>
      <c r="I19" s="1"/>
      <c r="J19" s="1"/>
      <c r="K19" s="1"/>
      <c r="L19" s="1"/>
      <c r="M19" s="1"/>
    </row>
    <row r="20" spans="1:13" ht="21.8" customHeight="1">
      <c r="A20" s="423"/>
      <c r="B20" s="424" t="s">
        <v>1093</v>
      </c>
      <c r="C20" s="953" t="s">
        <v>1094</v>
      </c>
      <c r="D20" s="953"/>
      <c r="E20" s="953" t="s">
        <v>1095</v>
      </c>
      <c r="F20" s="953"/>
      <c r="G20" s="953" t="s">
        <v>1096</v>
      </c>
      <c r="H20" s="953"/>
      <c r="I20" s="959" t="s">
        <v>1903</v>
      </c>
      <c r="J20" s="959"/>
      <c r="K20" s="953" t="s">
        <v>788</v>
      </c>
      <c r="L20" s="953"/>
      <c r="M20" s="954" t="s">
        <v>1097</v>
      </c>
    </row>
    <row r="21" spans="1:13" ht="21.8" customHeight="1">
      <c r="A21" s="425" t="s">
        <v>1098</v>
      </c>
      <c r="B21" s="426"/>
      <c r="C21" s="953"/>
      <c r="D21" s="953"/>
      <c r="E21" s="953"/>
      <c r="F21" s="953"/>
      <c r="G21" s="953"/>
      <c r="H21" s="953"/>
      <c r="I21" s="959"/>
      <c r="J21" s="959"/>
      <c r="K21" s="953"/>
      <c r="L21" s="953"/>
      <c r="M21" s="954"/>
    </row>
    <row r="22" spans="1:13" ht="36" customHeight="1">
      <c r="A22" s="676" t="s">
        <v>1077</v>
      </c>
      <c r="B22" s="960"/>
      <c r="C22" s="961">
        <v>3.4</v>
      </c>
      <c r="D22" s="962"/>
      <c r="E22" s="961">
        <v>17</v>
      </c>
      <c r="F22" s="962"/>
      <c r="G22" s="963">
        <v>6.8</v>
      </c>
      <c r="H22" s="963"/>
      <c r="I22" s="961">
        <v>6.8</v>
      </c>
      <c r="J22" s="962"/>
      <c r="K22" s="961">
        <f>SUM(C22+E22+G22+I22)</f>
        <v>34</v>
      </c>
      <c r="L22" s="962"/>
      <c r="M22" s="433" t="s">
        <v>1137</v>
      </c>
    </row>
    <row r="23" spans="1:13" ht="20.149999999999999" customHeight="1"/>
  </sheetData>
  <sheetProtection selectLockedCells="1" selectUnlockedCells="1"/>
  <mergeCells count="47">
    <mergeCell ref="M20:M21"/>
    <mergeCell ref="A22:B22"/>
    <mergeCell ref="C22:D22"/>
    <mergeCell ref="E22:F22"/>
    <mergeCell ref="G22:H22"/>
    <mergeCell ref="I22:J22"/>
    <mergeCell ref="K22:L22"/>
    <mergeCell ref="K20:L21"/>
    <mergeCell ref="A19:D19"/>
    <mergeCell ref="C20:D21"/>
    <mergeCell ref="E20:F21"/>
    <mergeCell ref="G20:H21"/>
    <mergeCell ref="I20:J21"/>
    <mergeCell ref="K14:L15"/>
    <mergeCell ref="M14:M15"/>
    <mergeCell ref="A16:B16"/>
    <mergeCell ref="C16:D16"/>
    <mergeCell ref="E16:F16"/>
    <mergeCell ref="G16:H16"/>
    <mergeCell ref="I16:J16"/>
    <mergeCell ref="K16:L16"/>
    <mergeCell ref="I14:J15"/>
    <mergeCell ref="A10:B10"/>
    <mergeCell ref="A13:D13"/>
    <mergeCell ref="C14:D15"/>
    <mergeCell ref="E14:F15"/>
    <mergeCell ref="G14:H15"/>
    <mergeCell ref="K3:M3"/>
    <mergeCell ref="K4:M4"/>
    <mergeCell ref="A7:D7"/>
    <mergeCell ref="C8:C9"/>
    <mergeCell ref="D8:D9"/>
    <mergeCell ref="E8:I8"/>
    <mergeCell ref="J8:J9"/>
    <mergeCell ref="K8:M9"/>
    <mergeCell ref="A3:B4"/>
    <mergeCell ref="C3:D4"/>
    <mergeCell ref="E3:F4"/>
    <mergeCell ref="G3:H4"/>
    <mergeCell ref="I3:I4"/>
    <mergeCell ref="J3:J4"/>
    <mergeCell ref="K2:M2"/>
    <mergeCell ref="B1:E1"/>
    <mergeCell ref="A2:B2"/>
    <mergeCell ref="C2:D2"/>
    <mergeCell ref="E2:F2"/>
    <mergeCell ref="G2:H2"/>
  </mergeCells>
  <phoneticPr fontId="2"/>
  <pageMargins left="0.78740157480314965" right="0.39370078740157483" top="0.39370078740157483" bottom="0.39370078740157483" header="0" footer="0"/>
  <pageSetup paperSize="9" scale="89" firstPageNumber="0" orientation="landscape" horizontalDpi="4294967294"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DC9D-8DDD-4E45-947E-0C11CCE40C29}">
  <sheetPr>
    <pageSetUpPr fitToPage="1"/>
  </sheetPr>
  <dimension ref="A3:M21"/>
  <sheetViews>
    <sheetView view="pageLayout" zoomScaleNormal="100" zoomScaleSheetLayoutView="90" workbookViewId="0">
      <selection activeCell="E11" sqref="E11"/>
    </sheetView>
  </sheetViews>
  <sheetFormatPr defaultColWidth="9" defaultRowHeight="14.4"/>
  <cols>
    <col min="1" max="1" width="6.88671875" style="3" customWidth="1"/>
    <col min="2" max="2" width="6.21875" style="3" customWidth="1"/>
    <col min="3" max="13" width="10.77734375" style="3" customWidth="1"/>
    <col min="14" max="16384" width="9" style="3"/>
  </cols>
  <sheetData>
    <row r="3" spans="1:13" ht="20" customHeight="1">
      <c r="A3" s="2"/>
      <c r="B3" s="2"/>
      <c r="C3" s="2"/>
      <c r="D3" s="2"/>
      <c r="E3" s="2"/>
      <c r="F3" s="2"/>
      <c r="G3" s="2"/>
      <c r="H3" s="2"/>
      <c r="I3" s="2"/>
      <c r="J3" s="2"/>
      <c r="K3" s="2"/>
      <c r="L3" s="2"/>
      <c r="M3" s="2"/>
    </row>
    <row r="4" spans="1:13" s="14" customFormat="1" ht="20.95" customHeight="1">
      <c r="A4" s="967" t="s">
        <v>1100</v>
      </c>
      <c r="B4" s="967"/>
      <c r="C4" s="967"/>
      <c r="D4" s="967"/>
      <c r="E4" s="967"/>
      <c r="F4" s="1"/>
      <c r="G4" s="1"/>
      <c r="H4" s="1"/>
      <c r="I4" s="1"/>
      <c r="J4" s="1"/>
      <c r="K4" s="1"/>
      <c r="L4" s="1"/>
      <c r="M4" s="1"/>
    </row>
    <row r="5" spans="1:13" s="14" customFormat="1" ht="20.95" customHeight="1">
      <c r="A5" s="939" t="s">
        <v>1905</v>
      </c>
      <c r="B5" s="939"/>
      <c r="C5" s="939"/>
      <c r="D5" s="1"/>
      <c r="E5" s="1"/>
      <c r="F5" s="1"/>
      <c r="G5" s="2"/>
      <c r="H5" s="1"/>
      <c r="I5" s="1"/>
      <c r="J5" s="1"/>
      <c r="K5" s="1"/>
      <c r="L5" s="1"/>
      <c r="M5" s="1" t="s">
        <v>1101</v>
      </c>
    </row>
    <row r="6" spans="1:13" ht="26.2" customHeight="1">
      <c r="A6" s="913" t="s">
        <v>1102</v>
      </c>
      <c r="B6" s="913"/>
      <c r="C6" s="913"/>
      <c r="D6" s="72" t="s">
        <v>1103</v>
      </c>
      <c r="E6" s="72" t="s">
        <v>1104</v>
      </c>
      <c r="F6" s="72" t="s">
        <v>1105</v>
      </c>
      <c r="G6" s="72" t="s">
        <v>1106</v>
      </c>
      <c r="H6" s="72" t="s">
        <v>1107</v>
      </c>
      <c r="I6" s="72" t="s">
        <v>1108</v>
      </c>
      <c r="J6" s="72" t="s">
        <v>1109</v>
      </c>
      <c r="K6" s="72" t="s">
        <v>1110</v>
      </c>
      <c r="L6" s="72" t="s">
        <v>1111</v>
      </c>
      <c r="M6" s="369" t="s">
        <v>23</v>
      </c>
    </row>
    <row r="7" spans="1:13" ht="26.2" customHeight="1">
      <c r="A7" s="923" t="s">
        <v>1112</v>
      </c>
      <c r="B7" s="923"/>
      <c r="C7" s="923"/>
      <c r="D7" s="434">
        <v>1</v>
      </c>
      <c r="E7" s="434">
        <v>1</v>
      </c>
      <c r="F7" s="434"/>
      <c r="G7" s="434"/>
      <c r="H7" s="434"/>
      <c r="I7" s="434"/>
      <c r="J7" s="434"/>
      <c r="K7" s="434"/>
      <c r="L7" s="434"/>
      <c r="M7" s="435">
        <f>SUM(D7:L7)</f>
        <v>2</v>
      </c>
    </row>
    <row r="8" spans="1:13" ht="26.2" customHeight="1">
      <c r="A8" s="927" t="s">
        <v>1113</v>
      </c>
      <c r="B8" s="927"/>
      <c r="C8" s="927"/>
      <c r="D8" s="436"/>
      <c r="E8" s="436"/>
      <c r="F8" s="436"/>
      <c r="G8" s="436"/>
      <c r="H8" s="436">
        <v>2</v>
      </c>
      <c r="I8" s="436"/>
      <c r="J8" s="437"/>
      <c r="K8" s="436">
        <v>3</v>
      </c>
      <c r="L8" s="436"/>
      <c r="M8" s="438">
        <f>SUM(D8:L8)</f>
        <v>5</v>
      </c>
    </row>
    <row r="9" spans="1:13" ht="27" customHeight="1">
      <c r="A9" s="2"/>
      <c r="C9" s="2"/>
      <c r="D9" s="2"/>
      <c r="E9" s="2"/>
      <c r="F9" s="2"/>
      <c r="G9" s="2"/>
      <c r="H9" s="2"/>
      <c r="I9" s="2"/>
      <c r="J9" s="2"/>
      <c r="K9" s="964" t="s">
        <v>1114</v>
      </c>
      <c r="L9" s="964"/>
      <c r="M9" s="964"/>
    </row>
    <row r="10" spans="1:13" s="14" customFormat="1" ht="20.95" customHeight="1">
      <c r="A10" s="939" t="s">
        <v>1906</v>
      </c>
      <c r="B10" s="939"/>
      <c r="C10" s="939"/>
      <c r="D10" s="1"/>
      <c r="E10" s="1"/>
      <c r="F10" s="1"/>
      <c r="G10" s="1"/>
      <c r="H10" s="1"/>
      <c r="I10" s="1"/>
      <c r="J10" s="1"/>
      <c r="K10" s="1"/>
      <c r="L10" s="1"/>
      <c r="M10" s="1"/>
    </row>
    <row r="11" spans="1:13" s="14" customFormat="1" ht="20.95" customHeight="1">
      <c r="A11" s="379" t="s">
        <v>1115</v>
      </c>
      <c r="B11" s="379"/>
      <c r="C11" s="379"/>
      <c r="D11" s="1"/>
      <c r="E11" s="1"/>
      <c r="F11" s="1"/>
      <c r="G11" s="1"/>
      <c r="H11" s="1"/>
      <c r="I11" s="1"/>
      <c r="J11" s="1"/>
      <c r="K11" s="1"/>
      <c r="L11" s="1"/>
      <c r="M11" s="1"/>
    </row>
    <row r="12" spans="1:13" s="14" customFormat="1" ht="27" customHeight="1">
      <c r="A12" s="379"/>
      <c r="B12" s="379"/>
      <c r="C12" s="379"/>
      <c r="D12" s="1"/>
      <c r="E12" s="1"/>
      <c r="F12" s="1"/>
      <c r="G12" s="1"/>
      <c r="H12" s="1"/>
      <c r="I12" s="1"/>
      <c r="J12" s="1"/>
      <c r="K12" s="1"/>
      <c r="L12" s="1"/>
      <c r="M12" s="1"/>
    </row>
    <row r="13" spans="1:13" s="14" customFormat="1" ht="20.95" customHeight="1">
      <c r="A13" s="939" t="s">
        <v>2022</v>
      </c>
      <c r="B13" s="939"/>
      <c r="C13" s="939"/>
      <c r="D13" s="939"/>
      <c r="E13" s="939"/>
      <c r="F13" s="1"/>
      <c r="G13" s="1"/>
      <c r="H13" s="1"/>
      <c r="I13" s="1"/>
      <c r="J13" s="1"/>
      <c r="K13" s="1"/>
      <c r="L13" s="1"/>
      <c r="M13" s="1"/>
    </row>
    <row r="14" spans="1:13" ht="26.2" customHeight="1">
      <c r="A14" s="968" t="s">
        <v>1116</v>
      </c>
      <c r="B14" s="965"/>
      <c r="C14" s="965"/>
      <c r="D14" s="965" t="s">
        <v>1117</v>
      </c>
      <c r="E14" s="965"/>
      <c r="F14" s="965" t="s">
        <v>1118</v>
      </c>
      <c r="G14" s="965"/>
      <c r="H14" s="965" t="s">
        <v>1119</v>
      </c>
      <c r="I14" s="966"/>
      <c r="J14" s="2"/>
      <c r="K14" s="2"/>
      <c r="L14" s="2"/>
      <c r="M14" s="13"/>
    </row>
    <row r="15" spans="1:13" ht="26.2" customHeight="1">
      <c r="A15" s="969">
        <v>37</v>
      </c>
      <c r="B15" s="931"/>
      <c r="C15" s="931"/>
      <c r="D15" s="931" t="s">
        <v>1120</v>
      </c>
      <c r="E15" s="931"/>
      <c r="F15" s="931" t="s">
        <v>1121</v>
      </c>
      <c r="G15" s="931"/>
      <c r="H15" s="931" t="s">
        <v>1122</v>
      </c>
      <c r="I15" s="970"/>
      <c r="J15" s="2"/>
      <c r="K15" s="2"/>
      <c r="L15" s="2"/>
      <c r="M15" s="13"/>
    </row>
    <row r="16" spans="1:13" ht="26.2" customHeight="1">
      <c r="A16" s="969">
        <v>36</v>
      </c>
      <c r="B16" s="931"/>
      <c r="C16" s="931"/>
      <c r="D16" s="931" t="s">
        <v>1123</v>
      </c>
      <c r="E16" s="931"/>
      <c r="F16" s="931" t="s">
        <v>1124</v>
      </c>
      <c r="G16" s="931"/>
      <c r="H16" s="931" t="s">
        <v>1125</v>
      </c>
      <c r="I16" s="970"/>
      <c r="J16" s="2"/>
      <c r="K16" s="2"/>
      <c r="L16" s="2"/>
      <c r="M16" s="13"/>
    </row>
    <row r="17" spans="1:13" ht="26.2" customHeight="1">
      <c r="A17" s="915"/>
      <c r="B17" s="915"/>
      <c r="C17" s="915"/>
      <c r="D17" s="915"/>
      <c r="E17" s="915"/>
      <c r="F17" s="915"/>
      <c r="G17" s="915"/>
      <c r="H17" s="915"/>
      <c r="I17" s="915"/>
      <c r="J17" s="2"/>
      <c r="K17" s="2"/>
      <c r="L17" s="2"/>
    </row>
    <row r="18" spans="1:13" ht="26.2" customHeight="1">
      <c r="A18" s="689"/>
      <c r="B18" s="689"/>
      <c r="C18" s="689"/>
      <c r="D18" s="689"/>
      <c r="E18" s="689"/>
      <c r="F18" s="689"/>
      <c r="G18" s="689"/>
      <c r="H18" s="689"/>
      <c r="I18" s="689"/>
      <c r="J18" s="689"/>
      <c r="K18" s="689"/>
      <c r="L18" s="2"/>
      <c r="M18" s="2"/>
    </row>
    <row r="19" spans="1:13" ht="15.75" customHeight="1">
      <c r="A19" s="132" t="s">
        <v>2023</v>
      </c>
      <c r="B19" s="132"/>
      <c r="C19" s="132"/>
      <c r="D19" s="132"/>
      <c r="E19" s="2"/>
      <c r="F19" s="2"/>
      <c r="G19" s="2"/>
      <c r="H19" s="2"/>
      <c r="I19" s="2"/>
      <c r="J19" s="2"/>
      <c r="K19" s="2"/>
      <c r="L19" s="2"/>
      <c r="M19" s="2"/>
    </row>
    <row r="20" spans="1:13" ht="25.55" customHeight="1">
      <c r="A20" s="968" t="s">
        <v>1116</v>
      </c>
      <c r="B20" s="965"/>
      <c r="C20" s="965"/>
      <c r="D20" s="965" t="s">
        <v>1117</v>
      </c>
      <c r="E20" s="965"/>
      <c r="F20" s="965" t="s">
        <v>1126</v>
      </c>
      <c r="G20" s="965"/>
      <c r="H20" s="965" t="s">
        <v>1127</v>
      </c>
      <c r="I20" s="965"/>
      <c r="J20" s="965" t="s">
        <v>1128</v>
      </c>
      <c r="K20" s="965"/>
      <c r="L20" s="965" t="s">
        <v>1129</v>
      </c>
      <c r="M20" s="971"/>
    </row>
    <row r="21" spans="1:13" ht="25.55" customHeight="1">
      <c r="A21" s="972">
        <v>65</v>
      </c>
      <c r="B21" s="973"/>
      <c r="C21" s="973"/>
      <c r="D21" s="974" t="s">
        <v>1130</v>
      </c>
      <c r="E21" s="974"/>
      <c r="F21" s="973" t="s">
        <v>1131</v>
      </c>
      <c r="G21" s="973"/>
      <c r="H21" s="975" t="s">
        <v>1132</v>
      </c>
      <c r="I21" s="975"/>
      <c r="J21" s="973" t="s">
        <v>1133</v>
      </c>
      <c r="K21" s="973"/>
      <c r="L21" s="973" t="s">
        <v>1134</v>
      </c>
      <c r="M21" s="976"/>
    </row>
  </sheetData>
  <sheetProtection selectLockedCells="1" selectUnlockedCells="1"/>
  <mergeCells count="40">
    <mergeCell ref="L20:M20"/>
    <mergeCell ref="A21:C21"/>
    <mergeCell ref="D21:E21"/>
    <mergeCell ref="F21:G21"/>
    <mergeCell ref="H21:I21"/>
    <mergeCell ref="J21:K21"/>
    <mergeCell ref="L21:M21"/>
    <mergeCell ref="J18:K18"/>
    <mergeCell ref="A20:C20"/>
    <mergeCell ref="D20:E20"/>
    <mergeCell ref="F20:G20"/>
    <mergeCell ref="H20:I20"/>
    <mergeCell ref="J20:K20"/>
    <mergeCell ref="A17:C17"/>
    <mergeCell ref="D17:E17"/>
    <mergeCell ref="F17:G17"/>
    <mergeCell ref="H17:I17"/>
    <mergeCell ref="A18:D18"/>
    <mergeCell ref="E18:G18"/>
    <mergeCell ref="H18:I18"/>
    <mergeCell ref="A15:C15"/>
    <mergeCell ref="D15:E15"/>
    <mergeCell ref="F15:G15"/>
    <mergeCell ref="H15:I15"/>
    <mergeCell ref="A16:C16"/>
    <mergeCell ref="D16:E16"/>
    <mergeCell ref="F16:G16"/>
    <mergeCell ref="H16:I16"/>
    <mergeCell ref="K9:M9"/>
    <mergeCell ref="H14:I14"/>
    <mergeCell ref="A4:E4"/>
    <mergeCell ref="A5:C5"/>
    <mergeCell ref="A6:C6"/>
    <mergeCell ref="A7:C7"/>
    <mergeCell ref="A8:C8"/>
    <mergeCell ref="A10:C10"/>
    <mergeCell ref="A13:E13"/>
    <mergeCell ref="A14:C14"/>
    <mergeCell ref="D14:E14"/>
    <mergeCell ref="F14:G14"/>
  </mergeCells>
  <phoneticPr fontId="2"/>
  <pageMargins left="0.78740157480314965" right="0.39370078740157483" top="0.19685039370078741" bottom="0.39370078740157483" header="0" footer="0"/>
  <pageSetup paperSize="9" scale="92" firstPageNumber="0" orientation="landscape" horizontalDpi="300" verticalDpi="300" r:id="rId1"/>
  <headerFooter scaleWithDoc="0" alignWithMargins="0">
    <oddFooter>&amp;C&amp;"ＭＳ 明朝,標準"－２７－</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C061B-3955-4C9F-AF8C-B6B8A511812E}">
  <sheetPr>
    <pageSetUpPr fitToPage="1"/>
  </sheetPr>
  <dimension ref="A1:G106"/>
  <sheetViews>
    <sheetView view="pageLayout" zoomScaleNormal="100" zoomScaleSheetLayoutView="100" workbookViewId="0"/>
  </sheetViews>
  <sheetFormatPr defaultColWidth="9" defaultRowHeight="14.4"/>
  <cols>
    <col min="1" max="1" width="5.77734375" style="442" customWidth="1"/>
    <col min="2" max="2" width="16.6640625" style="443" customWidth="1"/>
    <col min="3" max="3" width="28.5546875" style="442" customWidth="1"/>
    <col min="4" max="4" width="19.6640625" style="442" customWidth="1"/>
    <col min="5" max="5" width="32.88671875" style="442" customWidth="1"/>
    <col min="6" max="6" width="5.88671875" style="445" customWidth="1"/>
    <col min="7" max="7" width="72.21875" style="442" customWidth="1"/>
    <col min="8" max="16384" width="9" style="442"/>
  </cols>
  <sheetData>
    <row r="1" spans="1:7" s="439" customFormat="1" ht="17.05" customHeight="1">
      <c r="A1" s="439" t="s">
        <v>1138</v>
      </c>
      <c r="B1" s="440"/>
      <c r="F1" s="441"/>
    </row>
    <row r="2" spans="1:7" s="439" customFormat="1" ht="17.05" customHeight="1">
      <c r="B2" s="440"/>
      <c r="F2" s="441"/>
    </row>
    <row r="3" spans="1:7" ht="23.25" customHeight="1">
      <c r="A3" s="442" t="s">
        <v>2024</v>
      </c>
      <c r="D3" s="444"/>
      <c r="G3" s="446"/>
    </row>
    <row r="4" spans="1:7" s="451" customFormat="1" ht="20.3" customHeight="1">
      <c r="A4" s="447" t="s">
        <v>1139</v>
      </c>
      <c r="B4" s="448" t="s">
        <v>1140</v>
      </c>
      <c r="C4" s="448" t="s">
        <v>1141</v>
      </c>
      <c r="D4" s="449" t="s">
        <v>1142</v>
      </c>
      <c r="E4" s="449" t="s">
        <v>1143</v>
      </c>
      <c r="F4" s="449" t="s">
        <v>1144</v>
      </c>
      <c r="G4" s="450" t="s">
        <v>1145</v>
      </c>
    </row>
    <row r="5" spans="1:7" s="458" customFormat="1" ht="21.45" customHeight="1">
      <c r="A5" s="452">
        <v>1</v>
      </c>
      <c r="B5" s="453" t="s">
        <v>1146</v>
      </c>
      <c r="C5" s="454" t="s">
        <v>2025</v>
      </c>
      <c r="D5" s="455" t="s">
        <v>1147</v>
      </c>
      <c r="E5" s="455" t="s">
        <v>1148</v>
      </c>
      <c r="F5" s="456">
        <v>28</v>
      </c>
      <c r="G5" s="457" t="s">
        <v>2026</v>
      </c>
    </row>
    <row r="6" spans="1:7" s="458" customFormat="1" ht="21.45" customHeight="1">
      <c r="A6" s="452">
        <v>2</v>
      </c>
      <c r="B6" s="453" t="s">
        <v>1149</v>
      </c>
      <c r="C6" s="454" t="s">
        <v>1150</v>
      </c>
      <c r="D6" s="455" t="s">
        <v>1151</v>
      </c>
      <c r="E6" s="455" t="s">
        <v>1152</v>
      </c>
      <c r="F6" s="456">
        <v>24</v>
      </c>
      <c r="G6" s="457" t="s">
        <v>1153</v>
      </c>
    </row>
    <row r="7" spans="1:7" s="458" customFormat="1" ht="26.2" customHeight="1">
      <c r="A7" s="452">
        <v>3</v>
      </c>
      <c r="B7" s="453" t="s">
        <v>1154</v>
      </c>
      <c r="C7" s="454" t="s">
        <v>1155</v>
      </c>
      <c r="D7" s="455" t="s">
        <v>1156</v>
      </c>
      <c r="E7" s="459" t="s">
        <v>1157</v>
      </c>
      <c r="F7" s="456">
        <v>29</v>
      </c>
      <c r="G7" s="457" t="s">
        <v>1158</v>
      </c>
    </row>
    <row r="8" spans="1:7" s="458" customFormat="1" ht="24.25" customHeight="1">
      <c r="A8" s="452">
        <v>4</v>
      </c>
      <c r="B8" s="453" t="s">
        <v>1159</v>
      </c>
      <c r="C8" s="454" t="s">
        <v>1160</v>
      </c>
      <c r="D8" s="460" t="s">
        <v>1161</v>
      </c>
      <c r="E8" s="459" t="s">
        <v>1162</v>
      </c>
      <c r="F8" s="461">
        <v>19</v>
      </c>
      <c r="G8" s="457" t="s">
        <v>1163</v>
      </c>
    </row>
    <row r="9" spans="1:7" s="458" customFormat="1" ht="21.45" customHeight="1">
      <c r="A9" s="452">
        <v>5</v>
      </c>
      <c r="B9" s="453" t="s">
        <v>1164</v>
      </c>
      <c r="C9" s="462" t="s">
        <v>1165</v>
      </c>
      <c r="D9" s="460" t="s">
        <v>1166</v>
      </c>
      <c r="E9" s="455" t="s">
        <v>1167</v>
      </c>
      <c r="F9" s="463">
        <v>14</v>
      </c>
      <c r="G9" s="457" t="s">
        <v>1168</v>
      </c>
    </row>
    <row r="10" spans="1:7" s="458" customFormat="1" ht="26.2" customHeight="1">
      <c r="A10" s="452">
        <v>6</v>
      </c>
      <c r="B10" s="453" t="s">
        <v>1169</v>
      </c>
      <c r="C10" s="454" t="s">
        <v>1170</v>
      </c>
      <c r="D10" s="460" t="s">
        <v>1171</v>
      </c>
      <c r="E10" s="455" t="s">
        <v>1172</v>
      </c>
      <c r="F10" s="456">
        <v>22</v>
      </c>
      <c r="G10" s="457" t="s">
        <v>1173</v>
      </c>
    </row>
    <row r="11" spans="1:7" s="458" customFormat="1" ht="21.45" customHeight="1">
      <c r="A11" s="452">
        <v>7</v>
      </c>
      <c r="B11" s="453" t="s">
        <v>1174</v>
      </c>
      <c r="C11" s="454" t="s">
        <v>1175</v>
      </c>
      <c r="D11" s="460" t="s">
        <v>2027</v>
      </c>
      <c r="E11" s="455" t="s">
        <v>1176</v>
      </c>
      <c r="F11" s="456">
        <v>15</v>
      </c>
      <c r="G11" s="457" t="s">
        <v>1177</v>
      </c>
    </row>
    <row r="12" spans="1:7" s="458" customFormat="1" ht="21.45" customHeight="1">
      <c r="A12" s="452">
        <v>8</v>
      </c>
      <c r="B12" s="453" t="s">
        <v>1178</v>
      </c>
      <c r="C12" s="454" t="s">
        <v>1179</v>
      </c>
      <c r="D12" s="460" t="s">
        <v>1161</v>
      </c>
      <c r="E12" s="455" t="s">
        <v>1180</v>
      </c>
      <c r="F12" s="456">
        <v>21</v>
      </c>
      <c r="G12" s="457" t="s">
        <v>1181</v>
      </c>
    </row>
    <row r="13" spans="1:7" s="458" customFormat="1" ht="26.2" customHeight="1">
      <c r="A13" s="452">
        <v>9</v>
      </c>
      <c r="B13" s="453" t="s">
        <v>1182</v>
      </c>
      <c r="C13" s="454" t="s">
        <v>1183</v>
      </c>
      <c r="D13" s="460" t="s">
        <v>1161</v>
      </c>
      <c r="E13" s="455" t="s">
        <v>1184</v>
      </c>
      <c r="F13" s="456">
        <v>7</v>
      </c>
      <c r="G13" s="457" t="s">
        <v>1185</v>
      </c>
    </row>
    <row r="14" spans="1:7" s="458" customFormat="1" ht="26.2" customHeight="1">
      <c r="A14" s="452">
        <v>10</v>
      </c>
      <c r="B14" s="453" t="s">
        <v>1186</v>
      </c>
      <c r="C14" s="454" t="s">
        <v>1187</v>
      </c>
      <c r="D14" s="460" t="s">
        <v>1161</v>
      </c>
      <c r="E14" s="455" t="s">
        <v>1188</v>
      </c>
      <c r="F14" s="456">
        <v>20</v>
      </c>
      <c r="G14" s="457" t="s">
        <v>1189</v>
      </c>
    </row>
    <row r="15" spans="1:7" s="458" customFormat="1" ht="26.2" customHeight="1">
      <c r="A15" s="452">
        <v>11</v>
      </c>
      <c r="B15" s="453" t="s">
        <v>1190</v>
      </c>
      <c r="C15" s="454" t="s">
        <v>1191</v>
      </c>
      <c r="D15" s="460" t="s">
        <v>1161</v>
      </c>
      <c r="E15" s="455" t="s">
        <v>1162</v>
      </c>
      <c r="F15" s="456">
        <v>12</v>
      </c>
      <c r="G15" s="457" t="s">
        <v>2028</v>
      </c>
    </row>
    <row r="16" spans="1:7" s="458" customFormat="1" ht="26.2" customHeight="1">
      <c r="A16" s="452">
        <v>12</v>
      </c>
      <c r="B16" s="453" t="s">
        <v>1192</v>
      </c>
      <c r="C16" s="454" t="s">
        <v>1193</v>
      </c>
      <c r="D16" s="460" t="s">
        <v>2029</v>
      </c>
      <c r="E16" s="455" t="s">
        <v>1194</v>
      </c>
      <c r="F16" s="456">
        <v>22</v>
      </c>
      <c r="G16" s="457" t="s">
        <v>1195</v>
      </c>
    </row>
    <row r="17" spans="1:7" s="458" customFormat="1" ht="21.45" customHeight="1">
      <c r="A17" s="452">
        <v>13</v>
      </c>
      <c r="B17" s="453" t="s">
        <v>1196</v>
      </c>
      <c r="C17" s="454" t="s">
        <v>1197</v>
      </c>
      <c r="D17" s="460" t="s">
        <v>1198</v>
      </c>
      <c r="E17" s="455" t="s">
        <v>1199</v>
      </c>
      <c r="F17" s="456">
        <v>35</v>
      </c>
      <c r="G17" s="457" t="s">
        <v>1200</v>
      </c>
    </row>
    <row r="18" spans="1:7" s="458" customFormat="1" ht="21.45" customHeight="1">
      <c r="A18" s="452">
        <v>14</v>
      </c>
      <c r="B18" s="453" t="s">
        <v>1201</v>
      </c>
      <c r="C18" s="454" t="s">
        <v>1202</v>
      </c>
      <c r="D18" s="464" t="s">
        <v>1147</v>
      </c>
      <c r="E18" s="465" t="s">
        <v>1203</v>
      </c>
      <c r="F18" s="466">
        <v>105</v>
      </c>
      <c r="G18" s="457" t="s">
        <v>1204</v>
      </c>
    </row>
    <row r="19" spans="1:7" s="458" customFormat="1" ht="21.45" customHeight="1">
      <c r="A19" s="452">
        <v>15</v>
      </c>
      <c r="B19" s="453" t="s">
        <v>1205</v>
      </c>
      <c r="C19" s="467" t="s">
        <v>1206</v>
      </c>
      <c r="D19" s="460" t="s">
        <v>1147</v>
      </c>
      <c r="E19" s="465" t="s">
        <v>1207</v>
      </c>
      <c r="F19" s="468">
        <v>62</v>
      </c>
      <c r="G19" s="469" t="s">
        <v>1208</v>
      </c>
    </row>
    <row r="20" spans="1:7" s="458" customFormat="1" ht="21.45" customHeight="1">
      <c r="A20" s="452">
        <v>16</v>
      </c>
      <c r="B20" s="453" t="s">
        <v>1209</v>
      </c>
      <c r="C20" s="467" t="s">
        <v>1210</v>
      </c>
      <c r="D20" s="465" t="s">
        <v>1211</v>
      </c>
      <c r="E20" s="465" t="s">
        <v>1212</v>
      </c>
      <c r="F20" s="468">
        <v>58</v>
      </c>
      <c r="G20" s="469" t="s">
        <v>1213</v>
      </c>
    </row>
    <row r="21" spans="1:7" s="458" customFormat="1" ht="21.45" customHeight="1">
      <c r="A21" s="452">
        <v>17</v>
      </c>
      <c r="B21" s="453" t="s">
        <v>1214</v>
      </c>
      <c r="C21" s="467" t="s">
        <v>1215</v>
      </c>
      <c r="D21" s="460" t="s">
        <v>1147</v>
      </c>
      <c r="E21" s="465" t="s">
        <v>1216</v>
      </c>
      <c r="F21" s="468">
        <v>106</v>
      </c>
      <c r="G21" s="457" t="s">
        <v>1204</v>
      </c>
    </row>
    <row r="22" spans="1:7" s="458" customFormat="1" ht="21.45" customHeight="1">
      <c r="A22" s="452">
        <v>18</v>
      </c>
      <c r="B22" s="453" t="s">
        <v>1217</v>
      </c>
      <c r="C22" s="467" t="s">
        <v>1218</v>
      </c>
      <c r="D22" s="460" t="s">
        <v>1147</v>
      </c>
      <c r="E22" s="465" t="s">
        <v>1219</v>
      </c>
      <c r="F22" s="468">
        <v>150</v>
      </c>
      <c r="G22" s="457" t="s">
        <v>1204</v>
      </c>
    </row>
    <row r="23" spans="1:7" s="458" customFormat="1" ht="21.45" customHeight="1">
      <c r="A23" s="452">
        <v>19</v>
      </c>
      <c r="B23" s="453" t="s">
        <v>1220</v>
      </c>
      <c r="C23" s="467" t="s">
        <v>1221</v>
      </c>
      <c r="D23" s="455" t="s">
        <v>1147</v>
      </c>
      <c r="E23" s="465" t="s">
        <v>1222</v>
      </c>
      <c r="F23" s="468">
        <v>47</v>
      </c>
      <c r="G23" s="457" t="s">
        <v>1223</v>
      </c>
    </row>
    <row r="24" spans="1:7" s="458" customFormat="1" ht="21.45" customHeight="1">
      <c r="A24" s="452">
        <v>20</v>
      </c>
      <c r="B24" s="453" t="s">
        <v>1224</v>
      </c>
      <c r="C24" s="467" t="s">
        <v>1225</v>
      </c>
      <c r="D24" s="460" t="s">
        <v>2030</v>
      </c>
      <c r="E24" s="465" t="s">
        <v>1226</v>
      </c>
      <c r="F24" s="468">
        <v>34</v>
      </c>
      <c r="G24" s="469" t="s">
        <v>1227</v>
      </c>
    </row>
    <row r="25" spans="1:7" s="458" customFormat="1" ht="26.2" customHeight="1">
      <c r="A25" s="452">
        <v>21</v>
      </c>
      <c r="B25" s="453" t="s">
        <v>1228</v>
      </c>
      <c r="C25" s="467" t="s">
        <v>1229</v>
      </c>
      <c r="D25" s="460" t="s">
        <v>1147</v>
      </c>
      <c r="E25" s="470" t="s">
        <v>1230</v>
      </c>
      <c r="F25" s="468">
        <v>182</v>
      </c>
      <c r="G25" s="469" t="s">
        <v>1231</v>
      </c>
    </row>
    <row r="26" spans="1:7" s="458" customFormat="1" ht="21.45" customHeight="1">
      <c r="A26" s="452">
        <v>22</v>
      </c>
      <c r="B26" s="453" t="s">
        <v>1232</v>
      </c>
      <c r="C26" s="467" t="s">
        <v>1233</v>
      </c>
      <c r="D26" s="460" t="s">
        <v>2030</v>
      </c>
      <c r="E26" s="465" t="s">
        <v>1234</v>
      </c>
      <c r="F26" s="468">
        <v>14</v>
      </c>
      <c r="G26" s="469" t="s">
        <v>1235</v>
      </c>
    </row>
    <row r="27" spans="1:7" s="458" customFormat="1" ht="21.45" customHeight="1">
      <c r="A27" s="452">
        <v>23</v>
      </c>
      <c r="B27" s="453" t="s">
        <v>1236</v>
      </c>
      <c r="C27" s="467" t="s">
        <v>1237</v>
      </c>
      <c r="D27" s="460" t="s">
        <v>2030</v>
      </c>
      <c r="E27" s="465" t="s">
        <v>1238</v>
      </c>
      <c r="F27" s="468">
        <v>70</v>
      </c>
      <c r="G27" s="469" t="s">
        <v>1239</v>
      </c>
    </row>
    <row r="28" spans="1:7" s="458" customFormat="1" ht="21.45" customHeight="1">
      <c r="A28" s="452">
        <v>24</v>
      </c>
      <c r="B28" s="453" t="s">
        <v>1240</v>
      </c>
      <c r="C28" s="467" t="s">
        <v>1241</v>
      </c>
      <c r="D28" s="455" t="s">
        <v>1147</v>
      </c>
      <c r="E28" s="471" t="s">
        <v>1226</v>
      </c>
      <c r="F28" s="468">
        <v>80</v>
      </c>
      <c r="G28" s="469" t="s">
        <v>1242</v>
      </c>
    </row>
    <row r="29" spans="1:7" s="458" customFormat="1" ht="21.45" customHeight="1">
      <c r="A29" s="452">
        <v>25</v>
      </c>
      <c r="B29" s="453" t="s">
        <v>1243</v>
      </c>
      <c r="C29" s="467" t="s">
        <v>1244</v>
      </c>
      <c r="D29" s="465" t="s">
        <v>1245</v>
      </c>
      <c r="E29" s="465" t="s">
        <v>1246</v>
      </c>
      <c r="F29" s="468">
        <v>14</v>
      </c>
      <c r="G29" s="469" t="s">
        <v>1247</v>
      </c>
    </row>
    <row r="30" spans="1:7" s="458" customFormat="1" ht="21.45" customHeight="1">
      <c r="A30" s="452">
        <v>26</v>
      </c>
      <c r="B30" s="453" t="s">
        <v>1248</v>
      </c>
      <c r="C30" s="472" t="s">
        <v>1249</v>
      </c>
      <c r="D30" s="465" t="s">
        <v>1245</v>
      </c>
      <c r="E30" s="465" t="s">
        <v>1250</v>
      </c>
      <c r="F30" s="468">
        <v>14</v>
      </c>
      <c r="G30" s="469" t="s">
        <v>1251</v>
      </c>
    </row>
    <row r="31" spans="1:7" s="458" customFormat="1" ht="21.45" customHeight="1">
      <c r="A31" s="452">
        <v>27</v>
      </c>
      <c r="B31" s="453" t="s">
        <v>1252</v>
      </c>
      <c r="C31" s="467" t="s">
        <v>1253</v>
      </c>
      <c r="D31" s="465" t="s">
        <v>1254</v>
      </c>
      <c r="E31" s="465" t="s">
        <v>1226</v>
      </c>
      <c r="F31" s="468">
        <v>31</v>
      </c>
      <c r="G31" s="469" t="s">
        <v>1255</v>
      </c>
    </row>
    <row r="32" spans="1:7" s="458" customFormat="1" ht="21.45" customHeight="1">
      <c r="A32" s="452">
        <v>28</v>
      </c>
      <c r="B32" s="453" t="s">
        <v>1256</v>
      </c>
      <c r="C32" s="467" t="s">
        <v>1257</v>
      </c>
      <c r="D32" s="455" t="s">
        <v>1147</v>
      </c>
      <c r="E32" s="465" t="s">
        <v>1258</v>
      </c>
      <c r="F32" s="468">
        <v>90</v>
      </c>
      <c r="G32" s="469" t="s">
        <v>1239</v>
      </c>
    </row>
    <row r="33" spans="1:7" s="458" customFormat="1" ht="24.25" customHeight="1">
      <c r="A33" s="452">
        <v>29</v>
      </c>
      <c r="B33" s="453" t="s">
        <v>1259</v>
      </c>
      <c r="C33" s="467" t="s">
        <v>1260</v>
      </c>
      <c r="D33" s="460" t="s">
        <v>2031</v>
      </c>
      <c r="E33" s="465" t="s">
        <v>1226</v>
      </c>
      <c r="F33" s="468">
        <v>29</v>
      </c>
      <c r="G33" s="469" t="s">
        <v>1261</v>
      </c>
    </row>
    <row r="34" spans="1:7" s="458" customFormat="1" ht="21.45" customHeight="1">
      <c r="A34" s="452">
        <v>30</v>
      </c>
      <c r="B34" s="453" t="s">
        <v>1262</v>
      </c>
      <c r="C34" s="467" t="s">
        <v>1263</v>
      </c>
      <c r="D34" s="464" t="s">
        <v>1147</v>
      </c>
      <c r="E34" s="465" t="s">
        <v>1264</v>
      </c>
      <c r="F34" s="468">
        <v>27</v>
      </c>
      <c r="G34" s="469" t="s">
        <v>1265</v>
      </c>
    </row>
    <row r="35" spans="1:7" s="458" customFormat="1" ht="22.6" customHeight="1">
      <c r="A35" s="473"/>
      <c r="B35" s="473"/>
      <c r="C35" s="473"/>
      <c r="D35" s="473"/>
      <c r="E35" s="473"/>
      <c r="F35" s="473"/>
      <c r="G35" s="473"/>
    </row>
    <row r="36" spans="1:7" s="458" customFormat="1" ht="22.6" customHeight="1">
      <c r="A36" s="442"/>
      <c r="B36" s="443"/>
      <c r="C36" s="442"/>
      <c r="D36" s="442"/>
      <c r="E36" s="442"/>
      <c r="F36" s="445"/>
      <c r="G36" s="442"/>
    </row>
    <row r="37" spans="1:7" s="458" customFormat="1" ht="22.6" customHeight="1">
      <c r="A37" s="442"/>
      <c r="B37" s="443"/>
      <c r="C37" s="442"/>
      <c r="D37" s="442"/>
      <c r="E37" s="442"/>
      <c r="F37" s="445"/>
      <c r="G37" s="442"/>
    </row>
    <row r="38" spans="1:7" s="458" customFormat="1" ht="22.6" customHeight="1">
      <c r="A38" s="442"/>
      <c r="B38" s="443"/>
      <c r="C38" s="442"/>
      <c r="D38" s="442"/>
      <c r="E38" s="442"/>
      <c r="F38" s="445"/>
      <c r="G38" s="442"/>
    </row>
    <row r="39" spans="1:7" s="458" customFormat="1" ht="22.6" customHeight="1">
      <c r="A39" s="442"/>
      <c r="B39" s="443"/>
      <c r="C39" s="442"/>
      <c r="D39" s="442"/>
      <c r="E39" s="442"/>
      <c r="F39" s="445"/>
      <c r="G39" s="442"/>
    </row>
    <row r="40" spans="1:7" ht="15.05" customHeight="1"/>
    <row r="43" spans="1:7" ht="13.6" customHeight="1"/>
    <row r="46" spans="1:7" ht="13.6" customHeight="1"/>
    <row r="49" ht="13.6" customHeight="1"/>
    <row r="52" ht="13.6" customHeight="1"/>
    <row r="55" ht="13.6" customHeight="1"/>
    <row r="58" ht="13.6" customHeight="1"/>
    <row r="61" ht="13.6" customHeight="1"/>
    <row r="64" ht="13.6" customHeight="1"/>
    <row r="67" ht="13.6" customHeight="1"/>
    <row r="70" ht="13.6" customHeight="1"/>
    <row r="73" ht="13.6" customHeight="1"/>
    <row r="76" ht="13.6" customHeight="1"/>
    <row r="82" ht="13.6" customHeight="1"/>
    <row r="85" ht="13.6" customHeight="1"/>
    <row r="88" ht="13.6" customHeight="1"/>
    <row r="91" ht="13.6" customHeight="1"/>
    <row r="94" ht="13.6" customHeight="1"/>
    <row r="97" ht="13.6" customHeight="1"/>
    <row r="100" ht="13.6" customHeight="1"/>
    <row r="103" ht="13.6" customHeight="1"/>
    <row r="106" ht="13.6" customHeight="1"/>
  </sheetData>
  <sheetProtection selectLockedCells="1" selectUnlockedCells="1"/>
  <phoneticPr fontId="2"/>
  <pageMargins left="0.78740157480314965" right="0.39370078740157483" top="0.39370078740157483" bottom="0.39370078740157483" header="0" footer="0"/>
  <pageSetup paperSize="9" scale="66"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11DA-4DF2-4199-9CFF-50DE2B3CD4EF}">
  <sheetPr>
    <pageSetUpPr fitToPage="1"/>
  </sheetPr>
  <dimension ref="A1:H38"/>
  <sheetViews>
    <sheetView view="pageLayout" zoomScaleNormal="100" workbookViewId="0">
      <selection activeCell="C20" sqref="C20"/>
    </sheetView>
  </sheetViews>
  <sheetFormatPr defaultColWidth="9" defaultRowHeight="14.4"/>
  <cols>
    <col min="1" max="2" width="13.77734375" style="474" customWidth="1"/>
    <col min="3" max="4" width="26.33203125" style="474" customWidth="1"/>
    <col min="5" max="5" width="7.44140625" style="474" customWidth="1"/>
    <col min="6" max="6" width="20.109375" style="474" customWidth="1"/>
    <col min="7" max="7" width="27.6640625" style="474" customWidth="1"/>
    <col min="8" max="8" width="28.33203125" style="474" customWidth="1"/>
    <col min="9" max="16384" width="9" style="474"/>
  </cols>
  <sheetData>
    <row r="1" spans="1:8">
      <c r="A1" s="474" t="s">
        <v>2032</v>
      </c>
    </row>
    <row r="2" spans="1:8">
      <c r="A2" s="474" t="s">
        <v>1266</v>
      </c>
    </row>
    <row r="3" spans="1:8">
      <c r="A3" s="977"/>
      <c r="B3" s="978"/>
      <c r="C3" s="475" t="s">
        <v>1267</v>
      </c>
      <c r="D3" s="977" t="s">
        <v>1268</v>
      </c>
      <c r="E3" s="978"/>
      <c r="F3" s="977" t="s">
        <v>1269</v>
      </c>
      <c r="G3" s="979"/>
      <c r="H3" s="978"/>
    </row>
    <row r="4" spans="1:8" ht="30.8" customHeight="1">
      <c r="A4" s="980" t="s">
        <v>1270</v>
      </c>
      <c r="B4" s="981"/>
      <c r="C4" s="478" t="s">
        <v>1271</v>
      </c>
      <c r="D4" s="982" t="s">
        <v>2033</v>
      </c>
      <c r="E4" s="983"/>
      <c r="F4" s="984" t="s">
        <v>2034</v>
      </c>
      <c r="G4" s="985"/>
      <c r="H4" s="986"/>
    </row>
    <row r="5" spans="1:8" ht="20.3" customHeight="1">
      <c r="A5" s="980" t="s">
        <v>1272</v>
      </c>
      <c r="B5" s="981"/>
      <c r="C5" s="479" t="s">
        <v>1273</v>
      </c>
      <c r="D5" s="982" t="s">
        <v>2033</v>
      </c>
      <c r="E5" s="983"/>
      <c r="F5" s="987" t="s">
        <v>2035</v>
      </c>
      <c r="G5" s="988"/>
      <c r="H5" s="989"/>
    </row>
    <row r="6" spans="1:8" ht="14.25" customHeight="1">
      <c r="A6" s="990" t="s">
        <v>1274</v>
      </c>
      <c r="B6" s="991"/>
      <c r="C6" s="480" t="s">
        <v>1275</v>
      </c>
      <c r="D6" s="996" t="s">
        <v>1276</v>
      </c>
      <c r="E6" s="997"/>
      <c r="F6" s="998" t="s">
        <v>1277</v>
      </c>
      <c r="G6" s="999"/>
      <c r="H6" s="1000"/>
    </row>
    <row r="7" spans="1:8">
      <c r="A7" s="992"/>
      <c r="B7" s="993"/>
      <c r="C7" s="481" t="s">
        <v>1278</v>
      </c>
      <c r="D7" s="1004" t="s">
        <v>2036</v>
      </c>
      <c r="E7" s="1005"/>
      <c r="F7" s="1001"/>
      <c r="G7" s="1002"/>
      <c r="H7" s="1003"/>
    </row>
    <row r="8" spans="1:8" ht="12.8" customHeight="1">
      <c r="A8" s="992"/>
      <c r="B8" s="993"/>
      <c r="C8" s="480" t="s">
        <v>1275</v>
      </c>
      <c r="D8" s="996" t="s">
        <v>1279</v>
      </c>
      <c r="E8" s="997"/>
      <c r="F8" s="1006" t="s">
        <v>1280</v>
      </c>
      <c r="G8" s="1007"/>
      <c r="H8" s="1008"/>
    </row>
    <row r="9" spans="1:8">
      <c r="A9" s="994"/>
      <c r="B9" s="995"/>
      <c r="C9" s="481" t="s">
        <v>1281</v>
      </c>
      <c r="D9" s="1004" t="s">
        <v>1907</v>
      </c>
      <c r="E9" s="1005"/>
      <c r="F9" s="1009"/>
      <c r="G9" s="1010"/>
      <c r="H9" s="1011"/>
    </row>
    <row r="10" spans="1:8" ht="14.25" customHeight="1">
      <c r="A10" s="990" t="s">
        <v>1282</v>
      </c>
      <c r="B10" s="991"/>
      <c r="C10" s="480" t="s">
        <v>1283</v>
      </c>
      <c r="D10" s="996" t="s">
        <v>1276</v>
      </c>
      <c r="E10" s="997"/>
      <c r="F10" s="998" t="s">
        <v>1277</v>
      </c>
      <c r="G10" s="999"/>
      <c r="H10" s="1000"/>
    </row>
    <row r="11" spans="1:8">
      <c r="A11" s="992"/>
      <c r="B11" s="993"/>
      <c r="C11" s="481" t="s">
        <v>1284</v>
      </c>
      <c r="D11" s="1004" t="s">
        <v>1908</v>
      </c>
      <c r="E11" s="1005"/>
      <c r="F11" s="1001"/>
      <c r="G11" s="1002"/>
      <c r="H11" s="1003"/>
    </row>
    <row r="12" spans="1:8" ht="14.25" customHeight="1">
      <c r="A12" s="992"/>
      <c r="B12" s="993"/>
      <c r="C12" s="480" t="s">
        <v>1283</v>
      </c>
      <c r="D12" s="996" t="s">
        <v>1279</v>
      </c>
      <c r="E12" s="997"/>
      <c r="F12" s="1006" t="s">
        <v>1285</v>
      </c>
      <c r="G12" s="1007"/>
      <c r="H12" s="1008"/>
    </row>
    <row r="13" spans="1:8">
      <c r="A13" s="994"/>
      <c r="B13" s="995"/>
      <c r="C13" s="481" t="s">
        <v>1286</v>
      </c>
      <c r="D13" s="1004" t="s">
        <v>1909</v>
      </c>
      <c r="E13" s="1005"/>
      <c r="F13" s="1009"/>
      <c r="G13" s="1010"/>
      <c r="H13" s="1011"/>
    </row>
    <row r="14" spans="1:8" ht="18" customHeight="1">
      <c r="A14" s="476" t="s">
        <v>1287</v>
      </c>
      <c r="B14" s="477"/>
      <c r="C14" s="480" t="s">
        <v>1288</v>
      </c>
      <c r="D14" s="982" t="s">
        <v>1289</v>
      </c>
      <c r="E14" s="983"/>
      <c r="F14" s="1015" t="s">
        <v>2037</v>
      </c>
      <c r="G14" s="1016"/>
      <c r="H14" s="1017"/>
    </row>
    <row r="15" spans="1:8" ht="18" customHeight="1">
      <c r="A15" s="980" t="s">
        <v>1290</v>
      </c>
      <c r="B15" s="981"/>
      <c r="C15" s="482" t="s">
        <v>1291</v>
      </c>
      <c r="D15" s="982" t="s">
        <v>1292</v>
      </c>
      <c r="E15" s="983"/>
      <c r="F15" s="984" t="s">
        <v>2038</v>
      </c>
      <c r="G15" s="985"/>
      <c r="H15" s="986"/>
    </row>
    <row r="16" spans="1:8" ht="18" customHeight="1">
      <c r="A16" s="483"/>
      <c r="B16" s="483"/>
      <c r="C16" s="484"/>
      <c r="D16" s="485"/>
      <c r="E16" s="485"/>
      <c r="F16" s="486"/>
      <c r="G16" s="486"/>
      <c r="H16" s="486"/>
    </row>
    <row r="17" spans="1:8">
      <c r="A17" s="474" t="s">
        <v>1293</v>
      </c>
      <c r="H17" s="474" t="s">
        <v>2039</v>
      </c>
    </row>
    <row r="18" spans="1:8">
      <c r="A18" s="474" t="s">
        <v>1294</v>
      </c>
    </row>
    <row r="19" spans="1:8">
      <c r="A19" s="1012" t="s">
        <v>1295</v>
      </c>
      <c r="B19" s="1012"/>
      <c r="C19" s="487" t="s">
        <v>1296</v>
      </c>
      <c r="D19" s="487" t="s">
        <v>1297</v>
      </c>
      <c r="E19" s="1013" t="s">
        <v>1298</v>
      </c>
      <c r="F19" s="1014"/>
      <c r="G19" s="487" t="s">
        <v>1299</v>
      </c>
      <c r="H19" s="487" t="s">
        <v>23</v>
      </c>
    </row>
    <row r="20" spans="1:8">
      <c r="A20" s="1012">
        <v>77</v>
      </c>
      <c r="B20" s="1012"/>
      <c r="C20" s="487">
        <v>7</v>
      </c>
      <c r="D20" s="487">
        <v>9</v>
      </c>
      <c r="E20" s="1013">
        <v>10</v>
      </c>
      <c r="F20" s="1014"/>
      <c r="G20" s="487">
        <v>22</v>
      </c>
      <c r="H20" s="487">
        <v>125</v>
      </c>
    </row>
    <row r="21" spans="1:8">
      <c r="A21" s="488" t="s">
        <v>1300</v>
      </c>
      <c r="B21" s="489"/>
      <c r="C21" s="489"/>
      <c r="D21" s="489"/>
      <c r="E21" s="489"/>
      <c r="F21" s="489"/>
      <c r="G21" s="489"/>
      <c r="H21" s="489"/>
    </row>
    <row r="22" spans="1:8">
      <c r="A22" s="1012" t="s">
        <v>1301</v>
      </c>
      <c r="B22" s="1012"/>
      <c r="C22" s="487" t="s">
        <v>1302</v>
      </c>
      <c r="D22" s="487" t="s">
        <v>1303</v>
      </c>
      <c r="E22" s="1013" t="s">
        <v>1304</v>
      </c>
      <c r="F22" s="1014"/>
      <c r="G22" s="487" t="s">
        <v>597</v>
      </c>
      <c r="H22" s="487" t="s">
        <v>23</v>
      </c>
    </row>
    <row r="23" spans="1:8">
      <c r="A23" s="1012">
        <v>68</v>
      </c>
      <c r="B23" s="1012"/>
      <c r="C23" s="487">
        <v>21</v>
      </c>
      <c r="D23" s="487">
        <v>2</v>
      </c>
      <c r="E23" s="1013">
        <v>33</v>
      </c>
      <c r="F23" s="1014"/>
      <c r="G23" s="487">
        <v>1</v>
      </c>
      <c r="H23" s="487">
        <v>125</v>
      </c>
    </row>
    <row r="24" spans="1:8">
      <c r="A24" s="474" t="s">
        <v>1305</v>
      </c>
    </row>
    <row r="26" spans="1:8" ht="15.75" customHeight="1">
      <c r="A26" s="474" t="s">
        <v>2040</v>
      </c>
    </row>
    <row r="27" spans="1:8" ht="29.3" customHeight="1">
      <c r="A27" s="1018" t="s">
        <v>2041</v>
      </c>
      <c r="B27" s="1018"/>
      <c r="C27" s="1018"/>
      <c r="D27" s="1018"/>
      <c r="E27" s="1018"/>
      <c r="F27" s="1018"/>
      <c r="G27" s="1018"/>
      <c r="H27" s="1018"/>
    </row>
    <row r="28" spans="1:8" ht="20.3" customHeight="1">
      <c r="A28" s="474" t="s">
        <v>1306</v>
      </c>
    </row>
    <row r="29" spans="1:8">
      <c r="A29" s="475" t="s">
        <v>1307</v>
      </c>
      <c r="B29" s="977" t="s">
        <v>1308</v>
      </c>
      <c r="C29" s="978"/>
      <c r="D29" s="475" t="s">
        <v>1309</v>
      </c>
      <c r="E29" s="1019" t="s">
        <v>1310</v>
      </c>
      <c r="F29" s="1019"/>
      <c r="G29" s="977" t="s">
        <v>1311</v>
      </c>
      <c r="H29" s="978"/>
    </row>
    <row r="30" spans="1:8" s="483" customFormat="1" ht="42.05" customHeight="1">
      <c r="A30" s="1020" t="s">
        <v>1312</v>
      </c>
      <c r="B30" s="1022" t="s">
        <v>1313</v>
      </c>
      <c r="C30" s="1022"/>
      <c r="D30" s="490" t="s">
        <v>1314</v>
      </c>
      <c r="E30" s="1022" t="s">
        <v>1315</v>
      </c>
      <c r="F30" s="1023"/>
      <c r="G30" s="1022" t="s">
        <v>1316</v>
      </c>
      <c r="H30" s="1022"/>
    </row>
    <row r="31" spans="1:8" s="483" customFormat="1" ht="18.850000000000001" customHeight="1">
      <c r="A31" s="1021"/>
      <c r="B31" s="1022" t="s">
        <v>1317</v>
      </c>
      <c r="C31" s="1022"/>
      <c r="D31" s="490" t="s">
        <v>1318</v>
      </c>
      <c r="E31" s="1023" t="s">
        <v>1319</v>
      </c>
      <c r="F31" s="1023"/>
      <c r="G31" s="1022" t="s">
        <v>1320</v>
      </c>
      <c r="H31" s="1022"/>
    </row>
    <row r="32" spans="1:8" s="483" customFormat="1" ht="25.55" customHeight="1">
      <c r="A32" s="1020" t="s">
        <v>1321</v>
      </c>
      <c r="B32" s="1022" t="s">
        <v>1322</v>
      </c>
      <c r="C32" s="1022"/>
      <c r="D32" s="490" t="s">
        <v>1323</v>
      </c>
      <c r="E32" s="1031" t="s">
        <v>1324</v>
      </c>
      <c r="F32" s="1032"/>
      <c r="G32" s="1022" t="s">
        <v>1325</v>
      </c>
      <c r="H32" s="1022"/>
    </row>
    <row r="33" spans="1:8" s="483" customFormat="1" ht="22.6" customHeight="1">
      <c r="A33" s="1021"/>
      <c r="B33" s="1022" t="s">
        <v>1326</v>
      </c>
      <c r="C33" s="1022"/>
      <c r="D33" s="490" t="s">
        <v>1327</v>
      </c>
      <c r="E33" s="1027" t="s">
        <v>2042</v>
      </c>
      <c r="F33" s="1028"/>
      <c r="G33" s="1022" t="s">
        <v>1328</v>
      </c>
      <c r="H33" s="1022"/>
    </row>
    <row r="34" spans="1:8" s="483" customFormat="1" ht="25.55" customHeight="1">
      <c r="A34" s="1029"/>
      <c r="B34" s="1022" t="s">
        <v>1329</v>
      </c>
      <c r="C34" s="1022"/>
      <c r="D34" s="490" t="s">
        <v>1330</v>
      </c>
      <c r="E34" s="1023" t="s">
        <v>1331</v>
      </c>
      <c r="F34" s="1023"/>
      <c r="G34" s="1022" t="s">
        <v>1332</v>
      </c>
      <c r="H34" s="1022"/>
    </row>
    <row r="35" spans="1:8" s="483" customFormat="1" ht="24.75" customHeight="1">
      <c r="A35" s="1030" t="s">
        <v>1333</v>
      </c>
      <c r="B35" s="1022" t="s">
        <v>1334</v>
      </c>
      <c r="C35" s="1022"/>
      <c r="D35" s="490" t="s">
        <v>1335</v>
      </c>
      <c r="E35" s="1023" t="s">
        <v>1336</v>
      </c>
      <c r="F35" s="1023"/>
      <c r="G35" s="1022" t="s">
        <v>1337</v>
      </c>
      <c r="H35" s="1022"/>
    </row>
    <row r="36" spans="1:8" s="483" customFormat="1" ht="23.25" customHeight="1">
      <c r="A36" s="1021"/>
      <c r="B36" s="1022" t="s">
        <v>1338</v>
      </c>
      <c r="C36" s="1022"/>
      <c r="D36" s="490" t="s">
        <v>1339</v>
      </c>
      <c r="E36" s="1027" t="s">
        <v>1340</v>
      </c>
      <c r="F36" s="1028"/>
      <c r="G36" s="1022" t="s">
        <v>1341</v>
      </c>
      <c r="H36" s="1022"/>
    </row>
    <row r="37" spans="1:8" s="483" customFormat="1" ht="24.05" customHeight="1">
      <c r="A37" s="1029"/>
      <c r="B37" s="1022" t="s">
        <v>1342</v>
      </c>
      <c r="C37" s="1022"/>
      <c r="D37" s="490" t="s">
        <v>1343</v>
      </c>
      <c r="E37" s="1023" t="s">
        <v>1344</v>
      </c>
      <c r="F37" s="1023"/>
      <c r="G37" s="1022" t="s">
        <v>1345</v>
      </c>
      <c r="H37" s="1022"/>
    </row>
    <row r="38" spans="1:8" s="483" customFormat="1" ht="33.75" customHeight="1">
      <c r="A38" s="491" t="s">
        <v>1346</v>
      </c>
      <c r="B38" s="1024" t="s">
        <v>1347</v>
      </c>
      <c r="C38" s="1024"/>
      <c r="D38" s="490" t="s">
        <v>1348</v>
      </c>
      <c r="E38" s="1025" t="s">
        <v>1349</v>
      </c>
      <c r="F38" s="1026"/>
      <c r="G38" s="1024" t="s">
        <v>1350</v>
      </c>
      <c r="H38" s="1024"/>
    </row>
  </sheetData>
  <mergeCells count="70">
    <mergeCell ref="G32:H32"/>
    <mergeCell ref="B33:C33"/>
    <mergeCell ref="A32:A34"/>
    <mergeCell ref="B32:C32"/>
    <mergeCell ref="A35:A37"/>
    <mergeCell ref="B35:C35"/>
    <mergeCell ref="E35:F35"/>
    <mergeCell ref="E33:F33"/>
    <mergeCell ref="E32:F32"/>
    <mergeCell ref="G33:H33"/>
    <mergeCell ref="B38:C38"/>
    <mergeCell ref="E38:F38"/>
    <mergeCell ref="G38:H38"/>
    <mergeCell ref="G34:H34"/>
    <mergeCell ref="B34:C34"/>
    <mergeCell ref="E34:F34"/>
    <mergeCell ref="G35:H35"/>
    <mergeCell ref="B36:C36"/>
    <mergeCell ref="E36:F36"/>
    <mergeCell ref="G36:H36"/>
    <mergeCell ref="B37:C37"/>
    <mergeCell ref="E37:F37"/>
    <mergeCell ref="G37:H37"/>
    <mergeCell ref="A20:B20"/>
    <mergeCell ref="E20:F20"/>
    <mergeCell ref="A22:B22"/>
    <mergeCell ref="E22:F22"/>
    <mergeCell ref="A23:B23"/>
    <mergeCell ref="E23:F23"/>
    <mergeCell ref="A27:H27"/>
    <mergeCell ref="B29:C29"/>
    <mergeCell ref="E29:F29"/>
    <mergeCell ref="G29:H29"/>
    <mergeCell ref="A30:A31"/>
    <mergeCell ref="B30:C30"/>
    <mergeCell ref="E30:F30"/>
    <mergeCell ref="G30:H30"/>
    <mergeCell ref="B31:C31"/>
    <mergeCell ref="E31:F31"/>
    <mergeCell ref="G31:H31"/>
    <mergeCell ref="A19:B19"/>
    <mergeCell ref="E19:F19"/>
    <mergeCell ref="A10:B13"/>
    <mergeCell ref="D10:E10"/>
    <mergeCell ref="F10:H11"/>
    <mergeCell ref="D11:E11"/>
    <mergeCell ref="D12:E12"/>
    <mergeCell ref="F12:H13"/>
    <mergeCell ref="D13:E13"/>
    <mergeCell ref="D14:E14"/>
    <mergeCell ref="F14:H14"/>
    <mergeCell ref="A15:B15"/>
    <mergeCell ref="D15:E15"/>
    <mergeCell ref="F15:H15"/>
    <mergeCell ref="A5:B5"/>
    <mergeCell ref="D5:E5"/>
    <mergeCell ref="F5:H5"/>
    <mergeCell ref="A6:B9"/>
    <mergeCell ref="D6:E6"/>
    <mergeCell ref="F6:H7"/>
    <mergeCell ref="D7:E7"/>
    <mergeCell ref="D8:E8"/>
    <mergeCell ref="F8:H9"/>
    <mergeCell ref="D9:E9"/>
    <mergeCell ref="A3:B3"/>
    <mergeCell ref="D3:E3"/>
    <mergeCell ref="F3:H3"/>
    <mergeCell ref="A4:B4"/>
    <mergeCell ref="D4:E4"/>
    <mergeCell ref="F4:H4"/>
  </mergeCells>
  <phoneticPr fontId="2"/>
  <pageMargins left="0.78740157480314965" right="0.39370078740157483" top="0.39370078740157483" bottom="0.39370078740157483" header="0" footer="0"/>
  <pageSetup paperSize="9" scale="72"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63EB7-0E8C-464A-B7EE-84C235697402}">
  <sheetPr>
    <pageSetUpPr fitToPage="1"/>
  </sheetPr>
  <dimension ref="B1:CY37"/>
  <sheetViews>
    <sheetView view="pageLayout" topLeftCell="A7" zoomScaleNormal="80" workbookViewId="0"/>
  </sheetViews>
  <sheetFormatPr defaultColWidth="9" defaultRowHeight="14.4"/>
  <cols>
    <col min="1" max="67" width="1.88671875" style="2" customWidth="1"/>
    <col min="68" max="68" width="1.6640625" style="2" customWidth="1"/>
    <col min="69" max="87" width="1.88671875" style="2" customWidth="1"/>
    <col min="88" max="89" width="2.6640625" style="2" customWidth="1"/>
    <col min="90" max="90" width="3.77734375" style="2" customWidth="1"/>
    <col min="91" max="93" width="3.33203125" style="2" customWidth="1"/>
    <col min="94" max="95" width="1.77734375" style="2" customWidth="1"/>
    <col min="96" max="100" width="2.21875" style="2" customWidth="1"/>
    <col min="101" max="102" width="2.6640625" style="2" customWidth="1"/>
    <col min="103" max="103" width="1.6640625" style="2" customWidth="1"/>
    <col min="104" max="16384" width="9" style="2"/>
  </cols>
  <sheetData>
    <row r="1" spans="2:100" ht="45" customHeight="1"/>
    <row r="2" spans="2:100" ht="26.85" customHeight="1">
      <c r="C2" s="695" t="s">
        <v>1351</v>
      </c>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row>
    <row r="4" spans="2:100" ht="24.25" customHeight="1">
      <c r="B4" s="967" t="s">
        <v>1910</v>
      </c>
      <c r="C4" s="967"/>
      <c r="D4" s="967"/>
      <c r="E4" s="967"/>
      <c r="F4" s="967"/>
      <c r="G4" s="967"/>
      <c r="H4" s="967"/>
      <c r="I4" s="967"/>
      <c r="J4" s="967"/>
      <c r="K4" s="967"/>
      <c r="L4" s="967"/>
      <c r="M4" s="967"/>
      <c r="N4" s="967"/>
      <c r="O4" s="967"/>
      <c r="P4" s="967"/>
      <c r="Q4" s="967"/>
      <c r="R4" s="967"/>
      <c r="S4" s="967"/>
      <c r="T4" s="967"/>
      <c r="U4" s="967"/>
      <c r="V4" s="967"/>
      <c r="W4" s="967"/>
      <c r="CI4" s="677" t="s">
        <v>1352</v>
      </c>
      <c r="CJ4" s="677"/>
      <c r="CK4" s="677"/>
      <c r="CL4" s="677"/>
      <c r="CM4" s="677"/>
      <c r="CN4" s="677"/>
      <c r="CO4" s="677"/>
      <c r="CP4" s="677"/>
      <c r="CQ4" s="677"/>
      <c r="CR4" s="677"/>
      <c r="CS4" s="677"/>
      <c r="CT4" s="677"/>
      <c r="CU4" s="677"/>
      <c r="CV4" s="677"/>
    </row>
    <row r="5" spans="2:100" ht="28.5" customHeight="1">
      <c r="B5" s="1033" t="s">
        <v>1911</v>
      </c>
      <c r="C5" s="1033"/>
      <c r="D5" s="1033"/>
      <c r="E5" s="1033"/>
      <c r="F5" s="1033"/>
      <c r="G5" s="1033"/>
      <c r="H5" s="1033"/>
      <c r="I5" s="1033"/>
      <c r="J5" s="1033"/>
      <c r="K5" s="938" t="s">
        <v>1353</v>
      </c>
      <c r="L5" s="938"/>
      <c r="M5" s="938"/>
      <c r="N5" s="938"/>
      <c r="O5" s="938"/>
      <c r="P5" s="938"/>
      <c r="Q5" s="938"/>
      <c r="R5" s="938"/>
      <c r="S5" s="938"/>
      <c r="T5" s="938"/>
      <c r="U5" s="680" t="s">
        <v>1354</v>
      </c>
      <c r="V5" s="680"/>
      <c r="W5" s="680"/>
      <c r="X5" s="680"/>
      <c r="Y5" s="680"/>
      <c r="Z5" s="680"/>
      <c r="AA5" s="680"/>
      <c r="AB5" s="680"/>
      <c r="AC5" s="680"/>
      <c r="AD5" s="680" t="s">
        <v>1912</v>
      </c>
      <c r="AE5" s="680"/>
      <c r="AF5" s="680"/>
      <c r="AG5" s="680"/>
      <c r="AH5" s="680"/>
      <c r="AI5" s="680"/>
      <c r="AJ5" s="680"/>
      <c r="AK5" s="680"/>
      <c r="AL5" s="680"/>
      <c r="AM5" s="680"/>
      <c r="AN5" s="680" t="s">
        <v>1913</v>
      </c>
      <c r="AO5" s="680"/>
      <c r="AP5" s="680"/>
      <c r="AQ5" s="680"/>
      <c r="AR5" s="680"/>
      <c r="AS5" s="680"/>
      <c r="AT5" s="680"/>
      <c r="AU5" s="680"/>
      <c r="AV5" s="680"/>
      <c r="AW5" s="680"/>
      <c r="AX5" s="938" t="s">
        <v>1355</v>
      </c>
      <c r="AY5" s="938"/>
      <c r="AZ5" s="938"/>
      <c r="BA5" s="938"/>
      <c r="BB5" s="938"/>
      <c r="BC5" s="680" t="s">
        <v>1356</v>
      </c>
      <c r="BD5" s="680"/>
      <c r="BE5" s="680"/>
      <c r="BF5" s="680"/>
      <c r="BG5" s="680"/>
      <c r="BH5" s="918" t="s">
        <v>1357</v>
      </c>
      <c r="BI5" s="918"/>
      <c r="BJ5" s="918"/>
      <c r="BK5" s="918"/>
      <c r="BL5" s="918"/>
      <c r="BM5" s="918"/>
      <c r="BN5" s="918"/>
      <c r="BO5" s="918"/>
      <c r="BP5" s="918"/>
      <c r="BQ5" s="918"/>
      <c r="BR5" s="918"/>
      <c r="BS5" s="918"/>
      <c r="BT5" s="918"/>
      <c r="BU5" s="918"/>
      <c r="BV5" s="918"/>
      <c r="BW5" s="918"/>
      <c r="BX5" s="918"/>
      <c r="BY5" s="918"/>
      <c r="BZ5" s="918"/>
      <c r="CA5" s="918"/>
      <c r="CB5" s="918"/>
      <c r="CC5" s="918"/>
      <c r="CD5" s="918"/>
      <c r="CE5" s="918"/>
      <c r="CF5" s="918"/>
      <c r="CG5" s="918"/>
      <c r="CH5" s="918"/>
      <c r="CI5" s="918"/>
      <c r="CJ5" s="918"/>
      <c r="CK5" s="918"/>
      <c r="CL5" s="918"/>
      <c r="CM5" s="918"/>
      <c r="CN5" s="918"/>
      <c r="CO5" s="918"/>
      <c r="CP5" s="918"/>
      <c r="CQ5" s="918"/>
      <c r="CR5" s="918"/>
      <c r="CS5" s="918"/>
      <c r="CT5" s="918"/>
      <c r="CU5" s="918"/>
      <c r="CV5" s="918"/>
    </row>
    <row r="6" spans="2:100" ht="28.5" customHeight="1">
      <c r="B6" s="1033"/>
      <c r="C6" s="1033"/>
      <c r="D6" s="1033"/>
      <c r="E6" s="1033"/>
      <c r="F6" s="1033"/>
      <c r="G6" s="1033"/>
      <c r="H6" s="1033"/>
      <c r="I6" s="1033"/>
      <c r="J6" s="1033"/>
      <c r="K6" s="938"/>
      <c r="L6" s="938"/>
      <c r="M6" s="938"/>
      <c r="N6" s="938"/>
      <c r="O6" s="938"/>
      <c r="P6" s="938"/>
      <c r="Q6" s="938"/>
      <c r="R6" s="938"/>
      <c r="S6" s="938"/>
      <c r="T6" s="938"/>
      <c r="U6" s="680"/>
      <c r="V6" s="680"/>
      <c r="W6" s="680"/>
      <c r="X6" s="680"/>
      <c r="Y6" s="680"/>
      <c r="Z6" s="680"/>
      <c r="AA6" s="680"/>
      <c r="AB6" s="680"/>
      <c r="AC6" s="680"/>
      <c r="AD6" s="906" t="s">
        <v>1358</v>
      </c>
      <c r="AE6" s="906"/>
      <c r="AF6" s="906"/>
      <c r="AG6" s="906" t="s">
        <v>1359</v>
      </c>
      <c r="AH6" s="906"/>
      <c r="AI6" s="906"/>
      <c r="AJ6" s="906" t="s">
        <v>23</v>
      </c>
      <c r="AK6" s="906"/>
      <c r="AL6" s="906"/>
      <c r="AM6" s="906"/>
      <c r="AN6" s="906" t="s">
        <v>1360</v>
      </c>
      <c r="AO6" s="906"/>
      <c r="AP6" s="906"/>
      <c r="AQ6" s="906" t="s">
        <v>1361</v>
      </c>
      <c r="AR6" s="906"/>
      <c r="AS6" s="906"/>
      <c r="AT6" s="906" t="s">
        <v>1362</v>
      </c>
      <c r="AU6" s="906"/>
      <c r="AV6" s="906"/>
      <c r="AW6" s="906"/>
      <c r="AX6" s="938"/>
      <c r="AY6" s="938"/>
      <c r="AZ6" s="938"/>
      <c r="BA6" s="938"/>
      <c r="BB6" s="938"/>
      <c r="BC6" s="680"/>
      <c r="BD6" s="680"/>
      <c r="BE6" s="680"/>
      <c r="BF6" s="680"/>
      <c r="BG6" s="680"/>
      <c r="BH6" s="906" t="s">
        <v>1363</v>
      </c>
      <c r="BI6" s="906"/>
      <c r="BJ6" s="906"/>
      <c r="BK6" s="906"/>
      <c r="BL6" s="906"/>
      <c r="BM6" s="906"/>
      <c r="BN6" s="906" t="s">
        <v>1364</v>
      </c>
      <c r="BO6" s="906"/>
      <c r="BP6" s="906"/>
      <c r="BQ6" s="906"/>
      <c r="BR6" s="906"/>
      <c r="BS6" s="906" t="s">
        <v>1365</v>
      </c>
      <c r="BT6" s="906"/>
      <c r="BU6" s="906"/>
      <c r="BV6" s="906"/>
      <c r="BW6" s="906"/>
      <c r="BX6" s="906" t="s">
        <v>1366</v>
      </c>
      <c r="BY6" s="906"/>
      <c r="BZ6" s="906"/>
      <c r="CA6" s="906"/>
      <c r="CB6" s="906"/>
      <c r="CC6" s="906"/>
      <c r="CD6" s="906"/>
      <c r="CE6" s="906" t="s">
        <v>1367</v>
      </c>
      <c r="CF6" s="906"/>
      <c r="CG6" s="906"/>
      <c r="CH6" s="906"/>
      <c r="CI6" s="906"/>
      <c r="CJ6" s="934" t="s">
        <v>1368</v>
      </c>
      <c r="CK6" s="934"/>
      <c r="CL6" s="934"/>
      <c r="CM6" s="906" t="s">
        <v>1369</v>
      </c>
      <c r="CN6" s="906"/>
      <c r="CO6" s="906"/>
      <c r="CP6" s="1034" t="s">
        <v>597</v>
      </c>
      <c r="CQ6" s="1034"/>
      <c r="CR6" s="1034"/>
      <c r="CS6" s="1034"/>
      <c r="CT6" s="1034"/>
      <c r="CU6" s="1034"/>
      <c r="CV6" s="1034"/>
    </row>
    <row r="7" spans="2:100" ht="25.55" customHeight="1">
      <c r="B7" s="1035" t="s">
        <v>1914</v>
      </c>
      <c r="C7" s="1035"/>
      <c r="D7" s="1035"/>
      <c r="E7" s="1035"/>
      <c r="F7" s="1035"/>
      <c r="G7" s="1035"/>
      <c r="H7" s="1035"/>
      <c r="I7" s="1035"/>
      <c r="J7" s="1035"/>
      <c r="K7" s="1036" t="s">
        <v>1370</v>
      </c>
      <c r="L7" s="1036"/>
      <c r="M7" s="1036"/>
      <c r="N7" s="1036"/>
      <c r="O7" s="1036"/>
      <c r="P7" s="1036"/>
      <c r="Q7" s="1036"/>
      <c r="R7" s="1036"/>
      <c r="S7" s="1036"/>
      <c r="T7" s="1036"/>
      <c r="U7" s="1036" t="s">
        <v>1371</v>
      </c>
      <c r="V7" s="1036"/>
      <c r="W7" s="1036"/>
      <c r="X7" s="1036"/>
      <c r="Y7" s="1036"/>
      <c r="Z7" s="1036"/>
      <c r="AA7" s="1036"/>
      <c r="AB7" s="1036"/>
      <c r="AC7" s="1036"/>
      <c r="AD7" s="1037">
        <v>449</v>
      </c>
      <c r="AE7" s="1037"/>
      <c r="AF7" s="1037"/>
      <c r="AG7" s="1037">
        <v>697</v>
      </c>
      <c r="AH7" s="1037"/>
      <c r="AI7" s="1037"/>
      <c r="AJ7" s="1037">
        <f>SUM(AD7+AG7)</f>
        <v>1146</v>
      </c>
      <c r="AK7" s="1037"/>
      <c r="AL7" s="1037"/>
      <c r="AM7" s="1037"/>
      <c r="AN7" s="1038">
        <v>7</v>
      </c>
      <c r="AO7" s="1038"/>
      <c r="AP7" s="1038"/>
      <c r="AQ7" s="1038">
        <v>3</v>
      </c>
      <c r="AR7" s="1038"/>
      <c r="AS7" s="1038"/>
      <c r="AT7" s="924">
        <v>68</v>
      </c>
      <c r="AU7" s="924"/>
      <c r="AV7" s="924"/>
      <c r="AW7" s="924"/>
      <c r="AX7" s="1039">
        <v>626621</v>
      </c>
      <c r="AY7" s="1039"/>
      <c r="AZ7" s="1039"/>
      <c r="BA7" s="1039"/>
      <c r="BB7" s="1039"/>
      <c r="BC7" s="1039">
        <v>879328</v>
      </c>
      <c r="BD7" s="1039"/>
      <c r="BE7" s="1039"/>
      <c r="BF7" s="1039"/>
      <c r="BG7" s="1039"/>
      <c r="BH7" s="1046">
        <v>5161023</v>
      </c>
      <c r="BI7" s="1046"/>
      <c r="BJ7" s="1046"/>
      <c r="BK7" s="1046"/>
      <c r="BL7" s="1046"/>
      <c r="BM7" s="1046"/>
      <c r="BN7" s="1046">
        <v>626645</v>
      </c>
      <c r="BO7" s="1046"/>
      <c r="BP7" s="1046"/>
      <c r="BQ7" s="1046"/>
      <c r="BR7" s="1046"/>
      <c r="BS7" s="1046">
        <v>990210</v>
      </c>
      <c r="BT7" s="1046"/>
      <c r="BU7" s="1046"/>
      <c r="BV7" s="1046"/>
      <c r="BW7" s="1046"/>
      <c r="BX7" s="934" t="s">
        <v>1372</v>
      </c>
      <c r="BY7" s="934"/>
      <c r="BZ7" s="934"/>
      <c r="CA7" s="934"/>
      <c r="CB7" s="934"/>
      <c r="CC7" s="934"/>
      <c r="CD7" s="934"/>
      <c r="CE7" s="1039">
        <v>113822</v>
      </c>
      <c r="CF7" s="1039"/>
      <c r="CG7" s="1039"/>
      <c r="CH7" s="1039"/>
      <c r="CI7" s="1039"/>
      <c r="CJ7" s="1039">
        <v>72567</v>
      </c>
      <c r="CK7" s="1039"/>
      <c r="CL7" s="1039"/>
      <c r="CM7" s="1039">
        <v>5458</v>
      </c>
      <c r="CN7" s="1039"/>
      <c r="CO7" s="1039"/>
      <c r="CP7" s="218"/>
      <c r="CQ7" s="492"/>
      <c r="CR7" s="1040">
        <v>811217</v>
      </c>
      <c r="CS7" s="1040"/>
      <c r="CT7" s="1040"/>
      <c r="CU7" s="1040"/>
      <c r="CV7" s="1040"/>
    </row>
    <row r="8" spans="2:100" ht="25.55" customHeight="1">
      <c r="B8" s="1035"/>
      <c r="C8" s="1035"/>
      <c r="D8" s="1035"/>
      <c r="E8" s="1035"/>
      <c r="F8" s="1035"/>
      <c r="G8" s="1035"/>
      <c r="H8" s="1035"/>
      <c r="I8" s="1035"/>
      <c r="J8" s="1035"/>
      <c r="K8" s="1036"/>
      <c r="L8" s="1036"/>
      <c r="M8" s="1036"/>
      <c r="N8" s="1036"/>
      <c r="O8" s="1036"/>
      <c r="P8" s="1036"/>
      <c r="Q8" s="1036"/>
      <c r="R8" s="1036"/>
      <c r="S8" s="1036"/>
      <c r="T8" s="1036"/>
      <c r="U8" s="1036"/>
      <c r="V8" s="1036"/>
      <c r="W8" s="1036"/>
      <c r="X8" s="1036"/>
      <c r="Y8" s="1036"/>
      <c r="Z8" s="1036"/>
      <c r="AA8" s="1036"/>
      <c r="AB8" s="1036"/>
      <c r="AC8" s="1036"/>
      <c r="AD8" s="1037"/>
      <c r="AE8" s="1037"/>
      <c r="AF8" s="1037"/>
      <c r="AG8" s="1037"/>
      <c r="AH8" s="1037"/>
      <c r="AI8" s="1037"/>
      <c r="AJ8" s="1037"/>
      <c r="AK8" s="1037"/>
      <c r="AL8" s="1037"/>
      <c r="AM8" s="1037"/>
      <c r="AN8" s="1038"/>
      <c r="AO8" s="1038"/>
      <c r="AP8" s="1038"/>
      <c r="AQ8" s="1038"/>
      <c r="AR8" s="1038"/>
      <c r="AS8" s="1038"/>
      <c r="AT8" s="924"/>
      <c r="AU8" s="924"/>
      <c r="AV8" s="924"/>
      <c r="AW8" s="924"/>
      <c r="AX8" s="1039"/>
      <c r="AY8" s="1039"/>
      <c r="AZ8" s="1039"/>
      <c r="BA8" s="1039"/>
      <c r="BB8" s="1039"/>
      <c r="BC8" s="1039"/>
      <c r="BD8" s="1039"/>
      <c r="BE8" s="1039"/>
      <c r="BF8" s="1039"/>
      <c r="BG8" s="1039"/>
      <c r="BH8" s="1046"/>
      <c r="BI8" s="1046"/>
      <c r="BJ8" s="1046"/>
      <c r="BK8" s="1046"/>
      <c r="BL8" s="1046"/>
      <c r="BM8" s="1046"/>
      <c r="BN8" s="1046"/>
      <c r="BO8" s="1046"/>
      <c r="BP8" s="1046"/>
      <c r="BQ8" s="1046"/>
      <c r="BR8" s="1046"/>
      <c r="BS8" s="1046"/>
      <c r="BT8" s="1046"/>
      <c r="BU8" s="1046"/>
      <c r="BV8" s="1046"/>
      <c r="BW8" s="1046"/>
      <c r="BX8" s="934"/>
      <c r="BY8" s="934"/>
      <c r="BZ8" s="934"/>
      <c r="CA8" s="934"/>
      <c r="CB8" s="934"/>
      <c r="CC8" s="934"/>
      <c r="CD8" s="934"/>
      <c r="CE8" s="1039"/>
      <c r="CF8" s="1039"/>
      <c r="CG8" s="1039"/>
      <c r="CH8" s="1039"/>
      <c r="CI8" s="1039"/>
      <c r="CJ8" s="1039"/>
      <c r="CK8" s="1039"/>
      <c r="CL8" s="1039"/>
      <c r="CM8" s="1039"/>
      <c r="CN8" s="1039"/>
      <c r="CO8" s="1039"/>
      <c r="CP8" s="493"/>
      <c r="CQ8" s="494"/>
      <c r="CR8" s="1041" t="s">
        <v>1373</v>
      </c>
      <c r="CS8" s="1041"/>
      <c r="CT8" s="1041"/>
      <c r="CU8" s="1041"/>
      <c r="CV8" s="1041"/>
    </row>
    <row r="9" spans="2:100" ht="25.55" customHeight="1">
      <c r="B9" s="1035"/>
      <c r="C9" s="1035"/>
      <c r="D9" s="1035"/>
      <c r="E9" s="1035"/>
      <c r="F9" s="1035"/>
      <c r="G9" s="1035"/>
      <c r="H9" s="1035"/>
      <c r="I9" s="1035"/>
      <c r="J9" s="1035"/>
      <c r="K9" s="1036"/>
      <c r="L9" s="1036"/>
      <c r="M9" s="1036"/>
      <c r="N9" s="1036"/>
      <c r="O9" s="1036"/>
      <c r="P9" s="1036"/>
      <c r="Q9" s="1036"/>
      <c r="R9" s="1036"/>
      <c r="S9" s="1036"/>
      <c r="T9" s="1036"/>
      <c r="U9" s="1036"/>
      <c r="V9" s="1036"/>
      <c r="W9" s="1036"/>
      <c r="X9" s="1036"/>
      <c r="Y9" s="1036"/>
      <c r="Z9" s="1036"/>
      <c r="AA9" s="1036"/>
      <c r="AB9" s="1036"/>
      <c r="AC9" s="1036"/>
      <c r="AD9" s="1037"/>
      <c r="AE9" s="1037"/>
      <c r="AF9" s="1037"/>
      <c r="AG9" s="1037"/>
      <c r="AH9" s="1037"/>
      <c r="AI9" s="1037"/>
      <c r="AJ9" s="1037"/>
      <c r="AK9" s="1037"/>
      <c r="AL9" s="1037"/>
      <c r="AM9" s="1037"/>
      <c r="AN9" s="1038"/>
      <c r="AO9" s="1038"/>
      <c r="AP9" s="1038"/>
      <c r="AQ9" s="1038"/>
      <c r="AR9" s="1038"/>
      <c r="AS9" s="1038"/>
      <c r="AT9" s="1042" t="s">
        <v>1374</v>
      </c>
      <c r="AU9" s="1042"/>
      <c r="AV9" s="1042"/>
      <c r="AW9" s="1042"/>
      <c r="AX9" s="1039"/>
      <c r="AY9" s="1039"/>
      <c r="AZ9" s="1039"/>
      <c r="BA9" s="1039"/>
      <c r="BB9" s="1039"/>
      <c r="BC9" s="1039"/>
      <c r="BD9" s="1039"/>
      <c r="BE9" s="1039"/>
      <c r="BF9" s="1039"/>
      <c r="BG9" s="1039"/>
      <c r="BH9" s="1046"/>
      <c r="BI9" s="1046"/>
      <c r="BJ9" s="1046"/>
      <c r="BK9" s="1046"/>
      <c r="BL9" s="1046"/>
      <c r="BM9" s="1046"/>
      <c r="BN9" s="1046"/>
      <c r="BO9" s="1046"/>
      <c r="BP9" s="1046"/>
      <c r="BQ9" s="1046"/>
      <c r="BR9" s="1046"/>
      <c r="BS9" s="1046"/>
      <c r="BT9" s="1046"/>
      <c r="BU9" s="1046"/>
      <c r="BV9" s="1046"/>
      <c r="BW9" s="1046"/>
      <c r="BX9" s="934"/>
      <c r="BY9" s="934"/>
      <c r="BZ9" s="934"/>
      <c r="CA9" s="934"/>
      <c r="CB9" s="934"/>
      <c r="CC9" s="934"/>
      <c r="CD9" s="934"/>
      <c r="CE9" s="1039"/>
      <c r="CF9" s="1039"/>
      <c r="CG9" s="1039"/>
      <c r="CH9" s="1039"/>
      <c r="CI9" s="1039"/>
      <c r="CJ9" s="1039"/>
      <c r="CK9" s="1039"/>
      <c r="CL9" s="1039"/>
      <c r="CM9" s="1039"/>
      <c r="CN9" s="1039"/>
      <c r="CO9" s="1039"/>
      <c r="CP9" s="493"/>
      <c r="CQ9" s="494"/>
      <c r="CR9" s="1043">
        <v>1679</v>
      </c>
      <c r="CS9" s="1043"/>
      <c r="CT9" s="1043"/>
      <c r="CU9" s="1043"/>
      <c r="CV9" s="1043"/>
    </row>
    <row r="10" spans="2:100" ht="25.55" customHeight="1">
      <c r="B10" s="1035"/>
      <c r="C10" s="1035"/>
      <c r="D10" s="1035"/>
      <c r="E10" s="1035"/>
      <c r="F10" s="1035"/>
      <c r="G10" s="1035"/>
      <c r="H10" s="1035"/>
      <c r="I10" s="1035"/>
      <c r="J10" s="1035"/>
      <c r="K10" s="1036"/>
      <c r="L10" s="1036"/>
      <c r="M10" s="1036"/>
      <c r="N10" s="1036"/>
      <c r="O10" s="1036"/>
      <c r="P10" s="1036"/>
      <c r="Q10" s="1036"/>
      <c r="R10" s="1036"/>
      <c r="S10" s="1036"/>
      <c r="T10" s="1036"/>
      <c r="U10" s="1036"/>
      <c r="V10" s="1036"/>
      <c r="W10" s="1036"/>
      <c r="X10" s="1036"/>
      <c r="Y10" s="1036"/>
      <c r="Z10" s="1036"/>
      <c r="AA10" s="1036"/>
      <c r="AB10" s="1036"/>
      <c r="AC10" s="1036"/>
      <c r="AD10" s="1037"/>
      <c r="AE10" s="1037"/>
      <c r="AF10" s="1037"/>
      <c r="AG10" s="1037"/>
      <c r="AH10" s="1037"/>
      <c r="AI10" s="1037"/>
      <c r="AJ10" s="1037"/>
      <c r="AK10" s="1037"/>
      <c r="AL10" s="1037"/>
      <c r="AM10" s="1037"/>
      <c r="AN10" s="1038"/>
      <c r="AO10" s="1038"/>
      <c r="AP10" s="1038"/>
      <c r="AQ10" s="1038"/>
      <c r="AR10" s="1038"/>
      <c r="AS10" s="1038"/>
      <c r="AT10" s="1042"/>
      <c r="AU10" s="1042"/>
      <c r="AV10" s="1042"/>
      <c r="AW10" s="1042"/>
      <c r="AX10" s="1039"/>
      <c r="AY10" s="1039"/>
      <c r="AZ10" s="1039"/>
      <c r="BA10" s="1039"/>
      <c r="BB10" s="1039"/>
      <c r="BC10" s="1039"/>
      <c r="BD10" s="1039"/>
      <c r="BE10" s="1039"/>
      <c r="BF10" s="1039"/>
      <c r="BG10" s="1039"/>
      <c r="BH10" s="1046"/>
      <c r="BI10" s="1046"/>
      <c r="BJ10" s="1046"/>
      <c r="BK10" s="1046"/>
      <c r="BL10" s="1046"/>
      <c r="BM10" s="1046"/>
      <c r="BN10" s="1046"/>
      <c r="BO10" s="1046"/>
      <c r="BP10" s="1046"/>
      <c r="BQ10" s="1046"/>
      <c r="BR10" s="1046"/>
      <c r="BS10" s="1046"/>
      <c r="BT10" s="1046"/>
      <c r="BU10" s="1046"/>
      <c r="BV10" s="1046"/>
      <c r="BW10" s="1046"/>
      <c r="BX10" s="1039">
        <v>3134839</v>
      </c>
      <c r="BY10" s="1039"/>
      <c r="BZ10" s="1039"/>
      <c r="CA10" s="1039"/>
      <c r="CB10" s="1039"/>
      <c r="CC10" s="1039"/>
      <c r="CD10" s="1039"/>
      <c r="CE10" s="1039"/>
      <c r="CF10" s="1039"/>
      <c r="CG10" s="1039"/>
      <c r="CH10" s="1039"/>
      <c r="CI10" s="1039"/>
      <c r="CJ10" s="1039"/>
      <c r="CK10" s="1039"/>
      <c r="CL10" s="1039"/>
      <c r="CM10" s="1039"/>
      <c r="CN10" s="1039"/>
      <c r="CO10" s="1039"/>
      <c r="CP10" s="493"/>
      <c r="CQ10" s="494"/>
      <c r="CR10" s="1044" t="s">
        <v>1375</v>
      </c>
      <c r="CS10" s="1044"/>
      <c r="CT10" s="1044"/>
      <c r="CU10" s="1044"/>
      <c r="CV10" s="1044"/>
    </row>
    <row r="11" spans="2:100" ht="25.55" customHeight="1">
      <c r="B11" s="1035"/>
      <c r="C11" s="1035"/>
      <c r="D11" s="1035"/>
      <c r="E11" s="1035"/>
      <c r="F11" s="1035"/>
      <c r="G11" s="1035"/>
      <c r="H11" s="1035"/>
      <c r="I11" s="1035"/>
      <c r="J11" s="1035"/>
      <c r="K11" s="1036"/>
      <c r="L11" s="1036"/>
      <c r="M11" s="1036"/>
      <c r="N11" s="1036"/>
      <c r="O11" s="1036"/>
      <c r="P11" s="1036"/>
      <c r="Q11" s="1036"/>
      <c r="R11" s="1036"/>
      <c r="S11" s="1036"/>
      <c r="T11" s="1036"/>
      <c r="U11" s="1036"/>
      <c r="V11" s="1036"/>
      <c r="W11" s="1036"/>
      <c r="X11" s="1036"/>
      <c r="Y11" s="1036"/>
      <c r="Z11" s="1036"/>
      <c r="AA11" s="1036"/>
      <c r="AB11" s="1036"/>
      <c r="AC11" s="1036"/>
      <c r="AD11" s="1037"/>
      <c r="AE11" s="1037"/>
      <c r="AF11" s="1037"/>
      <c r="AG11" s="1037"/>
      <c r="AH11" s="1037"/>
      <c r="AI11" s="1037"/>
      <c r="AJ11" s="1037"/>
      <c r="AK11" s="1037"/>
      <c r="AL11" s="1037"/>
      <c r="AM11" s="1037"/>
      <c r="AN11" s="1038"/>
      <c r="AO11" s="1038"/>
      <c r="AP11" s="1038"/>
      <c r="AQ11" s="1038"/>
      <c r="AR11" s="1038"/>
      <c r="AS11" s="1038"/>
      <c r="AT11" s="1042"/>
      <c r="AU11" s="1042"/>
      <c r="AV11" s="1042"/>
      <c r="AW11" s="1042"/>
      <c r="AX11" s="1039"/>
      <c r="AY11" s="1039"/>
      <c r="AZ11" s="1039"/>
      <c r="BA11" s="1039"/>
      <c r="BB11" s="1039"/>
      <c r="BC11" s="1039"/>
      <c r="BD11" s="1039"/>
      <c r="BE11" s="1039"/>
      <c r="BF11" s="1039"/>
      <c r="BG11" s="1039"/>
      <c r="BH11" s="1046"/>
      <c r="BI11" s="1046"/>
      <c r="BJ11" s="1046"/>
      <c r="BK11" s="1046"/>
      <c r="BL11" s="1046"/>
      <c r="BM11" s="1046"/>
      <c r="BN11" s="1046"/>
      <c r="BO11" s="1046"/>
      <c r="BP11" s="1046"/>
      <c r="BQ11" s="1046"/>
      <c r="BR11" s="1046"/>
      <c r="BS11" s="1046"/>
      <c r="BT11" s="1046"/>
      <c r="BU11" s="1046"/>
      <c r="BV11" s="1046"/>
      <c r="BW11" s="1046"/>
      <c r="BX11" s="1039"/>
      <c r="BY11" s="1039"/>
      <c r="BZ11" s="1039"/>
      <c r="CA11" s="1039"/>
      <c r="CB11" s="1039"/>
      <c r="CC11" s="1039"/>
      <c r="CD11" s="1039"/>
      <c r="CE11" s="1039"/>
      <c r="CF11" s="1039"/>
      <c r="CG11" s="1039"/>
      <c r="CH11" s="1039"/>
      <c r="CI11" s="1039"/>
      <c r="CJ11" s="1039"/>
      <c r="CK11" s="1039"/>
      <c r="CL11" s="1039"/>
      <c r="CM11" s="1039"/>
      <c r="CN11" s="1039"/>
      <c r="CO11" s="1039"/>
      <c r="CP11" s="495"/>
      <c r="CQ11" s="496"/>
      <c r="CR11" s="1045">
        <v>809538</v>
      </c>
      <c r="CS11" s="1045"/>
      <c r="CT11" s="1045"/>
      <c r="CU11" s="1045"/>
      <c r="CV11" s="1045"/>
    </row>
    <row r="12" spans="2:100" ht="24.05" customHeight="1">
      <c r="CS12" s="2" t="s">
        <v>1915</v>
      </c>
    </row>
    <row r="13" spans="2:100" ht="27.85" customHeight="1">
      <c r="BI13" s="497"/>
    </row>
    <row r="15" spans="2:100" ht="24.25" customHeight="1">
      <c r="C15" s="967" t="s">
        <v>1376</v>
      </c>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BH15" s="13"/>
      <c r="BI15" s="13"/>
      <c r="BJ15" s="13"/>
      <c r="BK15" s="13"/>
      <c r="BL15" s="1047" t="s">
        <v>1377</v>
      </c>
      <c r="BM15" s="1048"/>
      <c r="BN15" s="1048"/>
      <c r="BO15" s="1048"/>
      <c r="BP15" s="1048"/>
      <c r="BQ15" s="1048"/>
      <c r="BR15" s="1048"/>
      <c r="BS15" s="1048"/>
      <c r="BT15" s="1048"/>
      <c r="BU15" s="1048"/>
      <c r="BV15" s="1048"/>
      <c r="BW15" s="1048"/>
      <c r="BX15" s="1048"/>
      <c r="BY15" s="1048"/>
      <c r="BZ15" s="1049"/>
      <c r="CA15" s="1050" t="s">
        <v>1378</v>
      </c>
      <c r="CB15" s="1051"/>
      <c r="CC15" s="1051"/>
      <c r="CD15" s="1051"/>
      <c r="CE15" s="1051"/>
      <c r="CF15" s="1051"/>
      <c r="CG15" s="1051"/>
      <c r="CH15" s="1051"/>
      <c r="CI15" s="1051"/>
      <c r="CJ15" s="1051"/>
      <c r="CK15" s="1052"/>
    </row>
    <row r="16" spans="2:100" ht="20.95" customHeight="1">
      <c r="B16" s="910"/>
      <c r="C16" s="911"/>
      <c r="D16" s="911"/>
      <c r="E16" s="911"/>
      <c r="F16" s="911"/>
      <c r="G16" s="911"/>
      <c r="H16" s="911"/>
      <c r="I16" s="911"/>
      <c r="J16" s="911"/>
      <c r="K16" s="679" t="s">
        <v>1379</v>
      </c>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t="s">
        <v>1380</v>
      </c>
      <c r="AK16" s="679"/>
      <c r="AL16" s="679"/>
      <c r="AM16" s="679"/>
      <c r="AN16" s="679"/>
      <c r="AO16" s="679"/>
      <c r="AP16" s="679"/>
      <c r="AQ16" s="679"/>
      <c r="AR16" s="679"/>
      <c r="AS16" s="679"/>
      <c r="AT16" s="679"/>
      <c r="AU16" s="679"/>
      <c r="AV16" s="679"/>
      <c r="AW16" s="679"/>
      <c r="AX16" s="679"/>
      <c r="AY16" s="679"/>
      <c r="AZ16" s="679"/>
      <c r="BA16" s="679"/>
      <c r="BB16" s="679"/>
      <c r="BC16" s="679"/>
      <c r="BD16" s="679"/>
      <c r="BE16" s="679"/>
      <c r="BF16" s="679"/>
      <c r="BG16" s="679"/>
      <c r="BH16" s="679"/>
      <c r="BI16" s="679"/>
      <c r="BJ16" s="679"/>
      <c r="BK16" s="679"/>
      <c r="BL16" s="1053" t="s">
        <v>1381</v>
      </c>
      <c r="BM16" s="1053"/>
      <c r="BN16" s="1053"/>
      <c r="BO16" s="1053"/>
      <c r="BP16" s="1053"/>
      <c r="BQ16" s="1053"/>
      <c r="BR16" s="1053"/>
      <c r="BS16" s="1053"/>
      <c r="BT16" s="1053"/>
      <c r="BU16" s="1053"/>
      <c r="BV16" s="1053"/>
      <c r="BW16" s="1053"/>
      <c r="BX16" s="1053"/>
      <c r="BY16" s="1053"/>
      <c r="BZ16" s="1054"/>
      <c r="CA16" s="914" t="s">
        <v>1382</v>
      </c>
      <c r="CB16" s="915"/>
      <c r="CC16" s="915"/>
      <c r="CD16" s="915"/>
      <c r="CE16" s="915"/>
      <c r="CF16" s="915"/>
      <c r="CG16" s="915"/>
      <c r="CH16" s="915"/>
      <c r="CI16" s="915"/>
      <c r="CJ16" s="915"/>
      <c r="CK16" s="1055"/>
    </row>
    <row r="17" spans="2:89" ht="20.95" customHeight="1">
      <c r="B17" s="912"/>
      <c r="C17" s="913"/>
      <c r="D17" s="913"/>
      <c r="E17" s="913"/>
      <c r="F17" s="913"/>
      <c r="G17" s="913"/>
      <c r="H17" s="913"/>
      <c r="I17" s="913"/>
      <c r="J17" s="913"/>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906" t="s">
        <v>1358</v>
      </c>
      <c r="BM17" s="906"/>
      <c r="BN17" s="906"/>
      <c r="BO17" s="906"/>
      <c r="BP17" s="906"/>
      <c r="BQ17" s="906" t="s">
        <v>1359</v>
      </c>
      <c r="BR17" s="906"/>
      <c r="BS17" s="906"/>
      <c r="BT17" s="906"/>
      <c r="BU17" s="906"/>
      <c r="BV17" s="906" t="s">
        <v>23</v>
      </c>
      <c r="BW17" s="906"/>
      <c r="BX17" s="906"/>
      <c r="BY17" s="906"/>
      <c r="BZ17" s="906"/>
      <c r="CA17" s="917"/>
      <c r="CB17" s="892"/>
      <c r="CC17" s="892"/>
      <c r="CD17" s="892"/>
      <c r="CE17" s="892"/>
      <c r="CF17" s="892"/>
      <c r="CG17" s="892"/>
      <c r="CH17" s="892"/>
      <c r="CI17" s="892"/>
      <c r="CJ17" s="892"/>
      <c r="CK17" s="1056"/>
    </row>
    <row r="18" spans="2:89" ht="25.55" customHeight="1">
      <c r="B18" s="1060" t="s">
        <v>1383</v>
      </c>
      <c r="C18" s="923"/>
      <c r="D18" s="923"/>
      <c r="E18" s="923"/>
      <c r="F18" s="923"/>
      <c r="G18" s="923"/>
      <c r="H18" s="923"/>
      <c r="I18" s="923"/>
      <c r="J18" s="923"/>
      <c r="K18" s="1059" t="s">
        <v>1384</v>
      </c>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61" t="s">
        <v>27</v>
      </c>
      <c r="BM18" s="1061"/>
      <c r="BN18" s="1061"/>
      <c r="BO18" s="1062" t="s">
        <v>1385</v>
      </c>
      <c r="BP18" s="1062"/>
      <c r="BQ18" s="1061" t="s">
        <v>27</v>
      </c>
      <c r="BR18" s="1061"/>
      <c r="BS18" s="1061"/>
      <c r="BT18" s="1062" t="s">
        <v>1385</v>
      </c>
      <c r="BU18" s="1062"/>
      <c r="BV18" s="1061" t="s">
        <v>27</v>
      </c>
      <c r="BW18" s="1061"/>
      <c r="BX18" s="1061"/>
      <c r="BY18" s="1062" t="s">
        <v>1385</v>
      </c>
      <c r="BZ18" s="1062"/>
      <c r="CA18" s="1057">
        <v>36</v>
      </c>
      <c r="CB18" s="1057"/>
      <c r="CC18" s="1057"/>
      <c r="CD18" s="1057"/>
      <c r="CE18" s="1057"/>
      <c r="CF18" s="1057"/>
      <c r="CG18" s="1057"/>
      <c r="CH18" s="1057"/>
      <c r="CI18" s="1057"/>
      <c r="CJ18" s="1057"/>
      <c r="CK18" s="498" t="s">
        <v>1385</v>
      </c>
    </row>
    <row r="19" spans="2:89" ht="25.55" customHeight="1">
      <c r="B19" s="1058" t="s">
        <v>1386</v>
      </c>
      <c r="C19" s="935"/>
      <c r="D19" s="935"/>
      <c r="E19" s="935"/>
      <c r="F19" s="935"/>
      <c r="G19" s="935"/>
      <c r="H19" s="935"/>
      <c r="I19" s="935"/>
      <c r="J19" s="935"/>
      <c r="K19" s="1059" t="s">
        <v>1387</v>
      </c>
      <c r="L19" s="1059"/>
      <c r="M19" s="1059"/>
      <c r="N19" s="1059"/>
      <c r="O19" s="1059"/>
      <c r="P19" s="1059"/>
      <c r="Q19" s="1059"/>
      <c r="R19" s="1059"/>
      <c r="S19" s="1059"/>
      <c r="T19" s="1059"/>
      <c r="U19" s="1059"/>
      <c r="V19" s="1059"/>
      <c r="W19" s="1059"/>
      <c r="X19" s="1059"/>
      <c r="Y19" s="1059"/>
      <c r="Z19" s="1059"/>
      <c r="AA19" s="1059"/>
      <c r="AB19" s="1059"/>
      <c r="AC19" s="1059"/>
      <c r="AD19" s="1059"/>
      <c r="AE19" s="1059"/>
      <c r="AF19" s="1059"/>
      <c r="AG19" s="1059"/>
      <c r="AH19" s="1059"/>
      <c r="AI19" s="1059"/>
      <c r="AJ19" s="1059" t="s">
        <v>1916</v>
      </c>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59"/>
      <c r="BH19" s="1059"/>
      <c r="BI19" s="1059"/>
      <c r="BJ19" s="1059"/>
      <c r="BK19" s="1059"/>
      <c r="BL19" s="924">
        <v>60</v>
      </c>
      <c r="BM19" s="924"/>
      <c r="BN19" s="924"/>
      <c r="BO19" s="924"/>
      <c r="BP19" s="924"/>
      <c r="BQ19" s="924">
        <v>60</v>
      </c>
      <c r="BR19" s="924"/>
      <c r="BS19" s="924"/>
      <c r="BT19" s="924"/>
      <c r="BU19" s="924"/>
      <c r="BV19" s="924">
        <f t="shared" ref="BV19:BV26" si="0">SUM(BL19+BQ19)</f>
        <v>120</v>
      </c>
      <c r="BW19" s="924"/>
      <c r="BX19" s="924"/>
      <c r="BY19" s="924"/>
      <c r="BZ19" s="924"/>
      <c r="CA19" s="1057">
        <v>7</v>
      </c>
      <c r="CB19" s="1057"/>
      <c r="CC19" s="1057"/>
      <c r="CD19" s="1057"/>
      <c r="CE19" s="1057"/>
      <c r="CF19" s="1057"/>
      <c r="CG19" s="1057"/>
      <c r="CH19" s="1057"/>
      <c r="CI19" s="1057"/>
      <c r="CJ19" s="1057"/>
      <c r="CK19" s="499"/>
    </row>
    <row r="20" spans="2:89" ht="25.55" customHeight="1">
      <c r="B20" s="1060" t="s">
        <v>1388</v>
      </c>
      <c r="C20" s="923"/>
      <c r="D20" s="923"/>
      <c r="E20" s="923"/>
      <c r="F20" s="923"/>
      <c r="G20" s="923"/>
      <c r="H20" s="923"/>
      <c r="I20" s="923"/>
      <c r="J20" s="923"/>
      <c r="K20" s="1059" t="s">
        <v>1389</v>
      </c>
      <c r="L20" s="1059"/>
      <c r="M20" s="1059"/>
      <c r="N20" s="1059"/>
      <c r="O20" s="1059"/>
      <c r="P20" s="1059"/>
      <c r="Q20" s="1059"/>
      <c r="R20" s="1059"/>
      <c r="S20" s="1059"/>
      <c r="T20" s="1059"/>
      <c r="U20" s="1059"/>
      <c r="V20" s="1059"/>
      <c r="W20" s="1059"/>
      <c r="X20" s="1059"/>
      <c r="Y20" s="1059"/>
      <c r="Z20" s="1059"/>
      <c r="AA20" s="1059"/>
      <c r="AB20" s="1059"/>
      <c r="AC20" s="1059"/>
      <c r="AD20" s="1059"/>
      <c r="AE20" s="1059"/>
      <c r="AF20" s="1059"/>
      <c r="AG20" s="1059"/>
      <c r="AH20" s="1059"/>
      <c r="AI20" s="1059"/>
      <c r="AJ20" s="1059" t="s">
        <v>1390</v>
      </c>
      <c r="AK20" s="1059"/>
      <c r="AL20" s="1059"/>
      <c r="AM20" s="1059"/>
      <c r="AN20" s="1059"/>
      <c r="AO20" s="1059"/>
      <c r="AP20" s="1059"/>
      <c r="AQ20" s="1059"/>
      <c r="AR20" s="1059"/>
      <c r="AS20" s="1059"/>
      <c r="AT20" s="1059"/>
      <c r="AU20" s="1059"/>
      <c r="AV20" s="1059"/>
      <c r="AW20" s="1059"/>
      <c r="AX20" s="1059"/>
      <c r="AY20" s="1059"/>
      <c r="AZ20" s="1059"/>
      <c r="BA20" s="1059"/>
      <c r="BB20" s="1059"/>
      <c r="BC20" s="1059"/>
      <c r="BD20" s="1059"/>
      <c r="BE20" s="1059"/>
      <c r="BF20" s="1059"/>
      <c r="BG20" s="1059"/>
      <c r="BH20" s="1059"/>
      <c r="BI20" s="1059"/>
      <c r="BJ20" s="1059"/>
      <c r="BK20" s="1059"/>
      <c r="BL20" s="924">
        <v>27</v>
      </c>
      <c r="BM20" s="924"/>
      <c r="BN20" s="924"/>
      <c r="BO20" s="924"/>
      <c r="BP20" s="924"/>
      <c r="BQ20" s="924">
        <v>128</v>
      </c>
      <c r="BR20" s="924"/>
      <c r="BS20" s="924"/>
      <c r="BT20" s="924"/>
      <c r="BU20" s="924"/>
      <c r="BV20" s="924">
        <f t="shared" si="0"/>
        <v>155</v>
      </c>
      <c r="BW20" s="924"/>
      <c r="BX20" s="924"/>
      <c r="BY20" s="924"/>
      <c r="BZ20" s="924"/>
      <c r="CA20" s="1057">
        <v>2</v>
      </c>
      <c r="CB20" s="1057"/>
      <c r="CC20" s="1057"/>
      <c r="CD20" s="1057"/>
      <c r="CE20" s="1057"/>
      <c r="CF20" s="1057"/>
      <c r="CG20" s="1057"/>
      <c r="CH20" s="1057"/>
      <c r="CI20" s="1057"/>
      <c r="CJ20" s="1057"/>
      <c r="CK20" s="499"/>
    </row>
    <row r="21" spans="2:89" ht="25.55" customHeight="1">
      <c r="B21" s="1060" t="s">
        <v>1391</v>
      </c>
      <c r="C21" s="923"/>
      <c r="D21" s="923"/>
      <c r="E21" s="923"/>
      <c r="F21" s="923"/>
      <c r="G21" s="923"/>
      <c r="H21" s="923"/>
      <c r="I21" s="923"/>
      <c r="J21" s="923"/>
      <c r="K21" s="1059" t="s">
        <v>1392</v>
      </c>
      <c r="L21" s="1059"/>
      <c r="M21" s="1059"/>
      <c r="N21" s="1059"/>
      <c r="O21" s="1059"/>
      <c r="P21" s="1059"/>
      <c r="Q21" s="1059"/>
      <c r="R21" s="1059"/>
      <c r="S21" s="1059"/>
      <c r="T21" s="1059"/>
      <c r="U21" s="1059"/>
      <c r="V21" s="1059"/>
      <c r="W21" s="1059"/>
      <c r="X21" s="1059"/>
      <c r="Y21" s="1059"/>
      <c r="Z21" s="1059"/>
      <c r="AA21" s="1059"/>
      <c r="AB21" s="1059"/>
      <c r="AC21" s="1059"/>
      <c r="AD21" s="1059"/>
      <c r="AE21" s="1059"/>
      <c r="AF21" s="1059"/>
      <c r="AG21" s="1059"/>
      <c r="AH21" s="1059"/>
      <c r="AI21" s="1059"/>
      <c r="AJ21" s="1059" t="s">
        <v>1393</v>
      </c>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924">
        <v>71</v>
      </c>
      <c r="BM21" s="924"/>
      <c r="BN21" s="924"/>
      <c r="BO21" s="924"/>
      <c r="BP21" s="924"/>
      <c r="BQ21" s="924">
        <v>35</v>
      </c>
      <c r="BR21" s="924"/>
      <c r="BS21" s="924"/>
      <c r="BT21" s="924"/>
      <c r="BU21" s="924"/>
      <c r="BV21" s="924">
        <f t="shared" si="0"/>
        <v>106</v>
      </c>
      <c r="BW21" s="924"/>
      <c r="BX21" s="924"/>
      <c r="BY21" s="924"/>
      <c r="BZ21" s="924"/>
      <c r="CA21" s="1057">
        <v>2</v>
      </c>
      <c r="CB21" s="1057"/>
      <c r="CC21" s="1057"/>
      <c r="CD21" s="1057"/>
      <c r="CE21" s="1057"/>
      <c r="CF21" s="1057"/>
      <c r="CG21" s="1057"/>
      <c r="CH21" s="1057"/>
      <c r="CI21" s="1057"/>
      <c r="CJ21" s="1057"/>
      <c r="CK21" s="499"/>
    </row>
    <row r="22" spans="2:89" ht="25.55" customHeight="1">
      <c r="B22" s="1060" t="s">
        <v>1394</v>
      </c>
      <c r="C22" s="923"/>
      <c r="D22" s="923"/>
      <c r="E22" s="923"/>
      <c r="F22" s="923"/>
      <c r="G22" s="923"/>
      <c r="H22" s="923"/>
      <c r="I22" s="923"/>
      <c r="J22" s="923"/>
      <c r="K22" s="1059" t="s">
        <v>1395</v>
      </c>
      <c r="L22" s="1059"/>
      <c r="M22" s="1059"/>
      <c r="N22" s="1059"/>
      <c r="O22" s="1059"/>
      <c r="P22" s="1059"/>
      <c r="Q22" s="1059"/>
      <c r="R22" s="1059"/>
      <c r="S22" s="1059"/>
      <c r="T22" s="1059"/>
      <c r="U22" s="1059"/>
      <c r="V22" s="1059"/>
      <c r="W22" s="1059"/>
      <c r="X22" s="1059"/>
      <c r="Y22" s="1059"/>
      <c r="Z22" s="1059"/>
      <c r="AA22" s="1059"/>
      <c r="AB22" s="1059"/>
      <c r="AC22" s="1059"/>
      <c r="AD22" s="1059"/>
      <c r="AE22" s="1059"/>
      <c r="AF22" s="1059"/>
      <c r="AG22" s="1059"/>
      <c r="AH22" s="1059"/>
      <c r="AI22" s="1059"/>
      <c r="AJ22" s="1059" t="s">
        <v>1396</v>
      </c>
      <c r="AK22" s="1059"/>
      <c r="AL22" s="1059"/>
      <c r="AM22" s="1059"/>
      <c r="AN22" s="1059"/>
      <c r="AO22" s="1059"/>
      <c r="AP22" s="1059"/>
      <c r="AQ22" s="1059"/>
      <c r="AR22" s="1059"/>
      <c r="AS22" s="1059"/>
      <c r="AT22" s="1059"/>
      <c r="AU22" s="1059"/>
      <c r="AV22" s="1059"/>
      <c r="AW22" s="1059"/>
      <c r="AX22" s="1059"/>
      <c r="AY22" s="1059"/>
      <c r="AZ22" s="1059"/>
      <c r="BA22" s="1059"/>
      <c r="BB22" s="1059"/>
      <c r="BC22" s="1059"/>
      <c r="BD22" s="1059"/>
      <c r="BE22" s="1059"/>
      <c r="BF22" s="1059"/>
      <c r="BG22" s="1059"/>
      <c r="BH22" s="1059"/>
      <c r="BI22" s="1059"/>
      <c r="BJ22" s="1059"/>
      <c r="BK22" s="1059"/>
      <c r="BL22" s="924">
        <v>41</v>
      </c>
      <c r="BM22" s="924"/>
      <c r="BN22" s="924"/>
      <c r="BO22" s="924"/>
      <c r="BP22" s="924"/>
      <c r="BQ22" s="924">
        <v>86</v>
      </c>
      <c r="BR22" s="924"/>
      <c r="BS22" s="924"/>
      <c r="BT22" s="924"/>
      <c r="BU22" s="924"/>
      <c r="BV22" s="924">
        <f t="shared" si="0"/>
        <v>127</v>
      </c>
      <c r="BW22" s="924"/>
      <c r="BX22" s="924"/>
      <c r="BY22" s="924"/>
      <c r="BZ22" s="924"/>
      <c r="CA22" s="1057">
        <v>1</v>
      </c>
      <c r="CB22" s="1057"/>
      <c r="CC22" s="1057"/>
      <c r="CD22" s="1057"/>
      <c r="CE22" s="1057"/>
      <c r="CF22" s="1057"/>
      <c r="CG22" s="1057"/>
      <c r="CH22" s="1057"/>
      <c r="CI22" s="1057"/>
      <c r="CJ22" s="1057"/>
      <c r="CK22" s="499"/>
    </row>
    <row r="23" spans="2:89" ht="25.55" customHeight="1">
      <c r="B23" s="1060" t="s">
        <v>1397</v>
      </c>
      <c r="C23" s="923"/>
      <c r="D23" s="923"/>
      <c r="E23" s="923"/>
      <c r="F23" s="923"/>
      <c r="G23" s="923"/>
      <c r="H23" s="923"/>
      <c r="I23" s="923"/>
      <c r="J23" s="923"/>
      <c r="K23" s="1059" t="s">
        <v>1398</v>
      </c>
      <c r="L23" s="1059"/>
      <c r="M23" s="1059"/>
      <c r="N23" s="1059"/>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t="s">
        <v>1399</v>
      </c>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924">
        <v>72</v>
      </c>
      <c r="BM23" s="924"/>
      <c r="BN23" s="924"/>
      <c r="BO23" s="924"/>
      <c r="BP23" s="924"/>
      <c r="BQ23" s="924">
        <v>75</v>
      </c>
      <c r="BR23" s="924"/>
      <c r="BS23" s="924"/>
      <c r="BT23" s="924"/>
      <c r="BU23" s="924"/>
      <c r="BV23" s="924">
        <f t="shared" si="0"/>
        <v>147</v>
      </c>
      <c r="BW23" s="924"/>
      <c r="BX23" s="924"/>
      <c r="BY23" s="924"/>
      <c r="BZ23" s="924"/>
      <c r="CA23" s="1057">
        <v>8</v>
      </c>
      <c r="CB23" s="1057"/>
      <c r="CC23" s="1057"/>
      <c r="CD23" s="1057"/>
      <c r="CE23" s="1057"/>
      <c r="CF23" s="1057"/>
      <c r="CG23" s="1057"/>
      <c r="CH23" s="1057"/>
      <c r="CI23" s="1057"/>
      <c r="CJ23" s="1057"/>
      <c r="CK23" s="499"/>
    </row>
    <row r="24" spans="2:89" ht="25.55" customHeight="1">
      <c r="B24" s="1060" t="s">
        <v>1400</v>
      </c>
      <c r="C24" s="923"/>
      <c r="D24" s="923"/>
      <c r="E24" s="923"/>
      <c r="F24" s="923"/>
      <c r="G24" s="923"/>
      <c r="H24" s="923"/>
      <c r="I24" s="923"/>
      <c r="J24" s="923"/>
      <c r="K24" s="1059" t="s">
        <v>1401</v>
      </c>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t="s">
        <v>1402</v>
      </c>
      <c r="AK24" s="1059"/>
      <c r="AL24" s="1059"/>
      <c r="AM24" s="1059"/>
      <c r="AN24" s="1059"/>
      <c r="AO24" s="1059"/>
      <c r="AP24" s="1059"/>
      <c r="AQ24" s="1059"/>
      <c r="AR24" s="1059"/>
      <c r="AS24" s="1059"/>
      <c r="AT24" s="1059"/>
      <c r="AU24" s="1059"/>
      <c r="AV24" s="1059"/>
      <c r="AW24" s="1059"/>
      <c r="AX24" s="1059"/>
      <c r="AY24" s="1059"/>
      <c r="AZ24" s="1059"/>
      <c r="BA24" s="1059"/>
      <c r="BB24" s="1059"/>
      <c r="BC24" s="1059"/>
      <c r="BD24" s="1059"/>
      <c r="BE24" s="1059"/>
      <c r="BF24" s="1059"/>
      <c r="BG24" s="1059"/>
      <c r="BH24" s="1059"/>
      <c r="BI24" s="1059"/>
      <c r="BJ24" s="1059"/>
      <c r="BK24" s="1059"/>
      <c r="BL24" s="924">
        <v>53</v>
      </c>
      <c r="BM24" s="924"/>
      <c r="BN24" s="924"/>
      <c r="BO24" s="924"/>
      <c r="BP24" s="924"/>
      <c r="BQ24" s="924">
        <v>63</v>
      </c>
      <c r="BR24" s="924"/>
      <c r="BS24" s="924"/>
      <c r="BT24" s="924"/>
      <c r="BU24" s="924"/>
      <c r="BV24" s="924">
        <f t="shared" si="0"/>
        <v>116</v>
      </c>
      <c r="BW24" s="924"/>
      <c r="BX24" s="924"/>
      <c r="BY24" s="924"/>
      <c r="BZ24" s="924"/>
      <c r="CA24" s="1057">
        <v>2</v>
      </c>
      <c r="CB24" s="1057"/>
      <c r="CC24" s="1057"/>
      <c r="CD24" s="1057"/>
      <c r="CE24" s="1057"/>
      <c r="CF24" s="1057"/>
      <c r="CG24" s="1057"/>
      <c r="CH24" s="1057"/>
      <c r="CI24" s="1057"/>
      <c r="CJ24" s="1057"/>
      <c r="CK24" s="499"/>
    </row>
    <row r="25" spans="2:89" ht="25.55" customHeight="1">
      <c r="B25" s="1060" t="s">
        <v>1403</v>
      </c>
      <c r="C25" s="923"/>
      <c r="D25" s="923"/>
      <c r="E25" s="923"/>
      <c r="F25" s="923"/>
      <c r="G25" s="923"/>
      <c r="H25" s="923"/>
      <c r="I25" s="923"/>
      <c r="J25" s="923"/>
      <c r="K25" s="1059" t="s">
        <v>1404</v>
      </c>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t="s">
        <v>1405</v>
      </c>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1059"/>
      <c r="BK25" s="1059"/>
      <c r="BL25" s="924">
        <v>36</v>
      </c>
      <c r="BM25" s="924"/>
      <c r="BN25" s="924"/>
      <c r="BO25" s="924"/>
      <c r="BP25" s="924"/>
      <c r="BQ25" s="924">
        <v>88</v>
      </c>
      <c r="BR25" s="924"/>
      <c r="BS25" s="924"/>
      <c r="BT25" s="924"/>
      <c r="BU25" s="924"/>
      <c r="BV25" s="924">
        <f t="shared" si="0"/>
        <v>124</v>
      </c>
      <c r="BW25" s="924"/>
      <c r="BX25" s="924"/>
      <c r="BY25" s="924"/>
      <c r="BZ25" s="924"/>
      <c r="CA25" s="1057">
        <v>1</v>
      </c>
      <c r="CB25" s="1057"/>
      <c r="CC25" s="1057"/>
      <c r="CD25" s="1057"/>
      <c r="CE25" s="1057"/>
      <c r="CF25" s="1057"/>
      <c r="CG25" s="1057"/>
      <c r="CH25" s="1057"/>
      <c r="CI25" s="1057"/>
      <c r="CJ25" s="1057"/>
      <c r="CK25" s="499"/>
    </row>
    <row r="26" spans="2:89" ht="25.55" customHeight="1">
      <c r="B26" s="1058" t="s">
        <v>1406</v>
      </c>
      <c r="C26" s="935"/>
      <c r="D26" s="935"/>
      <c r="E26" s="935"/>
      <c r="F26" s="935"/>
      <c r="G26" s="935"/>
      <c r="H26" s="935"/>
      <c r="I26" s="935"/>
      <c r="J26" s="935"/>
      <c r="K26" s="1059" t="s">
        <v>1407</v>
      </c>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t="s">
        <v>1408</v>
      </c>
      <c r="AK26" s="1059"/>
      <c r="AL26" s="1059"/>
      <c r="AM26" s="1059"/>
      <c r="AN26" s="1059"/>
      <c r="AO26" s="1059"/>
      <c r="AP26" s="1059"/>
      <c r="AQ26" s="1059"/>
      <c r="AR26" s="1059"/>
      <c r="AS26" s="1059"/>
      <c r="AT26" s="1059"/>
      <c r="AU26" s="1059"/>
      <c r="AV26" s="1059"/>
      <c r="AW26" s="1059"/>
      <c r="AX26" s="1059"/>
      <c r="AY26" s="1059"/>
      <c r="AZ26" s="1059"/>
      <c r="BA26" s="1059"/>
      <c r="BB26" s="1059"/>
      <c r="BC26" s="1059"/>
      <c r="BD26" s="1059"/>
      <c r="BE26" s="1059"/>
      <c r="BF26" s="1059"/>
      <c r="BG26" s="1059"/>
      <c r="BH26" s="1059"/>
      <c r="BI26" s="1059"/>
      <c r="BJ26" s="1059"/>
      <c r="BK26" s="1059"/>
      <c r="BL26" s="924">
        <v>89</v>
      </c>
      <c r="BM26" s="924"/>
      <c r="BN26" s="924"/>
      <c r="BO26" s="924"/>
      <c r="BP26" s="924"/>
      <c r="BQ26" s="924">
        <v>162</v>
      </c>
      <c r="BR26" s="924"/>
      <c r="BS26" s="924"/>
      <c r="BT26" s="924"/>
      <c r="BU26" s="924"/>
      <c r="BV26" s="924">
        <f t="shared" si="0"/>
        <v>251</v>
      </c>
      <c r="BW26" s="924"/>
      <c r="BX26" s="924"/>
      <c r="BY26" s="924"/>
      <c r="BZ26" s="924"/>
      <c r="CA26" s="1057">
        <v>9</v>
      </c>
      <c r="CB26" s="1057"/>
      <c r="CC26" s="1057"/>
      <c r="CD26" s="1057"/>
      <c r="CE26" s="1057"/>
      <c r="CF26" s="1057"/>
      <c r="CG26" s="1057"/>
      <c r="CH26" s="1057"/>
      <c r="CI26" s="1057"/>
      <c r="CJ26" s="1057"/>
      <c r="CK26" s="499"/>
    </row>
    <row r="27" spans="2:89" ht="25.55" customHeight="1">
      <c r="B27" s="1064"/>
      <c r="C27" s="1065"/>
      <c r="D27" s="1065"/>
      <c r="E27" s="1065"/>
      <c r="F27" s="1065"/>
      <c r="G27" s="1065"/>
      <c r="H27" s="1065"/>
      <c r="I27" s="1065"/>
      <c r="J27" s="1065"/>
      <c r="K27" s="956" t="s">
        <v>1409</v>
      </c>
      <c r="L27" s="956"/>
      <c r="M27" s="956"/>
      <c r="N27" s="956"/>
      <c r="O27" s="956"/>
      <c r="P27" s="956"/>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56"/>
      <c r="AR27" s="956"/>
      <c r="AS27" s="956"/>
      <c r="AT27" s="956"/>
      <c r="AU27" s="956"/>
      <c r="AV27" s="956"/>
      <c r="AW27" s="956"/>
      <c r="AX27" s="956"/>
      <c r="AY27" s="956"/>
      <c r="AZ27" s="956"/>
      <c r="BA27" s="956"/>
      <c r="BB27" s="956"/>
      <c r="BC27" s="956"/>
      <c r="BD27" s="956"/>
      <c r="BE27" s="956"/>
      <c r="BF27" s="956"/>
      <c r="BG27" s="956"/>
      <c r="BH27" s="956"/>
      <c r="BI27" s="956"/>
      <c r="BJ27" s="956"/>
      <c r="BK27" s="956"/>
      <c r="BL27" s="1066">
        <f>SUM(BL19:BP26)</f>
        <v>449</v>
      </c>
      <c r="BM27" s="1067"/>
      <c r="BN27" s="1067"/>
      <c r="BO27" s="1067"/>
      <c r="BP27" s="1067"/>
      <c r="BQ27" s="1066">
        <f>SUM(BQ19:BU26)</f>
        <v>697</v>
      </c>
      <c r="BR27" s="1067"/>
      <c r="BS27" s="1067"/>
      <c r="BT27" s="1067"/>
      <c r="BU27" s="1067"/>
      <c r="BV27" s="1067">
        <f>SUM(BV19:BZ26)</f>
        <v>1146</v>
      </c>
      <c r="BW27" s="1067"/>
      <c r="BX27" s="1067"/>
      <c r="BY27" s="1067"/>
      <c r="BZ27" s="1068"/>
      <c r="CA27" s="1069">
        <f>SUM(CA18:CA26)</f>
        <v>68</v>
      </c>
      <c r="CB27" s="1069"/>
      <c r="CC27" s="1069"/>
      <c r="CD27" s="1069"/>
      <c r="CE27" s="1069"/>
      <c r="CF27" s="1069"/>
      <c r="CG27" s="1069"/>
      <c r="CH27" s="1069"/>
      <c r="CI27" s="1069"/>
      <c r="CJ27" s="1069"/>
      <c r="CK27" s="500"/>
    </row>
    <row r="28" spans="2:89" ht="24.05" customHeight="1"/>
    <row r="29" spans="2:89" ht="24.05" customHeight="1">
      <c r="C29" s="1063" t="s">
        <v>1917</v>
      </c>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3"/>
      <c r="AO29" s="1063"/>
      <c r="AP29" s="1063"/>
      <c r="AQ29" s="1063"/>
      <c r="AR29" s="1063"/>
      <c r="AS29" s="1063"/>
      <c r="AT29" s="1063"/>
      <c r="AU29" s="1063"/>
      <c r="AV29" s="1063"/>
      <c r="AW29" s="1063"/>
      <c r="AX29" s="1063"/>
      <c r="AY29" s="1063"/>
      <c r="AZ29" s="1063"/>
      <c r="BA29" s="1063"/>
      <c r="BB29" s="1063"/>
    </row>
    <row r="30" spans="2:89" ht="20.149999999999999" customHeight="1"/>
    <row r="37" spans="3:103" ht="14.25" customHeight="1">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2"/>
      <c r="BS37" s="422"/>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2"/>
      <c r="CR37" s="422"/>
      <c r="CS37" s="422"/>
      <c r="CT37" s="422"/>
      <c r="CU37" s="422"/>
      <c r="CV37" s="422"/>
      <c r="CW37" s="422"/>
      <c r="CX37" s="422"/>
      <c r="CY37" s="422"/>
    </row>
  </sheetData>
  <sheetProtection selectLockedCells="1" selectUnlockedCells="1"/>
  <mergeCells count="134">
    <mergeCell ref="C29:BB29"/>
    <mergeCell ref="CA26:CJ26"/>
    <mergeCell ref="B27:J27"/>
    <mergeCell ref="K27:BK27"/>
    <mergeCell ref="BL27:BP27"/>
    <mergeCell ref="BQ27:BU27"/>
    <mergeCell ref="BV27:BZ27"/>
    <mergeCell ref="CA27:CJ27"/>
    <mergeCell ref="B26:J26"/>
    <mergeCell ref="K26:AI26"/>
    <mergeCell ref="AJ26:BK26"/>
    <mergeCell ref="BL26:BP26"/>
    <mergeCell ref="BQ26:BU26"/>
    <mergeCell ref="BV26:BZ26"/>
    <mergeCell ref="CA24:CJ24"/>
    <mergeCell ref="B25:J25"/>
    <mergeCell ref="K25:AI25"/>
    <mergeCell ref="AJ25:BK25"/>
    <mergeCell ref="BL25:BP25"/>
    <mergeCell ref="BQ25:BU25"/>
    <mergeCell ref="BV25:BZ25"/>
    <mergeCell ref="CA25:CJ25"/>
    <mergeCell ref="B24:J24"/>
    <mergeCell ref="K24:AI24"/>
    <mergeCell ref="AJ24:BK24"/>
    <mergeCell ref="BL24:BP24"/>
    <mergeCell ref="BQ24:BU24"/>
    <mergeCell ref="BV24:BZ24"/>
    <mergeCell ref="CA22:CJ22"/>
    <mergeCell ref="B23:J23"/>
    <mergeCell ref="K23:AI23"/>
    <mergeCell ref="AJ23:BK23"/>
    <mergeCell ref="BL23:BP23"/>
    <mergeCell ref="BQ23:BU23"/>
    <mergeCell ref="BV23:BZ23"/>
    <mergeCell ref="CA23:CJ23"/>
    <mergeCell ref="B22:J22"/>
    <mergeCell ref="K22:AI22"/>
    <mergeCell ref="AJ22:BK22"/>
    <mergeCell ref="BL22:BP22"/>
    <mergeCell ref="BQ22:BU22"/>
    <mergeCell ref="BV22:BZ22"/>
    <mergeCell ref="CA20:CJ20"/>
    <mergeCell ref="B21:J21"/>
    <mergeCell ref="K21:AI21"/>
    <mergeCell ref="AJ21:BK21"/>
    <mergeCell ref="BL21:BP21"/>
    <mergeCell ref="BQ21:BU21"/>
    <mergeCell ref="BV21:BZ21"/>
    <mergeCell ref="CA21:CJ21"/>
    <mergeCell ref="B20:J20"/>
    <mergeCell ref="K20:AI20"/>
    <mergeCell ref="AJ20:BK20"/>
    <mergeCell ref="BL20:BP20"/>
    <mergeCell ref="BQ20:BU20"/>
    <mergeCell ref="BV20:BZ20"/>
    <mergeCell ref="CA18:CJ18"/>
    <mergeCell ref="B19:J19"/>
    <mergeCell ref="K19:AI19"/>
    <mergeCell ref="AJ19:BK19"/>
    <mergeCell ref="BL19:BP19"/>
    <mergeCell ref="BQ19:BU19"/>
    <mergeCell ref="BV19:BZ19"/>
    <mergeCell ref="CA19:CJ19"/>
    <mergeCell ref="BV17:BZ17"/>
    <mergeCell ref="B18:J18"/>
    <mergeCell ref="K18:AI18"/>
    <mergeCell ref="AJ18:BK18"/>
    <mergeCell ref="BL18:BN18"/>
    <mergeCell ref="BO18:BP18"/>
    <mergeCell ref="BQ18:BS18"/>
    <mergeCell ref="BT18:BU18"/>
    <mergeCell ref="BV18:BX18"/>
    <mergeCell ref="BY18:BZ18"/>
    <mergeCell ref="C15:AO15"/>
    <mergeCell ref="BL15:BZ15"/>
    <mergeCell ref="CA15:CK15"/>
    <mergeCell ref="B16:J17"/>
    <mergeCell ref="K16:AI17"/>
    <mergeCell ref="AJ16:BK17"/>
    <mergeCell ref="BL16:BZ16"/>
    <mergeCell ref="CA16:CK17"/>
    <mergeCell ref="BL17:BP17"/>
    <mergeCell ref="BQ17:BU17"/>
    <mergeCell ref="CM7:CO11"/>
    <mergeCell ref="CR7:CV7"/>
    <mergeCell ref="CR8:CV8"/>
    <mergeCell ref="AT9:AW11"/>
    <mergeCell ref="CR9:CV9"/>
    <mergeCell ref="BX10:CD11"/>
    <mergeCell ref="CR10:CV10"/>
    <mergeCell ref="CR11:CV11"/>
    <mergeCell ref="BH7:BM11"/>
    <mergeCell ref="BN7:BR11"/>
    <mergeCell ref="BS7:BW11"/>
    <mergeCell ref="BX7:CD9"/>
    <mergeCell ref="CE7:CI11"/>
    <mergeCell ref="CJ7:CL11"/>
    <mergeCell ref="B7:J11"/>
    <mergeCell ref="K7:T11"/>
    <mergeCell ref="U7:AC11"/>
    <mergeCell ref="AD7:AF11"/>
    <mergeCell ref="AG7:AI11"/>
    <mergeCell ref="BH5:CV5"/>
    <mergeCell ref="AD6:AF6"/>
    <mergeCell ref="AG6:AI6"/>
    <mergeCell ref="AJ6:AM6"/>
    <mergeCell ref="AN6:AP6"/>
    <mergeCell ref="AQ6:AS6"/>
    <mergeCell ref="AT6:AW6"/>
    <mergeCell ref="BH6:BM6"/>
    <mergeCell ref="BN6:BR6"/>
    <mergeCell ref="BS6:BW6"/>
    <mergeCell ref="AJ7:AM11"/>
    <mergeCell ref="AN7:AP11"/>
    <mergeCell ref="AQ7:AS11"/>
    <mergeCell ref="AT7:AW8"/>
    <mergeCell ref="AX7:BB11"/>
    <mergeCell ref="BC7:BG11"/>
    <mergeCell ref="BX6:CD6"/>
    <mergeCell ref="CE6:CI6"/>
    <mergeCell ref="CJ6:CL6"/>
    <mergeCell ref="C2:AF2"/>
    <mergeCell ref="B4:W4"/>
    <mergeCell ref="CI4:CV4"/>
    <mergeCell ref="B5:J6"/>
    <mergeCell ref="K5:T6"/>
    <mergeCell ref="U5:AC6"/>
    <mergeCell ref="AD5:AM5"/>
    <mergeCell ref="AN5:AW5"/>
    <mergeCell ref="AX5:BB6"/>
    <mergeCell ref="BC5:BG6"/>
    <mergeCell ref="CM6:CO6"/>
    <mergeCell ref="CP6:CV6"/>
  </mergeCells>
  <phoneticPr fontId="2"/>
  <pageMargins left="0.78740157480314965" right="0.39370078740157483" top="0.39370078740157483" bottom="0.39370078740157483" header="0" footer="0"/>
  <pageSetup paperSize="9" scale="61"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604E-77DB-4132-B7EA-5DC196175790}">
  <sheetPr>
    <pageSetUpPr fitToPage="1"/>
  </sheetPr>
  <dimension ref="A1:S45"/>
  <sheetViews>
    <sheetView view="pageLayout" zoomScaleNormal="100" workbookViewId="0">
      <selection activeCell="A28" sqref="A28"/>
    </sheetView>
  </sheetViews>
  <sheetFormatPr defaultColWidth="9" defaultRowHeight="14.4"/>
  <cols>
    <col min="1" max="1" width="18.33203125" style="2" customWidth="1"/>
    <col min="2" max="2" width="41.44140625" style="2" customWidth="1"/>
    <col min="3" max="3" width="39.77734375" style="2" customWidth="1"/>
    <col min="4" max="9" width="6.88671875" style="2" customWidth="1"/>
    <col min="10" max="10" width="7.6640625" style="2" customWidth="1"/>
    <col min="11" max="13" width="6.88671875" style="2" customWidth="1"/>
    <col min="14" max="14" width="8.21875" style="2" customWidth="1"/>
    <col min="15" max="15" width="7.44140625" style="2" customWidth="1"/>
    <col min="16" max="16" width="8.6640625" style="2" customWidth="1"/>
    <col min="17" max="17" width="10.109375" style="2" customWidth="1"/>
    <col min="18" max="19" width="7.6640625" style="2" customWidth="1"/>
    <col min="20" max="16384" width="9" style="2"/>
  </cols>
  <sheetData>
    <row r="1" spans="1:19" ht="23.25" customHeight="1">
      <c r="A1" s="683" t="s">
        <v>1918</v>
      </c>
      <c r="B1" s="683"/>
      <c r="D1" s="442"/>
      <c r="E1" s="442"/>
      <c r="F1" s="442"/>
      <c r="G1" s="442"/>
      <c r="H1" s="442"/>
      <c r="I1" s="442"/>
      <c r="J1" s="442"/>
      <c r="K1" s="442"/>
      <c r="L1" s="442"/>
      <c r="M1" s="442"/>
      <c r="N1" s="442"/>
      <c r="O1" s="1090" t="s">
        <v>1410</v>
      </c>
      <c r="P1" s="1090"/>
      <c r="Q1" s="1090"/>
      <c r="R1" s="1090"/>
      <c r="S1" s="1090"/>
    </row>
    <row r="2" spans="1:19" ht="16.55" customHeight="1">
      <c r="A2" s="1033" t="s">
        <v>1919</v>
      </c>
      <c r="B2" s="1091" t="s">
        <v>1411</v>
      </c>
      <c r="C2" s="1091" t="s">
        <v>1354</v>
      </c>
      <c r="D2" s="1089" t="s">
        <v>1920</v>
      </c>
      <c r="E2" s="1089"/>
      <c r="F2" s="1089"/>
      <c r="G2" s="1089" t="s">
        <v>1921</v>
      </c>
      <c r="H2" s="1089"/>
      <c r="I2" s="1089"/>
      <c r="J2" s="1092" t="s">
        <v>1412</v>
      </c>
      <c r="K2" s="1094" t="s">
        <v>1413</v>
      </c>
      <c r="L2" s="1094"/>
      <c r="M2" s="1094"/>
      <c r="N2" s="1094"/>
      <c r="O2" s="1094"/>
      <c r="P2" s="1094"/>
      <c r="Q2" s="1094"/>
      <c r="R2" s="1094"/>
      <c r="S2" s="1094"/>
    </row>
    <row r="3" spans="1:19" ht="16.55" customHeight="1">
      <c r="A3" s="1033"/>
      <c r="B3" s="1091"/>
      <c r="C3" s="1091"/>
      <c r="D3" s="1095" t="s">
        <v>1414</v>
      </c>
      <c r="E3" s="1095" t="s">
        <v>1415</v>
      </c>
      <c r="F3" s="1095" t="s">
        <v>28</v>
      </c>
      <c r="G3" s="1095" t="s">
        <v>1416</v>
      </c>
      <c r="H3" s="1095" t="s">
        <v>1417</v>
      </c>
      <c r="I3" s="1095" t="s">
        <v>1418</v>
      </c>
      <c r="J3" s="1093"/>
      <c r="K3" s="1088" t="s">
        <v>1922</v>
      </c>
      <c r="L3" s="1088" t="s">
        <v>1923</v>
      </c>
      <c r="M3" s="1088" t="s">
        <v>1924</v>
      </c>
      <c r="N3" s="504" t="s">
        <v>1419</v>
      </c>
      <c r="O3" s="1088" t="s">
        <v>1925</v>
      </c>
      <c r="P3" s="504" t="s">
        <v>1420</v>
      </c>
      <c r="Q3" s="1088" t="s">
        <v>1926</v>
      </c>
      <c r="R3" s="1088" t="s">
        <v>1927</v>
      </c>
      <c r="S3" s="1096" t="s">
        <v>1928</v>
      </c>
    </row>
    <row r="4" spans="1:19" ht="16.55" customHeight="1">
      <c r="A4" s="1033"/>
      <c r="B4" s="1091"/>
      <c r="C4" s="1091"/>
      <c r="D4" s="1089"/>
      <c r="E4" s="1089"/>
      <c r="F4" s="1089"/>
      <c r="G4" s="1089"/>
      <c r="H4" s="1089"/>
      <c r="I4" s="1089"/>
      <c r="J4" s="1097" t="s">
        <v>1929</v>
      </c>
      <c r="K4" s="1089"/>
      <c r="L4" s="1089"/>
      <c r="M4" s="1089"/>
      <c r="N4" s="505" t="s">
        <v>1421</v>
      </c>
      <c r="O4" s="1088"/>
      <c r="P4" s="505" t="s">
        <v>1930</v>
      </c>
      <c r="Q4" s="1088"/>
      <c r="R4" s="1088"/>
      <c r="S4" s="1096"/>
    </row>
    <row r="5" spans="1:19" ht="16.55" customHeight="1">
      <c r="A5" s="1033"/>
      <c r="B5" s="1091"/>
      <c r="C5" s="1091"/>
      <c r="D5" s="1089"/>
      <c r="E5" s="1089"/>
      <c r="F5" s="1089"/>
      <c r="G5" s="1089"/>
      <c r="H5" s="1089"/>
      <c r="I5" s="1089"/>
      <c r="J5" s="1098"/>
      <c r="K5" s="1089"/>
      <c r="L5" s="1089"/>
      <c r="M5" s="1089"/>
      <c r="N5" s="506" t="s">
        <v>1931</v>
      </c>
      <c r="O5" s="1088"/>
      <c r="P5" s="506" t="s">
        <v>1932</v>
      </c>
      <c r="Q5" s="1088"/>
      <c r="R5" s="1088"/>
      <c r="S5" s="1096"/>
    </row>
    <row r="6" spans="1:19" ht="23.1" customHeight="1">
      <c r="A6" s="507" t="s">
        <v>1422</v>
      </c>
      <c r="B6" s="1080" t="s">
        <v>1423</v>
      </c>
      <c r="C6" s="1080" t="s">
        <v>1424</v>
      </c>
      <c r="D6" s="1072">
        <v>27</v>
      </c>
      <c r="E6" s="1072" t="s">
        <v>27</v>
      </c>
      <c r="F6" s="1081">
        <v>27</v>
      </c>
      <c r="G6" s="1072">
        <v>5</v>
      </c>
      <c r="H6" s="1072">
        <v>2</v>
      </c>
      <c r="I6" s="1072" t="s">
        <v>27</v>
      </c>
      <c r="J6" s="1072" t="s">
        <v>27</v>
      </c>
      <c r="K6" s="1072" t="s">
        <v>27</v>
      </c>
      <c r="L6" s="1072">
        <v>330</v>
      </c>
      <c r="M6" s="1072">
        <v>340</v>
      </c>
      <c r="N6" s="1072" t="s">
        <v>27</v>
      </c>
      <c r="O6" s="1072" t="s">
        <v>1425</v>
      </c>
      <c r="P6" s="1072" t="s">
        <v>27</v>
      </c>
      <c r="Q6" s="1072" t="s">
        <v>27</v>
      </c>
      <c r="R6" s="1072" t="s">
        <v>27</v>
      </c>
      <c r="S6" s="1070" t="s">
        <v>27</v>
      </c>
    </row>
    <row r="7" spans="1:19" ht="23.1" customHeight="1">
      <c r="A7" s="508" t="s">
        <v>1933</v>
      </c>
      <c r="B7" s="1080"/>
      <c r="C7" s="1080"/>
      <c r="D7" s="1072"/>
      <c r="E7" s="1072"/>
      <c r="F7" s="1081"/>
      <c r="G7" s="1072"/>
      <c r="H7" s="1072"/>
      <c r="I7" s="1072"/>
      <c r="J7" s="1072"/>
      <c r="K7" s="1072"/>
      <c r="L7" s="1072"/>
      <c r="M7" s="1072"/>
      <c r="N7" s="1072"/>
      <c r="O7" s="1072"/>
      <c r="P7" s="1072"/>
      <c r="Q7" s="1072"/>
      <c r="R7" s="1072"/>
      <c r="S7" s="1070"/>
    </row>
    <row r="8" spans="1:19" ht="23.1" customHeight="1">
      <c r="A8" s="507" t="s">
        <v>1426</v>
      </c>
      <c r="B8" s="1080" t="s">
        <v>1427</v>
      </c>
      <c r="C8" s="1080" t="s">
        <v>1428</v>
      </c>
      <c r="D8" s="1072">
        <v>465</v>
      </c>
      <c r="E8" s="1072">
        <v>31</v>
      </c>
      <c r="F8" s="1081">
        <v>496</v>
      </c>
      <c r="G8" s="1072">
        <v>11</v>
      </c>
      <c r="H8" s="1072">
        <v>2</v>
      </c>
      <c r="I8" s="1072">
        <v>1</v>
      </c>
      <c r="J8" s="1072">
        <v>496</v>
      </c>
      <c r="K8" s="1072">
        <v>871</v>
      </c>
      <c r="L8" s="1072" t="s">
        <v>27</v>
      </c>
      <c r="M8" s="1072">
        <v>20</v>
      </c>
      <c r="N8" s="1082" t="s">
        <v>1934</v>
      </c>
      <c r="O8" s="1072" t="s">
        <v>27</v>
      </c>
      <c r="P8" s="1072">
        <v>10000</v>
      </c>
      <c r="Q8" s="1082" t="s">
        <v>1935</v>
      </c>
      <c r="R8" s="1072">
        <v>300</v>
      </c>
      <c r="S8" s="1070" t="s">
        <v>27</v>
      </c>
    </row>
    <row r="9" spans="1:19" ht="23.1" customHeight="1">
      <c r="A9" s="508" t="s">
        <v>1936</v>
      </c>
      <c r="B9" s="1080"/>
      <c r="C9" s="1080"/>
      <c r="D9" s="1072"/>
      <c r="E9" s="1072"/>
      <c r="F9" s="1081"/>
      <c r="G9" s="1072"/>
      <c r="H9" s="1072"/>
      <c r="I9" s="1072"/>
      <c r="J9" s="1072"/>
      <c r="K9" s="1072"/>
      <c r="L9" s="1072"/>
      <c r="M9" s="1072"/>
      <c r="N9" s="1083"/>
      <c r="O9" s="1072"/>
      <c r="P9" s="1072"/>
      <c r="Q9" s="1083"/>
      <c r="R9" s="1072"/>
      <c r="S9" s="1070"/>
    </row>
    <row r="10" spans="1:19" ht="23.1" customHeight="1">
      <c r="A10" s="507" t="s">
        <v>1429</v>
      </c>
      <c r="B10" s="1080" t="s">
        <v>1937</v>
      </c>
      <c r="C10" s="1080" t="s">
        <v>1430</v>
      </c>
      <c r="D10" s="1072">
        <v>356</v>
      </c>
      <c r="E10" s="1072">
        <v>29</v>
      </c>
      <c r="F10" s="1081">
        <v>385</v>
      </c>
      <c r="G10" s="1072">
        <v>8</v>
      </c>
      <c r="H10" s="1072">
        <v>2</v>
      </c>
      <c r="I10" s="1072">
        <v>1</v>
      </c>
      <c r="J10" s="1072">
        <v>5544</v>
      </c>
      <c r="K10" s="1072">
        <v>920</v>
      </c>
      <c r="L10" s="1072">
        <v>10</v>
      </c>
      <c r="M10" s="1072">
        <v>30</v>
      </c>
      <c r="N10" s="1082" t="s">
        <v>1938</v>
      </c>
      <c r="O10" s="1072">
        <v>8</v>
      </c>
      <c r="P10" s="1072">
        <v>21400</v>
      </c>
      <c r="Q10" s="1082" t="s">
        <v>1939</v>
      </c>
      <c r="R10" s="1072">
        <v>200</v>
      </c>
      <c r="S10" s="1070">
        <v>3</v>
      </c>
    </row>
    <row r="11" spans="1:19" ht="23.1" customHeight="1">
      <c r="A11" s="508" t="s">
        <v>1940</v>
      </c>
      <c r="B11" s="1080"/>
      <c r="C11" s="1080"/>
      <c r="D11" s="1072"/>
      <c r="E11" s="1072"/>
      <c r="F11" s="1081"/>
      <c r="G11" s="1072"/>
      <c r="H11" s="1072"/>
      <c r="I11" s="1072"/>
      <c r="J11" s="1072"/>
      <c r="K11" s="1072"/>
      <c r="L11" s="1072"/>
      <c r="M11" s="1072"/>
      <c r="N11" s="1083"/>
      <c r="O11" s="1072"/>
      <c r="P11" s="1072"/>
      <c r="Q11" s="1083"/>
      <c r="R11" s="1072"/>
      <c r="S11" s="1070"/>
    </row>
    <row r="12" spans="1:19" ht="29.45" customHeight="1">
      <c r="A12" s="507" t="s">
        <v>1431</v>
      </c>
      <c r="B12" s="1080" t="s">
        <v>1432</v>
      </c>
      <c r="C12" s="1086" t="s">
        <v>1433</v>
      </c>
      <c r="D12" s="1072">
        <v>1678</v>
      </c>
      <c r="E12" s="1072" t="s">
        <v>27</v>
      </c>
      <c r="F12" s="1081">
        <v>1678</v>
      </c>
      <c r="G12" s="1072">
        <v>19</v>
      </c>
      <c r="H12" s="1072">
        <v>3</v>
      </c>
      <c r="I12" s="1085">
        <v>1</v>
      </c>
      <c r="J12" s="1072">
        <v>9373</v>
      </c>
      <c r="K12" s="1072">
        <v>3134</v>
      </c>
      <c r="L12" s="1072">
        <v>100</v>
      </c>
      <c r="M12" s="1072">
        <v>550</v>
      </c>
      <c r="N12" s="509" t="s">
        <v>1941</v>
      </c>
      <c r="O12" s="1072" t="s">
        <v>27</v>
      </c>
      <c r="P12" s="1072">
        <v>28000</v>
      </c>
      <c r="Q12" s="1082" t="s">
        <v>1942</v>
      </c>
      <c r="R12" s="1072">
        <v>100</v>
      </c>
      <c r="S12" s="1070" t="s">
        <v>27</v>
      </c>
    </row>
    <row r="13" spans="1:19" ht="29.45" customHeight="1">
      <c r="A13" s="508" t="s">
        <v>1943</v>
      </c>
      <c r="B13" s="1080"/>
      <c r="C13" s="1087"/>
      <c r="D13" s="1072"/>
      <c r="E13" s="1072"/>
      <c r="F13" s="1081"/>
      <c r="G13" s="1072"/>
      <c r="H13" s="1072"/>
      <c r="I13" s="1072"/>
      <c r="J13" s="1072"/>
      <c r="K13" s="1072"/>
      <c r="L13" s="1072"/>
      <c r="M13" s="1072"/>
      <c r="N13" s="510" t="s">
        <v>1944</v>
      </c>
      <c r="O13" s="1072"/>
      <c r="P13" s="1072"/>
      <c r="Q13" s="1083"/>
      <c r="R13" s="1072"/>
      <c r="S13" s="1070"/>
    </row>
    <row r="14" spans="1:19" ht="23.1" customHeight="1">
      <c r="A14" s="507" t="s">
        <v>1434</v>
      </c>
      <c r="B14" s="1080" t="s">
        <v>1945</v>
      </c>
      <c r="C14" s="1080" t="s">
        <v>1435</v>
      </c>
      <c r="D14" s="1072">
        <v>620</v>
      </c>
      <c r="E14" s="1072">
        <v>31</v>
      </c>
      <c r="F14" s="1081">
        <v>651</v>
      </c>
      <c r="G14" s="1072">
        <v>10</v>
      </c>
      <c r="H14" s="1072">
        <v>3</v>
      </c>
      <c r="I14" s="1072">
        <v>1</v>
      </c>
      <c r="J14" s="1072">
        <v>7812</v>
      </c>
      <c r="K14" s="1072">
        <v>1200</v>
      </c>
      <c r="L14" s="1072" t="s">
        <v>27</v>
      </c>
      <c r="M14" s="1072">
        <v>10</v>
      </c>
      <c r="N14" s="1072" t="s">
        <v>27</v>
      </c>
      <c r="O14" s="1072">
        <v>3</v>
      </c>
      <c r="P14" s="1072">
        <v>50000</v>
      </c>
      <c r="Q14" s="1082" t="s">
        <v>1946</v>
      </c>
      <c r="R14" s="1072">
        <v>3000</v>
      </c>
      <c r="S14" s="1070" t="s">
        <v>27</v>
      </c>
    </row>
    <row r="15" spans="1:19" ht="23.1" customHeight="1">
      <c r="A15" s="508" t="s">
        <v>1947</v>
      </c>
      <c r="B15" s="1080"/>
      <c r="C15" s="1080"/>
      <c r="D15" s="1072"/>
      <c r="E15" s="1072"/>
      <c r="F15" s="1081"/>
      <c r="G15" s="1072"/>
      <c r="H15" s="1072"/>
      <c r="I15" s="1072"/>
      <c r="J15" s="1072"/>
      <c r="K15" s="1072"/>
      <c r="L15" s="1072"/>
      <c r="M15" s="1072"/>
      <c r="N15" s="1072"/>
      <c r="O15" s="1072"/>
      <c r="P15" s="1072"/>
      <c r="Q15" s="1083"/>
      <c r="R15" s="1072"/>
      <c r="S15" s="1070"/>
    </row>
    <row r="16" spans="1:19" ht="23.1" customHeight="1">
      <c r="A16" s="507" t="s">
        <v>1436</v>
      </c>
      <c r="B16" s="1080" t="s">
        <v>1437</v>
      </c>
      <c r="C16" s="1080" t="s">
        <v>1438</v>
      </c>
      <c r="D16" s="1072">
        <v>288</v>
      </c>
      <c r="E16" s="1072">
        <v>54</v>
      </c>
      <c r="F16" s="1081">
        <v>342</v>
      </c>
      <c r="G16" s="1072">
        <v>12</v>
      </c>
      <c r="H16" s="1072">
        <v>2</v>
      </c>
      <c r="I16" s="1072">
        <v>1</v>
      </c>
      <c r="J16" s="1072">
        <v>548</v>
      </c>
      <c r="K16" s="1072">
        <v>450</v>
      </c>
      <c r="L16" s="1072" t="s">
        <v>27</v>
      </c>
      <c r="M16" s="1072">
        <v>15</v>
      </c>
      <c r="N16" s="1084" t="s">
        <v>1948</v>
      </c>
      <c r="O16" s="1072" t="s">
        <v>27</v>
      </c>
      <c r="P16" s="1072">
        <v>25000</v>
      </c>
      <c r="Q16" s="1082" t="s">
        <v>1949</v>
      </c>
      <c r="R16" s="1072">
        <v>1000</v>
      </c>
      <c r="S16" s="1070" t="s">
        <v>27</v>
      </c>
    </row>
    <row r="17" spans="1:19" ht="23.1" customHeight="1">
      <c r="A17" s="508" t="s">
        <v>1950</v>
      </c>
      <c r="B17" s="1080"/>
      <c r="C17" s="1080"/>
      <c r="D17" s="1072"/>
      <c r="E17" s="1072"/>
      <c r="F17" s="1081"/>
      <c r="G17" s="1072"/>
      <c r="H17" s="1072"/>
      <c r="I17" s="1072"/>
      <c r="J17" s="1072"/>
      <c r="K17" s="1072"/>
      <c r="L17" s="1072"/>
      <c r="M17" s="1072"/>
      <c r="N17" s="1072"/>
      <c r="O17" s="1072"/>
      <c r="P17" s="1072"/>
      <c r="Q17" s="1083"/>
      <c r="R17" s="1072"/>
      <c r="S17" s="1070"/>
    </row>
    <row r="18" spans="1:19" ht="23.1" customHeight="1">
      <c r="A18" s="507" t="s">
        <v>1439</v>
      </c>
      <c r="B18" s="1080" t="s">
        <v>1440</v>
      </c>
      <c r="C18" s="1080" t="s">
        <v>1441</v>
      </c>
      <c r="D18" s="1072">
        <v>762</v>
      </c>
      <c r="E18" s="1072">
        <v>61</v>
      </c>
      <c r="F18" s="1081">
        <v>823</v>
      </c>
      <c r="G18" s="1072">
        <v>10</v>
      </c>
      <c r="H18" s="1072">
        <v>3</v>
      </c>
      <c r="I18" s="1072">
        <v>2</v>
      </c>
      <c r="J18" s="1072">
        <v>3150</v>
      </c>
      <c r="K18" s="1072">
        <v>4000</v>
      </c>
      <c r="L18" s="1072" t="s">
        <v>27</v>
      </c>
      <c r="M18" s="1072">
        <v>80</v>
      </c>
      <c r="N18" s="1084" t="s">
        <v>1951</v>
      </c>
      <c r="O18" s="1072">
        <v>5</v>
      </c>
      <c r="P18" s="1072">
        <v>60000</v>
      </c>
      <c r="Q18" s="1082" t="s">
        <v>1946</v>
      </c>
      <c r="R18" s="1072">
        <v>1000</v>
      </c>
      <c r="S18" s="1070" t="s">
        <v>27</v>
      </c>
    </row>
    <row r="19" spans="1:19" ht="23.1" customHeight="1">
      <c r="A19" s="508" t="s">
        <v>1952</v>
      </c>
      <c r="B19" s="1080"/>
      <c r="C19" s="1080"/>
      <c r="D19" s="1072"/>
      <c r="E19" s="1072"/>
      <c r="F19" s="1081"/>
      <c r="G19" s="1072"/>
      <c r="H19" s="1072"/>
      <c r="I19" s="1072"/>
      <c r="J19" s="1072"/>
      <c r="K19" s="1072"/>
      <c r="L19" s="1072"/>
      <c r="M19" s="1072"/>
      <c r="N19" s="1072"/>
      <c r="O19" s="1072"/>
      <c r="P19" s="1072"/>
      <c r="Q19" s="1083"/>
      <c r="R19" s="1072"/>
      <c r="S19" s="1070"/>
    </row>
    <row r="20" spans="1:19" ht="29.45" customHeight="1">
      <c r="A20" s="507" t="s">
        <v>1442</v>
      </c>
      <c r="B20" s="1080" t="s">
        <v>1953</v>
      </c>
      <c r="C20" s="1080" t="s">
        <v>1443</v>
      </c>
      <c r="D20" s="1072">
        <v>501</v>
      </c>
      <c r="E20" s="1072">
        <v>4</v>
      </c>
      <c r="F20" s="1081">
        <v>505</v>
      </c>
      <c r="G20" s="1072">
        <v>15</v>
      </c>
      <c r="H20" s="1072">
        <v>3</v>
      </c>
      <c r="I20" s="1072">
        <v>1</v>
      </c>
      <c r="J20" s="1072">
        <v>2094</v>
      </c>
      <c r="K20" s="1072">
        <v>560</v>
      </c>
      <c r="L20" s="1072" t="s">
        <v>27</v>
      </c>
      <c r="M20" s="1072">
        <v>30</v>
      </c>
      <c r="N20" s="1084" t="s">
        <v>1954</v>
      </c>
      <c r="O20" s="1072" t="s">
        <v>27</v>
      </c>
      <c r="P20" s="1072">
        <v>15000</v>
      </c>
      <c r="Q20" s="511" t="s">
        <v>1955</v>
      </c>
      <c r="R20" s="1072" t="s">
        <v>27</v>
      </c>
      <c r="S20" s="1070" t="s">
        <v>27</v>
      </c>
    </row>
    <row r="21" spans="1:19" ht="29.45" customHeight="1">
      <c r="A21" s="508" t="s">
        <v>1956</v>
      </c>
      <c r="B21" s="1080"/>
      <c r="C21" s="1080"/>
      <c r="D21" s="1072"/>
      <c r="E21" s="1072"/>
      <c r="F21" s="1081"/>
      <c r="G21" s="1072"/>
      <c r="H21" s="1072"/>
      <c r="I21" s="1072"/>
      <c r="J21" s="1072"/>
      <c r="K21" s="1072"/>
      <c r="L21" s="1072"/>
      <c r="M21" s="1072"/>
      <c r="N21" s="1072"/>
      <c r="O21" s="1072"/>
      <c r="P21" s="1072"/>
      <c r="Q21" s="512" t="s">
        <v>1957</v>
      </c>
      <c r="R21" s="1072"/>
      <c r="S21" s="1070"/>
    </row>
    <row r="22" spans="1:19" ht="23.1" customHeight="1">
      <c r="A22" s="507" t="s">
        <v>1444</v>
      </c>
      <c r="B22" s="1080" t="s">
        <v>1445</v>
      </c>
      <c r="C22" s="1080" t="s">
        <v>1444</v>
      </c>
      <c r="D22" s="1072">
        <v>179</v>
      </c>
      <c r="E22" s="1072" t="s">
        <v>27</v>
      </c>
      <c r="F22" s="1081">
        <v>179</v>
      </c>
      <c r="G22" s="1072">
        <v>12</v>
      </c>
      <c r="H22" s="1072">
        <v>2</v>
      </c>
      <c r="I22" s="1072" t="s">
        <v>27</v>
      </c>
      <c r="J22" s="1072" t="s">
        <v>27</v>
      </c>
      <c r="K22" s="1072">
        <v>720</v>
      </c>
      <c r="L22" s="1072" t="s">
        <v>27</v>
      </c>
      <c r="M22" s="1072" t="s">
        <v>27</v>
      </c>
      <c r="N22" s="1072" t="s">
        <v>27</v>
      </c>
      <c r="O22" s="1072" t="s">
        <v>27</v>
      </c>
      <c r="P22" s="1072">
        <v>15000</v>
      </c>
      <c r="Q22" s="1082" t="s">
        <v>1958</v>
      </c>
      <c r="R22" s="1072" t="s">
        <v>27</v>
      </c>
      <c r="S22" s="1070" t="s">
        <v>27</v>
      </c>
    </row>
    <row r="23" spans="1:19" ht="23.1" customHeight="1">
      <c r="A23" s="508" t="s">
        <v>1959</v>
      </c>
      <c r="B23" s="1080"/>
      <c r="C23" s="1080"/>
      <c r="D23" s="1072"/>
      <c r="E23" s="1072" t="s">
        <v>27</v>
      </c>
      <c r="F23" s="1081"/>
      <c r="G23" s="1072"/>
      <c r="H23" s="1072"/>
      <c r="I23" s="1072"/>
      <c r="J23" s="1072"/>
      <c r="K23" s="1072"/>
      <c r="L23" s="1072"/>
      <c r="M23" s="1072"/>
      <c r="N23" s="1072"/>
      <c r="O23" s="1072"/>
      <c r="P23" s="1072"/>
      <c r="Q23" s="1083"/>
      <c r="R23" s="1072"/>
      <c r="S23" s="1070"/>
    </row>
    <row r="24" spans="1:19" ht="29.45" customHeight="1">
      <c r="A24" s="507" t="s">
        <v>1446</v>
      </c>
      <c r="B24" s="1080" t="s">
        <v>1447</v>
      </c>
      <c r="C24" s="1080" t="s">
        <v>1448</v>
      </c>
      <c r="D24" s="1072">
        <v>544</v>
      </c>
      <c r="E24" s="1072" t="s">
        <v>27</v>
      </c>
      <c r="F24" s="1081">
        <v>544</v>
      </c>
      <c r="G24" s="1072">
        <v>13</v>
      </c>
      <c r="H24" s="1072">
        <v>3</v>
      </c>
      <c r="I24" s="1072">
        <v>1</v>
      </c>
      <c r="J24" s="1072" t="s">
        <v>27</v>
      </c>
      <c r="K24" s="1072">
        <v>230</v>
      </c>
      <c r="L24" s="1072">
        <v>100</v>
      </c>
      <c r="M24" s="1072">
        <v>100</v>
      </c>
      <c r="N24" s="1082" t="s">
        <v>1960</v>
      </c>
      <c r="O24" s="1072" t="s">
        <v>27</v>
      </c>
      <c r="P24" s="1072">
        <v>6000</v>
      </c>
      <c r="Q24" s="511" t="s">
        <v>1961</v>
      </c>
      <c r="R24" s="1072" t="s">
        <v>27</v>
      </c>
      <c r="S24" s="1070">
        <v>30</v>
      </c>
    </row>
    <row r="25" spans="1:19" ht="29.45" customHeight="1">
      <c r="A25" s="508" t="s">
        <v>1962</v>
      </c>
      <c r="B25" s="1080"/>
      <c r="C25" s="1080"/>
      <c r="D25" s="1072"/>
      <c r="E25" s="1072"/>
      <c r="F25" s="1081"/>
      <c r="G25" s="1072"/>
      <c r="H25" s="1072"/>
      <c r="I25" s="1072"/>
      <c r="J25" s="1072"/>
      <c r="K25" s="1072"/>
      <c r="L25" s="1072"/>
      <c r="M25" s="1072"/>
      <c r="N25" s="1083"/>
      <c r="O25" s="1072"/>
      <c r="P25" s="1072"/>
      <c r="Q25" s="512" t="s">
        <v>1963</v>
      </c>
      <c r="R25" s="1072"/>
      <c r="S25" s="1070"/>
    </row>
    <row r="26" spans="1:19" ht="23.1" customHeight="1">
      <c r="A26" s="507" t="s">
        <v>1449</v>
      </c>
      <c r="B26" s="1080" t="s">
        <v>1450</v>
      </c>
      <c r="C26" s="1080" t="s">
        <v>1451</v>
      </c>
      <c r="D26" s="1072">
        <v>635</v>
      </c>
      <c r="E26" s="1072">
        <v>18</v>
      </c>
      <c r="F26" s="1081">
        <v>653</v>
      </c>
      <c r="G26" s="1072">
        <v>13</v>
      </c>
      <c r="H26" s="1072">
        <v>3</v>
      </c>
      <c r="I26" s="1072">
        <v>1</v>
      </c>
      <c r="J26" s="1072">
        <v>97</v>
      </c>
      <c r="K26" s="1072">
        <v>520</v>
      </c>
      <c r="L26" s="1072" t="s">
        <v>27</v>
      </c>
      <c r="M26" s="1072">
        <v>5</v>
      </c>
      <c r="N26" s="1082" t="s">
        <v>1964</v>
      </c>
      <c r="O26" s="1072" t="s">
        <v>27</v>
      </c>
      <c r="P26" s="1072">
        <v>20000</v>
      </c>
      <c r="Q26" s="1082" t="s">
        <v>1965</v>
      </c>
      <c r="R26" s="1072">
        <v>2000</v>
      </c>
      <c r="S26" s="1070" t="s">
        <v>27</v>
      </c>
    </row>
    <row r="27" spans="1:19" ht="23.1" customHeight="1">
      <c r="A27" s="508" t="s">
        <v>1966</v>
      </c>
      <c r="B27" s="1080"/>
      <c r="C27" s="1080"/>
      <c r="D27" s="1072"/>
      <c r="E27" s="1072"/>
      <c r="F27" s="1081"/>
      <c r="G27" s="1072"/>
      <c r="H27" s="1072"/>
      <c r="I27" s="1072"/>
      <c r="J27" s="1072"/>
      <c r="K27" s="1072"/>
      <c r="L27" s="1072"/>
      <c r="M27" s="1072"/>
      <c r="N27" s="1083"/>
      <c r="O27" s="1072"/>
      <c r="P27" s="1072"/>
      <c r="Q27" s="1083"/>
      <c r="R27" s="1072"/>
      <c r="S27" s="1070"/>
    </row>
    <row r="28" spans="1:19" ht="23.1" customHeight="1">
      <c r="A28" s="507" t="s">
        <v>1452</v>
      </c>
      <c r="B28" s="1080" t="s">
        <v>1453</v>
      </c>
      <c r="C28" s="1080" t="s">
        <v>1454</v>
      </c>
      <c r="D28" s="1072">
        <v>83</v>
      </c>
      <c r="E28" s="1072" t="s">
        <v>27</v>
      </c>
      <c r="F28" s="1081">
        <v>83</v>
      </c>
      <c r="G28" s="1072">
        <v>9</v>
      </c>
      <c r="H28" s="1072">
        <v>3</v>
      </c>
      <c r="I28" s="1072">
        <v>2</v>
      </c>
      <c r="J28" s="1072">
        <v>4420</v>
      </c>
      <c r="K28" s="1072">
        <v>170</v>
      </c>
      <c r="L28" s="1072" t="s">
        <v>27</v>
      </c>
      <c r="M28" s="1072" t="s">
        <v>27</v>
      </c>
      <c r="N28" s="1072" t="s">
        <v>27</v>
      </c>
      <c r="O28" s="1072" t="s">
        <v>27</v>
      </c>
      <c r="P28" s="1072">
        <v>5200</v>
      </c>
      <c r="Q28" s="1083" t="s">
        <v>27</v>
      </c>
      <c r="R28" s="1072">
        <v>500</v>
      </c>
      <c r="S28" s="1070" t="s">
        <v>27</v>
      </c>
    </row>
    <row r="29" spans="1:19" ht="23.1" customHeight="1">
      <c r="A29" s="508" t="s">
        <v>1967</v>
      </c>
      <c r="B29" s="1080"/>
      <c r="C29" s="1080"/>
      <c r="D29" s="1072"/>
      <c r="E29" s="1072"/>
      <c r="F29" s="1081"/>
      <c r="G29" s="1072"/>
      <c r="H29" s="1072"/>
      <c r="I29" s="1072"/>
      <c r="J29" s="1072"/>
      <c r="K29" s="1072"/>
      <c r="L29" s="1072"/>
      <c r="M29" s="1072"/>
      <c r="N29" s="1072"/>
      <c r="O29" s="1072"/>
      <c r="P29" s="1072"/>
      <c r="Q29" s="1083"/>
      <c r="R29" s="1072"/>
      <c r="S29" s="1070"/>
    </row>
    <row r="30" spans="1:19" ht="23.1" customHeight="1">
      <c r="A30" s="507" t="s">
        <v>1455</v>
      </c>
      <c r="B30" s="1080" t="s">
        <v>1456</v>
      </c>
      <c r="C30" s="1080" t="s">
        <v>1457</v>
      </c>
      <c r="D30" s="1072">
        <v>21</v>
      </c>
      <c r="E30" s="1072">
        <v>15</v>
      </c>
      <c r="F30" s="1081">
        <v>36</v>
      </c>
      <c r="G30" s="1072">
        <v>5</v>
      </c>
      <c r="H30" s="1072">
        <v>2</v>
      </c>
      <c r="I30" s="1072" t="s">
        <v>27</v>
      </c>
      <c r="J30" s="1072" t="s">
        <v>27</v>
      </c>
      <c r="K30" s="1072" t="s">
        <v>27</v>
      </c>
      <c r="L30" s="1072" t="s">
        <v>27</v>
      </c>
      <c r="M30" s="1072" t="s">
        <v>27</v>
      </c>
      <c r="N30" s="1072" t="s">
        <v>27</v>
      </c>
      <c r="O30" s="1072" t="s">
        <v>27</v>
      </c>
      <c r="P30" s="1072">
        <v>17000</v>
      </c>
      <c r="Q30" s="1083" t="s">
        <v>27</v>
      </c>
      <c r="R30" s="1072">
        <v>1000</v>
      </c>
      <c r="S30" s="1070" t="s">
        <v>27</v>
      </c>
    </row>
    <row r="31" spans="1:19" ht="23.1" customHeight="1">
      <c r="A31" s="508" t="s">
        <v>1968</v>
      </c>
      <c r="B31" s="1080"/>
      <c r="C31" s="1080"/>
      <c r="D31" s="1072"/>
      <c r="E31" s="1072"/>
      <c r="F31" s="1081"/>
      <c r="G31" s="1072"/>
      <c r="H31" s="1072"/>
      <c r="I31" s="1072"/>
      <c r="J31" s="1072"/>
      <c r="K31" s="1072"/>
      <c r="L31" s="1072"/>
      <c r="M31" s="1072"/>
      <c r="N31" s="1072"/>
      <c r="O31" s="1072"/>
      <c r="P31" s="1072"/>
      <c r="Q31" s="1083"/>
      <c r="R31" s="1072"/>
      <c r="S31" s="1070"/>
    </row>
    <row r="32" spans="1:19" ht="23.1" customHeight="1">
      <c r="A32" s="507" t="s">
        <v>1458</v>
      </c>
      <c r="B32" s="1080" t="s">
        <v>1969</v>
      </c>
      <c r="C32" s="1080" t="s">
        <v>1459</v>
      </c>
      <c r="D32" s="1072">
        <v>312</v>
      </c>
      <c r="E32" s="1072">
        <v>56</v>
      </c>
      <c r="F32" s="1081">
        <v>368</v>
      </c>
      <c r="G32" s="1072">
        <v>10</v>
      </c>
      <c r="H32" s="1072">
        <v>3</v>
      </c>
      <c r="I32" s="1072">
        <v>1</v>
      </c>
      <c r="J32" s="1072" t="s">
        <v>27</v>
      </c>
      <c r="K32" s="1072">
        <v>410</v>
      </c>
      <c r="L32" s="1072" t="s">
        <v>27</v>
      </c>
      <c r="M32" s="1072" t="s">
        <v>27</v>
      </c>
      <c r="N32" s="1072" t="s">
        <v>27</v>
      </c>
      <c r="O32" s="1072" t="s">
        <v>27</v>
      </c>
      <c r="P32" s="1072">
        <v>5000</v>
      </c>
      <c r="Q32" s="1082" t="s">
        <v>1970</v>
      </c>
      <c r="R32" s="1072">
        <v>1500</v>
      </c>
      <c r="S32" s="1070" t="s">
        <v>27</v>
      </c>
    </row>
    <row r="33" spans="1:19" ht="23.1" customHeight="1">
      <c r="A33" s="508" t="s">
        <v>1971</v>
      </c>
      <c r="B33" s="1080"/>
      <c r="C33" s="1080"/>
      <c r="D33" s="1072"/>
      <c r="E33" s="1072"/>
      <c r="F33" s="1081"/>
      <c r="G33" s="1072"/>
      <c r="H33" s="1072"/>
      <c r="I33" s="1072"/>
      <c r="J33" s="1072"/>
      <c r="K33" s="1072"/>
      <c r="L33" s="1072"/>
      <c r="M33" s="1072"/>
      <c r="N33" s="1072"/>
      <c r="O33" s="1072"/>
      <c r="P33" s="1072"/>
      <c r="Q33" s="1083"/>
      <c r="R33" s="1072"/>
      <c r="S33" s="1070"/>
    </row>
    <row r="34" spans="1:19" ht="23.1" customHeight="1">
      <c r="A34" s="507" t="s">
        <v>1460</v>
      </c>
      <c r="B34" s="1080" t="s">
        <v>1461</v>
      </c>
      <c r="C34" s="1080" t="s">
        <v>1462</v>
      </c>
      <c r="D34" s="1072">
        <v>192</v>
      </c>
      <c r="E34" s="1072">
        <v>40</v>
      </c>
      <c r="F34" s="1081">
        <v>232</v>
      </c>
      <c r="G34" s="1072">
        <v>7</v>
      </c>
      <c r="H34" s="1072">
        <v>3</v>
      </c>
      <c r="I34" s="1072">
        <v>1</v>
      </c>
      <c r="J34" s="1072">
        <v>498</v>
      </c>
      <c r="K34" s="1072">
        <v>200</v>
      </c>
      <c r="L34" s="1072" t="s">
        <v>27</v>
      </c>
      <c r="M34" s="1072">
        <v>5</v>
      </c>
      <c r="N34" s="1072" t="s">
        <v>27</v>
      </c>
      <c r="O34" s="1072" t="s">
        <v>27</v>
      </c>
      <c r="P34" s="1072">
        <v>20000</v>
      </c>
      <c r="Q34" s="1082" t="s">
        <v>1972</v>
      </c>
      <c r="R34" s="1072">
        <v>1000</v>
      </c>
      <c r="S34" s="1070" t="s">
        <v>27</v>
      </c>
    </row>
    <row r="35" spans="1:19" ht="23.1" customHeight="1">
      <c r="A35" s="508" t="s">
        <v>1973</v>
      </c>
      <c r="B35" s="1080"/>
      <c r="C35" s="1080"/>
      <c r="D35" s="1072"/>
      <c r="E35" s="1072"/>
      <c r="F35" s="1081"/>
      <c r="G35" s="1072"/>
      <c r="H35" s="1072"/>
      <c r="I35" s="1072"/>
      <c r="J35" s="1072"/>
      <c r="K35" s="1072"/>
      <c r="L35" s="1072"/>
      <c r="M35" s="1072"/>
      <c r="N35" s="1072"/>
      <c r="O35" s="1072"/>
      <c r="P35" s="1072"/>
      <c r="Q35" s="1083"/>
      <c r="R35" s="1072"/>
      <c r="S35" s="1070"/>
    </row>
    <row r="36" spans="1:19" ht="23.1" customHeight="1">
      <c r="A36" s="507" t="s">
        <v>1463</v>
      </c>
      <c r="B36" s="1080" t="s">
        <v>1464</v>
      </c>
      <c r="C36" s="1080" t="s">
        <v>1465</v>
      </c>
      <c r="D36" s="1072">
        <v>86</v>
      </c>
      <c r="E36" s="1072">
        <v>62</v>
      </c>
      <c r="F36" s="1081">
        <v>148</v>
      </c>
      <c r="G36" s="1072">
        <v>5</v>
      </c>
      <c r="H36" s="1072">
        <v>3</v>
      </c>
      <c r="I36" s="1072" t="s">
        <v>27</v>
      </c>
      <c r="J36" s="1072" t="s">
        <v>27</v>
      </c>
      <c r="K36" s="1072">
        <v>15</v>
      </c>
      <c r="L36" s="1072" t="s">
        <v>27</v>
      </c>
      <c r="M36" s="1072" t="s">
        <v>27</v>
      </c>
      <c r="N36" s="1072" t="s">
        <v>27</v>
      </c>
      <c r="O36" s="1072" t="s">
        <v>27</v>
      </c>
      <c r="P36" s="1072">
        <v>8000</v>
      </c>
      <c r="Q36" s="1082" t="s">
        <v>1970</v>
      </c>
      <c r="R36" s="1072">
        <v>3500</v>
      </c>
      <c r="S36" s="1070" t="s">
        <v>1425</v>
      </c>
    </row>
    <row r="37" spans="1:19" ht="23.1" customHeight="1">
      <c r="A37" s="508" t="s">
        <v>1974</v>
      </c>
      <c r="B37" s="1080"/>
      <c r="C37" s="1080"/>
      <c r="D37" s="1072"/>
      <c r="E37" s="1072"/>
      <c r="F37" s="1081"/>
      <c r="G37" s="1072"/>
      <c r="H37" s="1072"/>
      <c r="I37" s="1072"/>
      <c r="J37" s="1072"/>
      <c r="K37" s="1072"/>
      <c r="L37" s="1072"/>
      <c r="M37" s="1072"/>
      <c r="N37" s="1072"/>
      <c r="O37" s="1072"/>
      <c r="P37" s="1072"/>
      <c r="Q37" s="1083"/>
      <c r="R37" s="1072"/>
      <c r="S37" s="1070"/>
    </row>
    <row r="38" spans="1:19" ht="23.1" customHeight="1">
      <c r="A38" s="507" t="s">
        <v>1466</v>
      </c>
      <c r="B38" s="1076" t="s">
        <v>1467</v>
      </c>
      <c r="C38" s="1076" t="s">
        <v>1454</v>
      </c>
      <c r="D38" s="1073">
        <v>133</v>
      </c>
      <c r="E38" s="1077" t="s">
        <v>27</v>
      </c>
      <c r="F38" s="1079">
        <v>133</v>
      </c>
      <c r="G38" s="1073">
        <v>7</v>
      </c>
      <c r="H38" s="1073">
        <v>2</v>
      </c>
      <c r="I38" s="1073">
        <v>1</v>
      </c>
      <c r="J38" s="1073">
        <v>733</v>
      </c>
      <c r="K38" s="1073">
        <v>270</v>
      </c>
      <c r="L38" s="1072" t="s">
        <v>27</v>
      </c>
      <c r="M38" s="1072" t="s">
        <v>27</v>
      </c>
      <c r="N38" s="1072" t="s">
        <v>27</v>
      </c>
      <c r="O38" s="1072" t="s">
        <v>27</v>
      </c>
      <c r="P38" s="1073">
        <v>8000</v>
      </c>
      <c r="Q38" s="1074" t="s">
        <v>1975</v>
      </c>
      <c r="R38" s="1072">
        <v>300</v>
      </c>
      <c r="S38" s="1070" t="s">
        <v>27</v>
      </c>
    </row>
    <row r="39" spans="1:19" ht="23.1" customHeight="1">
      <c r="A39" s="513" t="s">
        <v>1976</v>
      </c>
      <c r="B39" s="1076"/>
      <c r="C39" s="1076"/>
      <c r="D39" s="1073"/>
      <c r="E39" s="1078"/>
      <c r="F39" s="1079"/>
      <c r="G39" s="1073"/>
      <c r="H39" s="1073"/>
      <c r="I39" s="1073"/>
      <c r="J39" s="1073"/>
      <c r="K39" s="1073"/>
      <c r="L39" s="1073"/>
      <c r="M39" s="1073"/>
      <c r="N39" s="1073"/>
      <c r="O39" s="1073"/>
      <c r="P39" s="1073"/>
      <c r="Q39" s="1075"/>
      <c r="R39" s="1073"/>
      <c r="S39" s="1071"/>
    </row>
    <row r="40" spans="1:19" ht="17.2" customHeight="1"/>
    <row r="41" spans="1:19" ht="17.2" customHeight="1"/>
    <row r="42" spans="1:19" ht="20.95" customHeight="1"/>
    <row r="43" spans="1:19" ht="21.95" customHeight="1"/>
    <row r="44" spans="1:19" ht="21.95" customHeight="1"/>
    <row r="45" spans="1:19" ht="21.95" customHeight="1"/>
  </sheetData>
  <sheetProtection selectLockedCells="1" selectUnlockedCells="1"/>
  <mergeCells count="326">
    <mergeCell ref="A1:B1"/>
    <mergeCell ref="O1:S1"/>
    <mergeCell ref="A2:A5"/>
    <mergeCell ref="B2:B5"/>
    <mergeCell ref="C2:C5"/>
    <mergeCell ref="D2:F2"/>
    <mergeCell ref="G2:I2"/>
    <mergeCell ref="J2:J3"/>
    <mergeCell ref="K2:S2"/>
    <mergeCell ref="D3:D5"/>
    <mergeCell ref="Q3:Q5"/>
    <mergeCell ref="R3:R5"/>
    <mergeCell ref="S3:S5"/>
    <mergeCell ref="E3:E5"/>
    <mergeCell ref="F3:F5"/>
    <mergeCell ref="G3:G5"/>
    <mergeCell ref="H3:H5"/>
    <mergeCell ref="I3:I5"/>
    <mergeCell ref="K3:K5"/>
    <mergeCell ref="J4:J5"/>
    <mergeCell ref="B6:B7"/>
    <mergeCell ref="C6:C7"/>
    <mergeCell ref="D6:D7"/>
    <mergeCell ref="E6:E7"/>
    <mergeCell ref="F6:F7"/>
    <mergeCell ref="G6:G7"/>
    <mergeCell ref="L3:L5"/>
    <mergeCell ref="M3:M5"/>
    <mergeCell ref="O3:O5"/>
    <mergeCell ref="N6:N7"/>
    <mergeCell ref="O6:O7"/>
    <mergeCell ref="P6:P7"/>
    <mergeCell ref="Q6:Q7"/>
    <mergeCell ref="R6:R7"/>
    <mergeCell ref="S6:S7"/>
    <mergeCell ref="H6:H7"/>
    <mergeCell ref="I6:I7"/>
    <mergeCell ref="J6:J7"/>
    <mergeCell ref="K6:K7"/>
    <mergeCell ref="L6:L7"/>
    <mergeCell ref="M6:M7"/>
    <mergeCell ref="Q8:Q9"/>
    <mergeCell ref="R8:R9"/>
    <mergeCell ref="S8:S9"/>
    <mergeCell ref="H8:H9"/>
    <mergeCell ref="I8:I9"/>
    <mergeCell ref="J8:J9"/>
    <mergeCell ref="K8:K9"/>
    <mergeCell ref="L8:L9"/>
    <mergeCell ref="M8:M9"/>
    <mergeCell ref="B10:B11"/>
    <mergeCell ref="C10:C11"/>
    <mergeCell ref="D10:D11"/>
    <mergeCell ref="E10:E11"/>
    <mergeCell ref="F10:F11"/>
    <mergeCell ref="G10:G11"/>
    <mergeCell ref="N8:N9"/>
    <mergeCell ref="O8:O9"/>
    <mergeCell ref="P8:P9"/>
    <mergeCell ref="B8:B9"/>
    <mergeCell ref="C8:C9"/>
    <mergeCell ref="D8:D9"/>
    <mergeCell ref="E8:E9"/>
    <mergeCell ref="F8:F9"/>
    <mergeCell ref="G8:G9"/>
    <mergeCell ref="N10:N11"/>
    <mergeCell ref="O10:O11"/>
    <mergeCell ref="P10:P11"/>
    <mergeCell ref="Q10:Q11"/>
    <mergeCell ref="R10:R11"/>
    <mergeCell ref="S10:S11"/>
    <mergeCell ref="H10:H11"/>
    <mergeCell ref="I10:I11"/>
    <mergeCell ref="J10:J11"/>
    <mergeCell ref="K10:K11"/>
    <mergeCell ref="L10:L11"/>
    <mergeCell ref="M10:M11"/>
    <mergeCell ref="O12:O13"/>
    <mergeCell ref="P12:P13"/>
    <mergeCell ref="Q12:Q13"/>
    <mergeCell ref="R12:R13"/>
    <mergeCell ref="S12:S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S14:S15"/>
    <mergeCell ref="M14:M15"/>
    <mergeCell ref="N14:N15"/>
    <mergeCell ref="O14:O15"/>
    <mergeCell ref="P14:P15"/>
    <mergeCell ref="Q14:Q15"/>
    <mergeCell ref="R14:R15"/>
    <mergeCell ref="G14:G15"/>
    <mergeCell ref="H14:H15"/>
    <mergeCell ref="I14:I15"/>
    <mergeCell ref="J14:J15"/>
    <mergeCell ref="K14:K15"/>
    <mergeCell ref="L14:L15"/>
    <mergeCell ref="B18:B19"/>
    <mergeCell ref="C18:C19"/>
    <mergeCell ref="D18:D19"/>
    <mergeCell ref="E18:E19"/>
    <mergeCell ref="F18:F19"/>
    <mergeCell ref="G18:G19"/>
    <mergeCell ref="H18:H19"/>
    <mergeCell ref="K16:K17"/>
    <mergeCell ref="L16:L17"/>
    <mergeCell ref="I18:I19"/>
    <mergeCell ref="J18:J19"/>
    <mergeCell ref="K18:K19"/>
    <mergeCell ref="L18:L19"/>
    <mergeCell ref="B16:B17"/>
    <mergeCell ref="C16:C17"/>
    <mergeCell ref="D16:D17"/>
    <mergeCell ref="E16:E17"/>
    <mergeCell ref="F16:F17"/>
    <mergeCell ref="G16:G17"/>
    <mergeCell ref="H16:H17"/>
    <mergeCell ref="I16:I17"/>
    <mergeCell ref="J16:J17"/>
    <mergeCell ref="P16:P17"/>
    <mergeCell ref="O18:O19"/>
    <mergeCell ref="P18:P19"/>
    <mergeCell ref="Q18:Q19"/>
    <mergeCell ref="R18:R19"/>
    <mergeCell ref="P20:P21"/>
    <mergeCell ref="R20:R21"/>
    <mergeCell ref="S20:S21"/>
    <mergeCell ref="G20:G21"/>
    <mergeCell ref="H20:H21"/>
    <mergeCell ref="I20:I21"/>
    <mergeCell ref="J20:J21"/>
    <mergeCell ref="K20:K21"/>
    <mergeCell ref="L20:L21"/>
    <mergeCell ref="S18:S19"/>
    <mergeCell ref="M18:M19"/>
    <mergeCell ref="N18:N19"/>
    <mergeCell ref="Q16:Q17"/>
    <mergeCell ref="R16:R17"/>
    <mergeCell ref="S16:S17"/>
    <mergeCell ref="M16:M17"/>
    <mergeCell ref="N16:N17"/>
    <mergeCell ref="O16:O17"/>
    <mergeCell ref="B22:B23"/>
    <mergeCell ref="C22:C23"/>
    <mergeCell ref="D22:D23"/>
    <mergeCell ref="E22:E23"/>
    <mergeCell ref="F22:F23"/>
    <mergeCell ref="G22:G23"/>
    <mergeCell ref="M20:M21"/>
    <mergeCell ref="N20:N21"/>
    <mergeCell ref="O20:O21"/>
    <mergeCell ref="N22:N23"/>
    <mergeCell ref="O22:O23"/>
    <mergeCell ref="B20:B21"/>
    <mergeCell ref="C20:C21"/>
    <mergeCell ref="D20:D21"/>
    <mergeCell ref="E20:E21"/>
    <mergeCell ref="F20:F21"/>
    <mergeCell ref="P22:P23"/>
    <mergeCell ref="Q22:Q23"/>
    <mergeCell ref="R22:R23"/>
    <mergeCell ref="S22:S23"/>
    <mergeCell ref="H22:H23"/>
    <mergeCell ref="I22:I23"/>
    <mergeCell ref="J22:J23"/>
    <mergeCell ref="K22:K23"/>
    <mergeCell ref="L22:L23"/>
    <mergeCell ref="M22:M23"/>
    <mergeCell ref="O24:O25"/>
    <mergeCell ref="P24:P25"/>
    <mergeCell ref="R24:R25"/>
    <mergeCell ref="S24:S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S26:S27"/>
    <mergeCell ref="M26:M27"/>
    <mergeCell ref="O26:O27"/>
    <mergeCell ref="C28:C29"/>
    <mergeCell ref="D28:D29"/>
    <mergeCell ref="E28:E29"/>
    <mergeCell ref="F28:F29"/>
    <mergeCell ref="G28:G29"/>
    <mergeCell ref="H28:H29"/>
    <mergeCell ref="I28:I29"/>
    <mergeCell ref="J28:J29"/>
    <mergeCell ref="N24:N25"/>
    <mergeCell ref="N26:N27"/>
    <mergeCell ref="P26:P27"/>
    <mergeCell ref="Q26:Q27"/>
    <mergeCell ref="R26:R27"/>
    <mergeCell ref="G26:G27"/>
    <mergeCell ref="H26:H27"/>
    <mergeCell ref="I26:I27"/>
    <mergeCell ref="J26:J27"/>
    <mergeCell ref="K26:K27"/>
    <mergeCell ref="L26:L27"/>
    <mergeCell ref="Q28:Q29"/>
    <mergeCell ref="R28:R29"/>
    <mergeCell ref="S28:S29"/>
    <mergeCell ref="B30:B31"/>
    <mergeCell ref="C30:C31"/>
    <mergeCell ref="D30:D31"/>
    <mergeCell ref="E30:E31"/>
    <mergeCell ref="F30:F31"/>
    <mergeCell ref="G30:G31"/>
    <mergeCell ref="H30:H31"/>
    <mergeCell ref="K28:K29"/>
    <mergeCell ref="L28:L29"/>
    <mergeCell ref="M28:M29"/>
    <mergeCell ref="N28:N29"/>
    <mergeCell ref="O28:O29"/>
    <mergeCell ref="P28:P29"/>
    <mergeCell ref="O30:O31"/>
    <mergeCell ref="P30:P31"/>
    <mergeCell ref="Q30:Q31"/>
    <mergeCell ref="R30:R31"/>
    <mergeCell ref="S30:S31"/>
    <mergeCell ref="M30:M31"/>
    <mergeCell ref="N30:N31"/>
    <mergeCell ref="B28:B29"/>
    <mergeCell ref="B32:B33"/>
    <mergeCell ref="C32:C33"/>
    <mergeCell ref="D32:D33"/>
    <mergeCell ref="E32:E33"/>
    <mergeCell ref="F32:F33"/>
    <mergeCell ref="I30:I31"/>
    <mergeCell ref="J30:J31"/>
    <mergeCell ref="K30:K31"/>
    <mergeCell ref="L30:L31"/>
    <mergeCell ref="S32:S33"/>
    <mergeCell ref="B34:B35"/>
    <mergeCell ref="C34:C35"/>
    <mergeCell ref="D34:D35"/>
    <mergeCell ref="E34:E35"/>
    <mergeCell ref="F34:F35"/>
    <mergeCell ref="G34:G35"/>
    <mergeCell ref="H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Q34:Q35"/>
    <mergeCell ref="R34:R35"/>
    <mergeCell ref="S34:S35"/>
    <mergeCell ref="B36:B37"/>
    <mergeCell ref="C36:C37"/>
    <mergeCell ref="D36:D37"/>
    <mergeCell ref="E36:E37"/>
    <mergeCell ref="F36:F37"/>
    <mergeCell ref="G36:G37"/>
    <mergeCell ref="H36:H37"/>
    <mergeCell ref="K34:K35"/>
    <mergeCell ref="L34:L35"/>
    <mergeCell ref="M34:M35"/>
    <mergeCell ref="N34:N35"/>
    <mergeCell ref="O34:O35"/>
    <mergeCell ref="P34:P35"/>
    <mergeCell ref="O36:O37"/>
    <mergeCell ref="P36:P37"/>
    <mergeCell ref="Q36:Q37"/>
    <mergeCell ref="R36:R37"/>
    <mergeCell ref="S36:S37"/>
    <mergeCell ref="M36:M37"/>
    <mergeCell ref="N36:N37"/>
    <mergeCell ref="B38:B39"/>
    <mergeCell ref="C38:C39"/>
    <mergeCell ref="D38:D39"/>
    <mergeCell ref="E38:E39"/>
    <mergeCell ref="F38:F39"/>
    <mergeCell ref="I36:I37"/>
    <mergeCell ref="J36:J37"/>
    <mergeCell ref="K36:K37"/>
    <mergeCell ref="L36:L37"/>
    <mergeCell ref="S38:S39"/>
    <mergeCell ref="M38:M39"/>
    <mergeCell ref="N38:N39"/>
    <mergeCell ref="O38:O39"/>
    <mergeCell ref="P38:P39"/>
    <mergeCell ref="Q38:Q39"/>
    <mergeCell ref="R38:R39"/>
    <mergeCell ref="G38:G39"/>
    <mergeCell ref="H38:H39"/>
    <mergeCell ref="I38:I39"/>
    <mergeCell ref="J38:J39"/>
    <mergeCell ref="K38:K39"/>
    <mergeCell ref="L38:L39"/>
  </mergeCells>
  <phoneticPr fontId="2"/>
  <pageMargins left="0.78740157480314965" right="0.39370078740157483" top="0.39370078740157483" bottom="0.39370078740157483" header="0" footer="0"/>
  <pageSetup paperSize="9" scale="55" firstPageNumber="0" orientation="landscape" horizontalDpi="4294967294"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D882A-A02C-47C4-9355-08F0FA35F591}">
  <sheetPr>
    <pageSetUpPr fitToPage="1"/>
  </sheetPr>
  <dimension ref="A1:AQ29"/>
  <sheetViews>
    <sheetView view="pageLayout" zoomScaleNormal="100" workbookViewId="0">
      <selection activeCell="B13" sqref="B13:B14"/>
    </sheetView>
  </sheetViews>
  <sheetFormatPr defaultColWidth="9" defaultRowHeight="14.4"/>
  <cols>
    <col min="1" max="1" width="19.77734375" style="2" customWidth="1"/>
    <col min="2" max="2" width="30.21875" style="2" customWidth="1"/>
    <col min="3" max="22" width="2.6640625" style="2" customWidth="1"/>
    <col min="23" max="27" width="2.109375" style="2" customWidth="1"/>
    <col min="28" max="43" width="2.33203125" style="2" customWidth="1"/>
    <col min="44" max="44" width="2.109375" style="2" customWidth="1"/>
    <col min="45" max="233" width="2.6640625" style="2" customWidth="1"/>
    <col min="234" max="16384" width="9" style="2"/>
  </cols>
  <sheetData>
    <row r="1" spans="1:43" ht="19.350000000000001" customHeight="1"/>
    <row r="2" spans="1:43" ht="18.649999999999999" customHeight="1">
      <c r="A2" s="683" t="s">
        <v>1977</v>
      </c>
      <c r="B2" s="683"/>
      <c r="C2" s="683"/>
      <c r="D2" s="683"/>
      <c r="E2" s="683"/>
      <c r="F2" s="683"/>
      <c r="G2" s="683"/>
      <c r="H2" s="683"/>
      <c r="I2" s="683"/>
      <c r="J2" s="683"/>
      <c r="K2" s="683"/>
      <c r="L2" s="683"/>
      <c r="AA2" s="677" t="s">
        <v>1468</v>
      </c>
      <c r="AB2" s="677"/>
      <c r="AC2" s="677"/>
      <c r="AD2" s="677"/>
      <c r="AE2" s="677"/>
      <c r="AF2" s="677"/>
      <c r="AG2" s="677"/>
      <c r="AH2" s="677"/>
      <c r="AI2" s="677"/>
      <c r="AJ2" s="677"/>
      <c r="AK2" s="677"/>
      <c r="AL2" s="677"/>
      <c r="AM2" s="677"/>
      <c r="AN2" s="677"/>
      <c r="AO2" s="677"/>
      <c r="AP2" s="677"/>
      <c r="AQ2" s="677"/>
    </row>
    <row r="3" spans="1:43" ht="20.95" customHeight="1">
      <c r="A3" s="1033" t="s">
        <v>1911</v>
      </c>
      <c r="B3" s="680" t="s">
        <v>1411</v>
      </c>
      <c r="C3" s="680" t="s">
        <v>1354</v>
      </c>
      <c r="D3" s="680"/>
      <c r="E3" s="680"/>
      <c r="F3" s="680"/>
      <c r="G3" s="680"/>
      <c r="H3" s="680"/>
      <c r="I3" s="680"/>
      <c r="J3" s="680"/>
      <c r="K3" s="680" t="s">
        <v>1912</v>
      </c>
      <c r="L3" s="680"/>
      <c r="M3" s="680"/>
      <c r="N3" s="680"/>
      <c r="O3" s="680"/>
      <c r="P3" s="680"/>
      <c r="Q3" s="680" t="s">
        <v>1921</v>
      </c>
      <c r="R3" s="680"/>
      <c r="S3" s="680"/>
      <c r="T3" s="680"/>
      <c r="U3" s="680"/>
      <c r="V3" s="680"/>
      <c r="W3" s="938" t="s">
        <v>1469</v>
      </c>
      <c r="X3" s="938"/>
      <c r="Y3" s="938"/>
      <c r="Z3" s="938"/>
      <c r="AA3" s="938"/>
      <c r="AB3" s="918" t="s">
        <v>1357</v>
      </c>
      <c r="AC3" s="918"/>
      <c r="AD3" s="918"/>
      <c r="AE3" s="918"/>
      <c r="AF3" s="918"/>
      <c r="AG3" s="918"/>
      <c r="AH3" s="918"/>
      <c r="AI3" s="918"/>
      <c r="AJ3" s="918"/>
      <c r="AK3" s="918"/>
      <c r="AL3" s="918"/>
      <c r="AM3" s="918"/>
      <c r="AN3" s="918"/>
      <c r="AO3" s="918"/>
      <c r="AP3" s="918"/>
      <c r="AQ3" s="918"/>
    </row>
    <row r="4" spans="1:43" ht="20.95" customHeight="1">
      <c r="A4" s="1033"/>
      <c r="B4" s="680"/>
      <c r="C4" s="680"/>
      <c r="D4" s="680"/>
      <c r="E4" s="680"/>
      <c r="F4" s="680"/>
      <c r="G4" s="680"/>
      <c r="H4" s="680"/>
      <c r="I4" s="680"/>
      <c r="J4" s="680"/>
      <c r="K4" s="906" t="s">
        <v>1358</v>
      </c>
      <c r="L4" s="906"/>
      <c r="M4" s="906" t="s">
        <v>1359</v>
      </c>
      <c r="N4" s="906"/>
      <c r="O4" s="906" t="s">
        <v>23</v>
      </c>
      <c r="P4" s="906"/>
      <c r="Q4" s="906" t="s">
        <v>1360</v>
      </c>
      <c r="R4" s="906"/>
      <c r="S4" s="906" t="s">
        <v>1361</v>
      </c>
      <c r="T4" s="906"/>
      <c r="U4" s="906" t="s">
        <v>1362</v>
      </c>
      <c r="V4" s="906"/>
      <c r="W4" s="938"/>
      <c r="X4" s="938"/>
      <c r="Y4" s="938"/>
      <c r="Z4" s="938"/>
      <c r="AA4" s="938"/>
      <c r="AB4" s="906" t="s">
        <v>1365</v>
      </c>
      <c r="AC4" s="906"/>
      <c r="AD4" s="906"/>
      <c r="AE4" s="1112" t="s">
        <v>1366</v>
      </c>
      <c r="AF4" s="1112"/>
      <c r="AG4" s="1112"/>
      <c r="AH4" s="906" t="s">
        <v>1367</v>
      </c>
      <c r="AI4" s="906"/>
      <c r="AJ4" s="906"/>
      <c r="AK4" s="906"/>
      <c r="AL4" s="906" t="s">
        <v>1369</v>
      </c>
      <c r="AM4" s="906"/>
      <c r="AN4" s="906"/>
      <c r="AO4" s="1034" t="s">
        <v>597</v>
      </c>
      <c r="AP4" s="1034"/>
      <c r="AQ4" s="1034"/>
    </row>
    <row r="5" spans="1:43" ht="23.4" customHeight="1">
      <c r="A5" s="197" t="s">
        <v>1470</v>
      </c>
      <c r="B5" s="514" t="s">
        <v>1471</v>
      </c>
      <c r="C5" s="1110" t="s">
        <v>1472</v>
      </c>
      <c r="D5" s="1110"/>
      <c r="E5" s="1110"/>
      <c r="F5" s="1110"/>
      <c r="G5" s="1110"/>
      <c r="H5" s="1110"/>
      <c r="I5" s="1110"/>
      <c r="J5" s="1110"/>
      <c r="K5" s="1099">
        <v>21</v>
      </c>
      <c r="L5" s="1099"/>
      <c r="M5" s="1099">
        <v>1</v>
      </c>
      <c r="N5" s="1099"/>
      <c r="O5" s="1099">
        <f>K5+M5</f>
        <v>22</v>
      </c>
      <c r="P5" s="1099"/>
      <c r="Q5" s="1099">
        <v>6</v>
      </c>
      <c r="R5" s="1099"/>
      <c r="S5" s="1099">
        <v>2</v>
      </c>
      <c r="T5" s="1099"/>
      <c r="U5" s="1099">
        <v>1</v>
      </c>
      <c r="V5" s="1099"/>
      <c r="W5" s="1099">
        <v>36180</v>
      </c>
      <c r="X5" s="1099"/>
      <c r="Y5" s="1099"/>
      <c r="Z5" s="1099"/>
      <c r="AA5" s="1099"/>
      <c r="AB5" s="1109">
        <v>76</v>
      </c>
      <c r="AC5" s="1109"/>
      <c r="AD5" s="1109"/>
      <c r="AE5" s="1109">
        <v>50</v>
      </c>
      <c r="AF5" s="1109"/>
      <c r="AG5" s="1109"/>
      <c r="AH5" s="1099">
        <v>7693</v>
      </c>
      <c r="AI5" s="1099"/>
      <c r="AJ5" s="1099"/>
      <c r="AK5" s="1099"/>
      <c r="AL5" s="1099" t="s">
        <v>1473</v>
      </c>
      <c r="AM5" s="1099"/>
      <c r="AN5" s="1099"/>
      <c r="AO5" s="1100">
        <v>1599</v>
      </c>
      <c r="AP5" s="1100"/>
      <c r="AQ5" s="1100"/>
    </row>
    <row r="6" spans="1:43" ht="23.4" customHeight="1">
      <c r="A6" s="517" t="s">
        <v>2043</v>
      </c>
      <c r="B6" s="518" t="s">
        <v>1474</v>
      </c>
      <c r="C6" s="1111"/>
      <c r="D6" s="1110"/>
      <c r="E6" s="1110"/>
      <c r="F6" s="1110"/>
      <c r="G6" s="1110"/>
      <c r="H6" s="1110"/>
      <c r="I6" s="1110"/>
      <c r="J6" s="1110"/>
      <c r="K6" s="1099"/>
      <c r="L6" s="1099"/>
      <c r="M6" s="1099"/>
      <c r="N6" s="1099"/>
      <c r="O6" s="1099"/>
      <c r="P6" s="1099"/>
      <c r="Q6" s="1099"/>
      <c r="R6" s="1099"/>
      <c r="S6" s="1099"/>
      <c r="T6" s="1099"/>
      <c r="U6" s="1099"/>
      <c r="V6" s="1099"/>
      <c r="W6" s="1099"/>
      <c r="X6" s="1099"/>
      <c r="Y6" s="1099"/>
      <c r="Z6" s="1099"/>
      <c r="AA6" s="1099"/>
      <c r="AB6" s="1109"/>
      <c r="AC6" s="1109"/>
      <c r="AD6" s="1109"/>
      <c r="AE6" s="1109"/>
      <c r="AF6" s="1109"/>
      <c r="AG6" s="1109"/>
      <c r="AH6" s="1099"/>
      <c r="AI6" s="1099"/>
      <c r="AJ6" s="1099"/>
      <c r="AK6" s="1099"/>
      <c r="AL6" s="1099"/>
      <c r="AM6" s="1099"/>
      <c r="AN6" s="1099"/>
      <c r="AO6" s="1100"/>
      <c r="AP6" s="1100"/>
      <c r="AQ6" s="1100"/>
    </row>
    <row r="7" spans="1:43" ht="19.350000000000001" customHeight="1"/>
    <row r="8" spans="1:43" ht="19.350000000000001" customHeight="1">
      <c r="A8" s="683" t="s">
        <v>1978</v>
      </c>
      <c r="B8" s="683"/>
      <c r="C8" s="683"/>
      <c r="D8" s="683"/>
      <c r="E8" s="683"/>
      <c r="F8" s="683"/>
      <c r="G8" s="683"/>
      <c r="H8" s="683"/>
      <c r="I8" s="683"/>
      <c r="J8" s="683"/>
      <c r="K8" s="683"/>
      <c r="L8" s="683"/>
      <c r="Z8" s="677" t="s">
        <v>1475</v>
      </c>
      <c r="AA8" s="677"/>
      <c r="AB8" s="677"/>
      <c r="AC8" s="677"/>
      <c r="AD8" s="677"/>
      <c r="AE8" s="677"/>
      <c r="AF8" s="677"/>
      <c r="AG8" s="677"/>
      <c r="AH8" s="677"/>
      <c r="AI8" s="677"/>
      <c r="AJ8" s="677"/>
      <c r="AK8" s="677"/>
      <c r="AL8" s="677"/>
      <c r="AM8" s="677"/>
      <c r="AN8" s="677"/>
      <c r="AO8" s="677"/>
      <c r="AP8" s="677"/>
    </row>
    <row r="9" spans="1:43" ht="24.05" customHeight="1">
      <c r="A9" s="1033" t="s">
        <v>1911</v>
      </c>
      <c r="B9" s="680" t="s">
        <v>1411</v>
      </c>
      <c r="C9" s="680" t="s">
        <v>1912</v>
      </c>
      <c r="D9" s="680"/>
      <c r="E9" s="680"/>
      <c r="F9" s="680"/>
      <c r="G9" s="680"/>
      <c r="H9" s="680"/>
      <c r="I9" s="680" t="s">
        <v>1921</v>
      </c>
      <c r="J9" s="680"/>
      <c r="K9" s="680"/>
      <c r="L9" s="680"/>
      <c r="M9" s="680"/>
      <c r="N9" s="680"/>
      <c r="O9" s="938" t="s">
        <v>1469</v>
      </c>
      <c r="P9" s="938"/>
      <c r="Q9" s="938"/>
      <c r="R9" s="938"/>
      <c r="S9" s="938" t="s">
        <v>1356</v>
      </c>
      <c r="T9" s="938"/>
      <c r="U9" s="938"/>
      <c r="V9" s="938"/>
      <c r="W9" s="918" t="s">
        <v>1357</v>
      </c>
      <c r="X9" s="918"/>
      <c r="Y9" s="918"/>
      <c r="Z9" s="918"/>
      <c r="AA9" s="918"/>
      <c r="AB9" s="918"/>
      <c r="AC9" s="918"/>
      <c r="AD9" s="918"/>
      <c r="AE9" s="918"/>
      <c r="AF9" s="918"/>
      <c r="AG9" s="918"/>
      <c r="AH9" s="918"/>
      <c r="AI9" s="918"/>
      <c r="AJ9" s="918"/>
      <c r="AK9" s="918"/>
      <c r="AL9" s="918"/>
      <c r="AM9" s="918"/>
      <c r="AN9" s="918"/>
      <c r="AO9" s="918"/>
      <c r="AP9" s="918"/>
    </row>
    <row r="10" spans="1:43" ht="24.05" customHeight="1">
      <c r="A10" s="1033"/>
      <c r="B10" s="680"/>
      <c r="C10" s="906" t="s">
        <v>1358</v>
      </c>
      <c r="D10" s="906"/>
      <c r="E10" s="906" t="s">
        <v>1359</v>
      </c>
      <c r="F10" s="906"/>
      <c r="G10" s="906" t="s">
        <v>23</v>
      </c>
      <c r="H10" s="906"/>
      <c r="I10" s="906" t="s">
        <v>1360</v>
      </c>
      <c r="J10" s="906"/>
      <c r="K10" s="906" t="s">
        <v>1361</v>
      </c>
      <c r="L10" s="906"/>
      <c r="M10" s="906" t="s">
        <v>1362</v>
      </c>
      <c r="N10" s="906"/>
      <c r="O10" s="938"/>
      <c r="P10" s="938"/>
      <c r="Q10" s="938"/>
      <c r="R10" s="938"/>
      <c r="S10" s="938"/>
      <c r="T10" s="938"/>
      <c r="U10" s="938"/>
      <c r="V10" s="938"/>
      <c r="W10" s="906" t="s">
        <v>1476</v>
      </c>
      <c r="X10" s="906"/>
      <c r="Y10" s="906"/>
      <c r="Z10" s="906"/>
      <c r="AA10" s="906"/>
      <c r="AB10" s="906" t="s">
        <v>1477</v>
      </c>
      <c r="AC10" s="906"/>
      <c r="AD10" s="906"/>
      <c r="AE10" s="906"/>
      <c r="AF10" s="906"/>
      <c r="AG10" s="906" t="s">
        <v>1478</v>
      </c>
      <c r="AH10" s="906"/>
      <c r="AI10" s="906"/>
      <c r="AJ10" s="906"/>
      <c r="AK10" s="906"/>
      <c r="AL10" s="1034" t="s">
        <v>597</v>
      </c>
      <c r="AM10" s="1034"/>
      <c r="AN10" s="1034"/>
      <c r="AO10" s="1034"/>
      <c r="AP10" s="1034"/>
    </row>
    <row r="11" spans="1:43" ht="23.4" customHeight="1">
      <c r="A11" s="197" t="s">
        <v>1479</v>
      </c>
      <c r="B11" s="1104" t="s">
        <v>1480</v>
      </c>
      <c r="C11" s="1103">
        <v>10</v>
      </c>
      <c r="D11" s="1103"/>
      <c r="E11" s="1103" t="s">
        <v>27</v>
      </c>
      <c r="F11" s="1103"/>
      <c r="G11" s="1103">
        <f>SUM(C11:E11)</f>
        <v>10</v>
      </c>
      <c r="H11" s="1103"/>
      <c r="I11" s="1103">
        <v>3</v>
      </c>
      <c r="J11" s="1103"/>
      <c r="K11" s="1103">
        <v>2</v>
      </c>
      <c r="L11" s="1103"/>
      <c r="M11" s="1103" t="s">
        <v>27</v>
      </c>
      <c r="N11" s="1103"/>
      <c r="O11" s="1103">
        <v>4416</v>
      </c>
      <c r="P11" s="1103"/>
      <c r="Q11" s="1103"/>
      <c r="R11" s="1103"/>
      <c r="S11" s="1103">
        <v>5310</v>
      </c>
      <c r="T11" s="1103"/>
      <c r="U11" s="1103"/>
      <c r="V11" s="1103"/>
      <c r="W11" s="1103">
        <v>15263</v>
      </c>
      <c r="X11" s="1103"/>
      <c r="Y11" s="1103"/>
      <c r="Z11" s="1103"/>
      <c r="AA11" s="1103"/>
      <c r="AB11" s="1103" t="s">
        <v>27</v>
      </c>
      <c r="AC11" s="1103"/>
      <c r="AD11" s="1103"/>
      <c r="AE11" s="1103"/>
      <c r="AF11" s="1103"/>
      <c r="AG11" s="1103" t="s">
        <v>27</v>
      </c>
      <c r="AH11" s="1103"/>
      <c r="AI11" s="1103"/>
      <c r="AJ11" s="1103"/>
      <c r="AK11" s="1103"/>
      <c r="AL11" s="1101" t="s">
        <v>27</v>
      </c>
      <c r="AM11" s="1101"/>
      <c r="AN11" s="1101"/>
      <c r="AO11" s="1101"/>
      <c r="AP11" s="1101"/>
    </row>
    <row r="12" spans="1:43" ht="23.4" customHeight="1">
      <c r="A12" s="188" t="s">
        <v>2044</v>
      </c>
      <c r="B12" s="1104"/>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1"/>
      <c r="AM12" s="1101"/>
      <c r="AN12" s="1101"/>
      <c r="AO12" s="1101"/>
      <c r="AP12" s="1101"/>
    </row>
    <row r="13" spans="1:43" ht="23.4" customHeight="1">
      <c r="A13" s="197" t="s">
        <v>1481</v>
      </c>
      <c r="B13" s="1104" t="s">
        <v>1482</v>
      </c>
      <c r="C13" s="1103">
        <v>7</v>
      </c>
      <c r="D13" s="1103"/>
      <c r="E13" s="1103" t="s">
        <v>27</v>
      </c>
      <c r="F13" s="1103"/>
      <c r="G13" s="1103">
        <f>SUM(C13:E13)</f>
        <v>7</v>
      </c>
      <c r="H13" s="1103"/>
      <c r="I13" s="1105">
        <v>3</v>
      </c>
      <c r="J13" s="1106"/>
      <c r="K13" s="1103">
        <v>2</v>
      </c>
      <c r="L13" s="1103"/>
      <c r="M13" s="1103" t="s">
        <v>27</v>
      </c>
      <c r="N13" s="1103"/>
      <c r="O13" s="1103">
        <v>50</v>
      </c>
      <c r="P13" s="1103"/>
      <c r="Q13" s="1103"/>
      <c r="R13" s="1103"/>
      <c r="S13" s="1103" t="s">
        <v>1425</v>
      </c>
      <c r="T13" s="1103"/>
      <c r="U13" s="1103"/>
      <c r="V13" s="1103"/>
      <c r="W13" s="1103">
        <v>332</v>
      </c>
      <c r="X13" s="1103"/>
      <c r="Y13" s="1103"/>
      <c r="Z13" s="1103"/>
      <c r="AA13" s="1103"/>
      <c r="AB13" s="1103" t="s">
        <v>27</v>
      </c>
      <c r="AC13" s="1103"/>
      <c r="AD13" s="1103"/>
      <c r="AE13" s="1103"/>
      <c r="AF13" s="1103"/>
      <c r="AG13" s="1103" t="s">
        <v>27</v>
      </c>
      <c r="AH13" s="1103"/>
      <c r="AI13" s="1103"/>
      <c r="AJ13" s="1103"/>
      <c r="AK13" s="1103"/>
      <c r="AL13" s="1101" t="s">
        <v>27</v>
      </c>
      <c r="AM13" s="1101"/>
      <c r="AN13" s="1101"/>
      <c r="AO13" s="1101"/>
      <c r="AP13" s="1101"/>
    </row>
    <row r="14" spans="1:43" ht="23.4" customHeight="1">
      <c r="A14" s="188" t="s">
        <v>2044</v>
      </c>
      <c r="B14" s="1104"/>
      <c r="C14" s="1103"/>
      <c r="D14" s="1103"/>
      <c r="E14" s="1103"/>
      <c r="F14" s="1103"/>
      <c r="G14" s="1103"/>
      <c r="H14" s="1103"/>
      <c r="I14" s="1107"/>
      <c r="J14" s="1108"/>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1"/>
      <c r="AM14" s="1101"/>
      <c r="AN14" s="1101"/>
      <c r="AO14" s="1101"/>
      <c r="AP14" s="1101"/>
    </row>
    <row r="15" spans="1:43" ht="23.4" customHeight="1">
      <c r="A15" s="197" t="s">
        <v>1483</v>
      </c>
      <c r="B15" s="1104" t="s">
        <v>1484</v>
      </c>
      <c r="C15" s="1103">
        <v>10</v>
      </c>
      <c r="D15" s="1103"/>
      <c r="E15" s="1103" t="s">
        <v>27</v>
      </c>
      <c r="F15" s="1103"/>
      <c r="G15" s="1103">
        <v>10</v>
      </c>
      <c r="H15" s="1103"/>
      <c r="I15" s="1103">
        <v>3</v>
      </c>
      <c r="J15" s="1103"/>
      <c r="K15" s="1103">
        <v>2</v>
      </c>
      <c r="L15" s="1103"/>
      <c r="M15" s="1103">
        <v>1</v>
      </c>
      <c r="N15" s="1103"/>
      <c r="O15" s="1103">
        <v>4800</v>
      </c>
      <c r="P15" s="1103"/>
      <c r="Q15" s="1103"/>
      <c r="R15" s="1103"/>
      <c r="S15" s="1103">
        <v>108429</v>
      </c>
      <c r="T15" s="1103"/>
      <c r="U15" s="1103"/>
      <c r="V15" s="1103"/>
      <c r="W15" s="1103">
        <v>33973</v>
      </c>
      <c r="X15" s="1103"/>
      <c r="Y15" s="1103"/>
      <c r="Z15" s="1103"/>
      <c r="AA15" s="1103"/>
      <c r="AB15" s="1103" t="s">
        <v>27</v>
      </c>
      <c r="AC15" s="1103"/>
      <c r="AD15" s="1103"/>
      <c r="AE15" s="1103"/>
      <c r="AF15" s="1103"/>
      <c r="AG15" s="1103" t="s">
        <v>27</v>
      </c>
      <c r="AH15" s="1103"/>
      <c r="AI15" s="1103"/>
      <c r="AJ15" s="1103"/>
      <c r="AK15" s="1103"/>
      <c r="AL15" s="1101" t="s">
        <v>27</v>
      </c>
      <c r="AM15" s="1101"/>
      <c r="AN15" s="1101"/>
      <c r="AO15" s="1101"/>
      <c r="AP15" s="1101"/>
    </row>
    <row r="16" spans="1:43" ht="23.4" customHeight="1">
      <c r="A16" s="188" t="s">
        <v>2044</v>
      </c>
      <c r="B16" s="1104"/>
      <c r="C16" s="1103"/>
      <c r="D16" s="1103"/>
      <c r="E16" s="1103"/>
      <c r="F16" s="1103"/>
      <c r="G16" s="1103"/>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1"/>
      <c r="AM16" s="1101"/>
      <c r="AN16" s="1101"/>
      <c r="AO16" s="1101"/>
      <c r="AP16" s="1101"/>
    </row>
    <row r="17" spans="1:42" ht="23.4" customHeight="1">
      <c r="A17" s="197" t="s">
        <v>1485</v>
      </c>
      <c r="B17" s="1104" t="s">
        <v>1486</v>
      </c>
      <c r="C17" s="1103">
        <v>9</v>
      </c>
      <c r="D17" s="1103"/>
      <c r="E17" s="1103" t="s">
        <v>27</v>
      </c>
      <c r="F17" s="1103"/>
      <c r="G17" s="1103">
        <f>SUM(C17:E17)</f>
        <v>9</v>
      </c>
      <c r="H17" s="1103"/>
      <c r="I17" s="1103">
        <v>3</v>
      </c>
      <c r="J17" s="1103"/>
      <c r="K17" s="1103">
        <v>2</v>
      </c>
      <c r="L17" s="1103"/>
      <c r="M17" s="1103" t="s">
        <v>27</v>
      </c>
      <c r="N17" s="1103"/>
      <c r="O17" s="1103">
        <v>2572</v>
      </c>
      <c r="P17" s="1103"/>
      <c r="Q17" s="1103"/>
      <c r="R17" s="1103"/>
      <c r="S17" s="1103">
        <v>8000</v>
      </c>
      <c r="T17" s="1103"/>
      <c r="U17" s="1103"/>
      <c r="V17" s="1103"/>
      <c r="W17" s="1103">
        <v>21058</v>
      </c>
      <c r="X17" s="1103"/>
      <c r="Y17" s="1103"/>
      <c r="Z17" s="1103"/>
      <c r="AA17" s="1103"/>
      <c r="AB17" s="1103" t="s">
        <v>27</v>
      </c>
      <c r="AC17" s="1103"/>
      <c r="AD17" s="1103"/>
      <c r="AE17" s="1103"/>
      <c r="AF17" s="1103"/>
      <c r="AG17" s="1103" t="s">
        <v>27</v>
      </c>
      <c r="AH17" s="1103"/>
      <c r="AI17" s="1103"/>
      <c r="AJ17" s="1103"/>
      <c r="AK17" s="1103"/>
      <c r="AL17" s="1101" t="s">
        <v>27</v>
      </c>
      <c r="AM17" s="1101"/>
      <c r="AN17" s="1101"/>
      <c r="AO17" s="1101"/>
      <c r="AP17" s="1101"/>
    </row>
    <row r="18" spans="1:42" ht="23.4" customHeight="1">
      <c r="A18" s="188" t="s">
        <v>2044</v>
      </c>
      <c r="B18" s="1104"/>
      <c r="C18" s="1103"/>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1"/>
      <c r="AM18" s="1101"/>
      <c r="AN18" s="1101"/>
      <c r="AO18" s="1101"/>
      <c r="AP18" s="1101"/>
    </row>
    <row r="19" spans="1:42" ht="23.4" customHeight="1">
      <c r="A19" s="197" t="s">
        <v>1487</v>
      </c>
      <c r="B19" s="1104" t="s">
        <v>1488</v>
      </c>
      <c r="C19" s="1103">
        <v>85</v>
      </c>
      <c r="D19" s="1103"/>
      <c r="E19" s="1103" t="s">
        <v>27</v>
      </c>
      <c r="F19" s="1103"/>
      <c r="G19" s="1103">
        <f>SUM(C19:E19)</f>
        <v>85</v>
      </c>
      <c r="H19" s="1103"/>
      <c r="I19" s="1103">
        <v>5</v>
      </c>
      <c r="J19" s="1103"/>
      <c r="K19" s="1103">
        <v>3</v>
      </c>
      <c r="L19" s="1103"/>
      <c r="M19" s="1103" t="s">
        <v>27</v>
      </c>
      <c r="N19" s="1103"/>
      <c r="O19" s="1103">
        <v>480</v>
      </c>
      <c r="P19" s="1103"/>
      <c r="Q19" s="1103"/>
      <c r="R19" s="1103"/>
      <c r="S19" s="1103">
        <v>6274</v>
      </c>
      <c r="T19" s="1103"/>
      <c r="U19" s="1103"/>
      <c r="V19" s="1103"/>
      <c r="W19" s="1103">
        <v>3215</v>
      </c>
      <c r="X19" s="1103"/>
      <c r="Y19" s="1103"/>
      <c r="Z19" s="1103"/>
      <c r="AA19" s="1103"/>
      <c r="AB19" s="1103" t="s">
        <v>27</v>
      </c>
      <c r="AC19" s="1103"/>
      <c r="AD19" s="1103"/>
      <c r="AE19" s="1103"/>
      <c r="AF19" s="1103"/>
      <c r="AG19" s="1103" t="s">
        <v>27</v>
      </c>
      <c r="AH19" s="1103"/>
      <c r="AI19" s="1103"/>
      <c r="AJ19" s="1103"/>
      <c r="AK19" s="1103"/>
      <c r="AL19" s="1101" t="s">
        <v>27</v>
      </c>
      <c r="AM19" s="1101"/>
      <c r="AN19" s="1101"/>
      <c r="AO19" s="1101"/>
      <c r="AP19" s="1101"/>
    </row>
    <row r="20" spans="1:42" ht="23.4" customHeight="1">
      <c r="A20" s="188" t="s">
        <v>2045</v>
      </c>
      <c r="B20" s="1104"/>
      <c r="C20" s="1103"/>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1"/>
      <c r="AM20" s="1101"/>
      <c r="AN20" s="1101"/>
      <c r="AO20" s="1101"/>
      <c r="AP20" s="1101"/>
    </row>
    <row r="21" spans="1:42" ht="23.4" customHeight="1">
      <c r="A21" s="197" t="s">
        <v>1489</v>
      </c>
      <c r="B21" s="1104" t="s">
        <v>1490</v>
      </c>
      <c r="C21" s="1103">
        <v>7</v>
      </c>
      <c r="D21" s="1103"/>
      <c r="E21" s="1103" t="s">
        <v>27</v>
      </c>
      <c r="F21" s="1103"/>
      <c r="G21" s="1103">
        <v>7</v>
      </c>
      <c r="H21" s="1103"/>
      <c r="I21" s="1103">
        <v>3</v>
      </c>
      <c r="J21" s="1103"/>
      <c r="K21" s="1103">
        <v>2</v>
      </c>
      <c r="L21" s="1103"/>
      <c r="M21" s="1103" t="s">
        <v>27</v>
      </c>
      <c r="N21" s="1103"/>
      <c r="O21" s="1103">
        <v>0</v>
      </c>
      <c r="P21" s="1103"/>
      <c r="Q21" s="1103"/>
      <c r="R21" s="1103"/>
      <c r="S21" s="1103">
        <v>139</v>
      </c>
      <c r="T21" s="1103"/>
      <c r="U21" s="1103"/>
      <c r="V21" s="1103"/>
      <c r="W21" s="1103">
        <v>65</v>
      </c>
      <c r="X21" s="1103"/>
      <c r="Y21" s="1103"/>
      <c r="Z21" s="1103"/>
      <c r="AA21" s="1103"/>
      <c r="AB21" s="1103" t="s">
        <v>27</v>
      </c>
      <c r="AC21" s="1103"/>
      <c r="AD21" s="1103"/>
      <c r="AE21" s="1103"/>
      <c r="AF21" s="1103"/>
      <c r="AG21" s="1103" t="s">
        <v>27</v>
      </c>
      <c r="AH21" s="1103"/>
      <c r="AI21" s="1103"/>
      <c r="AJ21" s="1103"/>
      <c r="AK21" s="1103"/>
      <c r="AL21" s="1101" t="s">
        <v>27</v>
      </c>
      <c r="AM21" s="1101"/>
      <c r="AN21" s="1101"/>
      <c r="AO21" s="1101"/>
      <c r="AP21" s="1101"/>
    </row>
    <row r="22" spans="1:42" ht="23.4" customHeight="1">
      <c r="A22" s="188" t="s">
        <v>2046</v>
      </c>
      <c r="B22" s="1104"/>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c r="AA22" s="1103"/>
      <c r="AB22" s="1103"/>
      <c r="AC22" s="1103"/>
      <c r="AD22" s="1103"/>
      <c r="AE22" s="1103"/>
      <c r="AF22" s="1103"/>
      <c r="AG22" s="1103"/>
      <c r="AH22" s="1103"/>
      <c r="AI22" s="1103"/>
      <c r="AJ22" s="1103"/>
      <c r="AK22" s="1103"/>
      <c r="AL22" s="1101"/>
      <c r="AM22" s="1101"/>
      <c r="AN22" s="1101"/>
      <c r="AO22" s="1101"/>
      <c r="AP22" s="1101"/>
    </row>
    <row r="23" spans="1:42" ht="23.4" customHeight="1">
      <c r="A23" s="197" t="s">
        <v>1491</v>
      </c>
      <c r="B23" s="1104" t="s">
        <v>1492</v>
      </c>
      <c r="C23" s="1103">
        <v>23</v>
      </c>
      <c r="D23" s="1103"/>
      <c r="E23" s="1103" t="s">
        <v>27</v>
      </c>
      <c r="F23" s="1103"/>
      <c r="G23" s="1103">
        <v>23</v>
      </c>
      <c r="H23" s="1103"/>
      <c r="I23" s="1103">
        <v>5</v>
      </c>
      <c r="J23" s="1103"/>
      <c r="K23" s="1103">
        <v>2</v>
      </c>
      <c r="L23" s="1103"/>
      <c r="M23" s="1103" t="s">
        <v>27</v>
      </c>
      <c r="N23" s="1103"/>
      <c r="O23" s="1103">
        <v>3420</v>
      </c>
      <c r="P23" s="1103"/>
      <c r="Q23" s="1103"/>
      <c r="R23" s="1103"/>
      <c r="S23" s="1103">
        <v>11643</v>
      </c>
      <c r="T23" s="1103"/>
      <c r="U23" s="1103"/>
      <c r="V23" s="1103"/>
      <c r="W23" s="1103" t="s">
        <v>27</v>
      </c>
      <c r="X23" s="1103"/>
      <c r="Y23" s="1103"/>
      <c r="Z23" s="1103"/>
      <c r="AA23" s="1103"/>
      <c r="AB23" s="1103" t="s">
        <v>27</v>
      </c>
      <c r="AC23" s="1103"/>
      <c r="AD23" s="1103"/>
      <c r="AE23" s="1103"/>
      <c r="AF23" s="1103"/>
      <c r="AG23" s="1103" t="s">
        <v>27</v>
      </c>
      <c r="AH23" s="1103"/>
      <c r="AI23" s="1103"/>
      <c r="AJ23" s="1103"/>
      <c r="AK23" s="1103"/>
      <c r="AL23" s="1101" t="s">
        <v>27</v>
      </c>
      <c r="AM23" s="1101"/>
      <c r="AN23" s="1101"/>
      <c r="AO23" s="1101"/>
      <c r="AP23" s="1101"/>
    </row>
    <row r="24" spans="1:42" ht="23.4" customHeight="1">
      <c r="A24" s="188" t="s">
        <v>2047</v>
      </c>
      <c r="B24" s="1104"/>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1"/>
      <c r="AM24" s="1101"/>
      <c r="AN24" s="1101"/>
      <c r="AO24" s="1101"/>
      <c r="AP24" s="1101"/>
    </row>
    <row r="25" spans="1:42" ht="23.4" customHeight="1">
      <c r="A25" s="197" t="s">
        <v>635</v>
      </c>
      <c r="B25" s="1102" t="s">
        <v>1493</v>
      </c>
      <c r="C25" s="1099">
        <v>8</v>
      </c>
      <c r="D25" s="1099"/>
      <c r="E25" s="1099" t="s">
        <v>27</v>
      </c>
      <c r="F25" s="1099"/>
      <c r="G25" s="1099">
        <f>SUM(C25:E25)</f>
        <v>8</v>
      </c>
      <c r="H25" s="1099"/>
      <c r="I25" s="1099">
        <v>7</v>
      </c>
      <c r="J25" s="1099"/>
      <c r="K25" s="1099">
        <v>1</v>
      </c>
      <c r="L25" s="1099"/>
      <c r="M25" s="1099" t="s">
        <v>27</v>
      </c>
      <c r="N25" s="1099"/>
      <c r="O25" s="1099">
        <v>1740</v>
      </c>
      <c r="P25" s="1099"/>
      <c r="Q25" s="1099"/>
      <c r="R25" s="1099"/>
      <c r="S25" s="1099">
        <v>6780</v>
      </c>
      <c r="T25" s="1099"/>
      <c r="U25" s="1099"/>
      <c r="V25" s="1099"/>
      <c r="W25" s="1099">
        <v>575</v>
      </c>
      <c r="X25" s="1099"/>
      <c r="Y25" s="1099"/>
      <c r="Z25" s="1099"/>
      <c r="AA25" s="1099"/>
      <c r="AB25" s="1099" t="s">
        <v>27</v>
      </c>
      <c r="AC25" s="1099"/>
      <c r="AD25" s="1099"/>
      <c r="AE25" s="1099"/>
      <c r="AF25" s="1099"/>
      <c r="AG25" s="1099" t="s">
        <v>27</v>
      </c>
      <c r="AH25" s="1099"/>
      <c r="AI25" s="1099"/>
      <c r="AJ25" s="1099"/>
      <c r="AK25" s="1099"/>
      <c r="AL25" s="1100" t="s">
        <v>27</v>
      </c>
      <c r="AM25" s="1100"/>
      <c r="AN25" s="1100"/>
      <c r="AO25" s="1100"/>
      <c r="AP25" s="1100"/>
    </row>
    <row r="26" spans="1:42" ht="23.4" customHeight="1">
      <c r="A26" s="517" t="s">
        <v>2048</v>
      </c>
      <c r="B26" s="1102"/>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100"/>
      <c r="AM26" s="1100"/>
      <c r="AN26" s="1100"/>
      <c r="AO26" s="1100"/>
      <c r="AP26" s="1100"/>
    </row>
    <row r="27" spans="1:42" ht="24.05" customHeight="1">
      <c r="G27" s="683"/>
      <c r="H27" s="683"/>
      <c r="AD27" s="683" t="s">
        <v>1494</v>
      </c>
      <c r="AE27" s="683"/>
      <c r="AF27" s="683"/>
      <c r="AG27" s="683"/>
      <c r="AH27" s="683"/>
      <c r="AI27" s="683"/>
      <c r="AJ27" s="683"/>
      <c r="AK27" s="683"/>
      <c r="AL27" s="683"/>
      <c r="AM27" s="683"/>
      <c r="AN27" s="683"/>
      <c r="AO27" s="683"/>
      <c r="AP27" s="683"/>
    </row>
    <row r="28" spans="1:42" ht="20.95" customHeight="1"/>
    <row r="29" spans="1:42" ht="20.95" customHeight="1"/>
  </sheetData>
  <sheetProtection selectLockedCells="1" selectUnlockedCells="1"/>
  <mergeCells count="158">
    <mergeCell ref="M4:N4"/>
    <mergeCell ref="O4:P4"/>
    <mergeCell ref="Q4:R4"/>
    <mergeCell ref="S4:T4"/>
    <mergeCell ref="A2:L2"/>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 ref="AB10:AF10"/>
    <mergeCell ref="AG10:AK10"/>
    <mergeCell ref="AL10:AP10"/>
    <mergeCell ref="M10:N10"/>
    <mergeCell ref="C5:J6"/>
    <mergeCell ref="K5:L6"/>
    <mergeCell ref="M5:N6"/>
    <mergeCell ref="O5:P6"/>
    <mergeCell ref="Q5:R6"/>
    <mergeCell ref="S5:T6"/>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2"/>
  <pageMargins left="0.6692913385826772" right="0.39370078740157483" top="0.39370078740157483" bottom="0.39370078740157483" header="0" footer="0"/>
  <pageSetup paperSize="9" scale="81"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91FF-0DA0-4403-BE59-0880BF46F9D5}">
  <sheetPr>
    <pageSetUpPr fitToPage="1"/>
  </sheetPr>
  <dimension ref="A1:BG42"/>
  <sheetViews>
    <sheetView view="pageLayout" zoomScaleNormal="100" workbookViewId="0">
      <selection activeCell="K9" sqref="K9"/>
    </sheetView>
  </sheetViews>
  <sheetFormatPr defaultColWidth="9" defaultRowHeight="14.4"/>
  <cols>
    <col min="1" max="1" width="1.6640625" style="2" customWidth="1"/>
    <col min="2" max="3" width="2.6640625" style="2" customWidth="1"/>
    <col min="4" max="4" width="1.6640625" style="2" customWidth="1"/>
    <col min="5" max="24" width="2.6640625" style="2" customWidth="1"/>
    <col min="25" max="25" width="3.6640625" style="2" customWidth="1"/>
    <col min="26" max="29" width="2.6640625" style="2" customWidth="1"/>
    <col min="30" max="32" width="3.109375" style="2" customWidth="1"/>
    <col min="33" max="33" width="2.77734375" style="2" customWidth="1"/>
    <col min="34" max="35" width="3.109375" style="2" customWidth="1"/>
    <col min="36" max="168" width="2.6640625" style="2" customWidth="1"/>
    <col min="169" max="16384" width="9" style="2"/>
  </cols>
  <sheetData>
    <row r="1" spans="1:59" ht="20.95" customHeight="1">
      <c r="A1" s="683" t="s">
        <v>1979</v>
      </c>
      <c r="B1" s="683"/>
      <c r="C1" s="683"/>
      <c r="D1" s="683"/>
      <c r="E1" s="683"/>
      <c r="F1" s="683"/>
      <c r="G1" s="683"/>
      <c r="H1" s="683"/>
      <c r="I1" s="683"/>
      <c r="J1" s="683"/>
      <c r="K1" s="683"/>
      <c r="L1" s="683"/>
      <c r="M1" s="683"/>
      <c r="N1" s="683"/>
      <c r="O1" s="683"/>
      <c r="P1" s="683"/>
      <c r="Q1" s="683"/>
      <c r="R1" s="683"/>
      <c r="AS1" s="677" t="s">
        <v>1475</v>
      </c>
      <c r="AT1" s="677"/>
      <c r="AU1" s="677"/>
      <c r="AV1" s="677"/>
      <c r="AW1" s="677"/>
      <c r="AX1" s="677"/>
      <c r="AY1" s="677"/>
      <c r="AZ1" s="677"/>
      <c r="BA1" s="677"/>
      <c r="BB1" s="677"/>
      <c r="BC1" s="677"/>
      <c r="BD1" s="677"/>
      <c r="BE1" s="677"/>
      <c r="BF1" s="677"/>
      <c r="BG1" s="677"/>
    </row>
    <row r="2" spans="1:59" ht="15.9" customHeight="1">
      <c r="A2" s="1169" t="s">
        <v>1495</v>
      </c>
      <c r="B2" s="1169"/>
      <c r="C2" s="1169"/>
      <c r="D2" s="1169"/>
      <c r="E2" s="1169"/>
      <c r="F2" s="1169"/>
      <c r="G2" s="1169"/>
      <c r="H2" s="1169"/>
      <c r="I2" s="1169"/>
      <c r="J2" s="1170" t="s">
        <v>1496</v>
      </c>
      <c r="K2" s="1170"/>
      <c r="L2" s="1170"/>
      <c r="M2" s="1170"/>
      <c r="N2" s="1170"/>
      <c r="O2" s="1170"/>
      <c r="P2" s="1170"/>
      <c r="Q2" s="1170"/>
      <c r="R2" s="1170"/>
      <c r="S2" s="1170"/>
      <c r="T2" s="1170"/>
      <c r="U2" s="1170"/>
      <c r="V2" s="1170"/>
      <c r="W2" s="1170"/>
      <c r="X2" s="1170"/>
      <c r="Y2" s="1170"/>
      <c r="Z2" s="680" t="s">
        <v>1354</v>
      </c>
      <c r="AA2" s="680"/>
      <c r="AB2" s="680"/>
      <c r="AC2" s="680"/>
      <c r="AD2" s="680"/>
      <c r="AE2" s="680"/>
      <c r="AF2" s="680"/>
      <c r="AG2" s="680"/>
      <c r="AH2" s="680"/>
      <c r="AI2" s="680"/>
      <c r="AJ2" s="680" t="s">
        <v>2049</v>
      </c>
      <c r="AK2" s="680"/>
      <c r="AL2" s="680"/>
      <c r="AM2" s="680"/>
      <c r="AN2" s="680"/>
      <c r="AO2" s="680"/>
      <c r="AP2" s="680"/>
      <c r="AQ2" s="680"/>
      <c r="AR2" s="680"/>
      <c r="AS2" s="680" t="s">
        <v>1921</v>
      </c>
      <c r="AT2" s="680"/>
      <c r="AU2" s="680"/>
      <c r="AV2" s="680"/>
      <c r="AW2" s="680"/>
      <c r="AX2" s="680"/>
      <c r="AY2" s="680"/>
      <c r="AZ2" s="680"/>
      <c r="BA2" s="680"/>
      <c r="BB2" s="918" t="s">
        <v>1497</v>
      </c>
      <c r="BC2" s="918"/>
      <c r="BD2" s="918"/>
      <c r="BE2" s="918"/>
      <c r="BF2" s="918"/>
      <c r="BG2" s="918"/>
    </row>
    <row r="3" spans="1:59" ht="15.9" customHeight="1">
      <c r="A3" s="1171" t="s">
        <v>2050</v>
      </c>
      <c r="B3" s="1171"/>
      <c r="C3" s="1171"/>
      <c r="D3" s="1171"/>
      <c r="E3" s="1171"/>
      <c r="F3" s="1171"/>
      <c r="G3" s="1171"/>
      <c r="H3" s="1171"/>
      <c r="I3" s="1171"/>
      <c r="J3" s="1172" t="s">
        <v>1498</v>
      </c>
      <c r="K3" s="1172"/>
      <c r="L3" s="1172"/>
      <c r="M3" s="1172"/>
      <c r="N3" s="1172"/>
      <c r="O3" s="1172"/>
      <c r="P3" s="1172"/>
      <c r="Q3" s="1172"/>
      <c r="R3" s="1172"/>
      <c r="S3" s="1172"/>
      <c r="T3" s="1172"/>
      <c r="U3" s="1172"/>
      <c r="V3" s="1172"/>
      <c r="W3" s="1172"/>
      <c r="X3" s="1172"/>
      <c r="Y3" s="1172"/>
      <c r="Z3" s="680"/>
      <c r="AA3" s="680"/>
      <c r="AB3" s="680"/>
      <c r="AC3" s="680"/>
      <c r="AD3" s="680"/>
      <c r="AE3" s="680"/>
      <c r="AF3" s="680"/>
      <c r="AG3" s="680"/>
      <c r="AH3" s="680"/>
      <c r="AI3" s="680"/>
      <c r="AJ3" s="906" t="s">
        <v>1358</v>
      </c>
      <c r="AK3" s="906"/>
      <c r="AL3" s="906"/>
      <c r="AM3" s="906" t="s">
        <v>1359</v>
      </c>
      <c r="AN3" s="906"/>
      <c r="AO3" s="906"/>
      <c r="AP3" s="906" t="s">
        <v>23</v>
      </c>
      <c r="AQ3" s="906"/>
      <c r="AR3" s="906"/>
      <c r="AS3" s="906" t="s">
        <v>1360</v>
      </c>
      <c r="AT3" s="906"/>
      <c r="AU3" s="906"/>
      <c r="AV3" s="906" t="s">
        <v>1361</v>
      </c>
      <c r="AW3" s="906"/>
      <c r="AX3" s="906"/>
      <c r="AY3" s="906" t="s">
        <v>1362</v>
      </c>
      <c r="AZ3" s="906"/>
      <c r="BA3" s="906"/>
      <c r="BB3" s="918"/>
      <c r="BC3" s="918"/>
      <c r="BD3" s="918"/>
      <c r="BE3" s="918"/>
      <c r="BF3" s="918"/>
      <c r="BG3" s="918"/>
    </row>
    <row r="4" spans="1:59" ht="15.9" customHeight="1">
      <c r="A4" s="1166" t="s">
        <v>1499</v>
      </c>
      <c r="B4" s="1166"/>
      <c r="C4" s="1166"/>
      <c r="D4" s="1166"/>
      <c r="E4" s="1166"/>
      <c r="F4" s="1166"/>
      <c r="G4" s="1166"/>
      <c r="H4" s="1166"/>
      <c r="I4" s="1166"/>
      <c r="J4" s="1167" t="s">
        <v>1500</v>
      </c>
      <c r="K4" s="1167"/>
      <c r="L4" s="1167"/>
      <c r="M4" s="1167"/>
      <c r="N4" s="1167"/>
      <c r="O4" s="1167"/>
      <c r="P4" s="1167"/>
      <c r="Q4" s="1167"/>
      <c r="R4" s="1167"/>
      <c r="S4" s="1167"/>
      <c r="T4" s="1167"/>
      <c r="U4" s="1167"/>
      <c r="V4" s="1167"/>
      <c r="W4" s="1167"/>
      <c r="X4" s="1167"/>
      <c r="Y4" s="1167"/>
      <c r="Z4" s="1168" t="s">
        <v>1472</v>
      </c>
      <c r="AA4" s="1168"/>
      <c r="AB4" s="1168"/>
      <c r="AC4" s="1168"/>
      <c r="AD4" s="1168"/>
      <c r="AE4" s="1168"/>
      <c r="AF4" s="1168"/>
      <c r="AG4" s="1168"/>
      <c r="AH4" s="1168"/>
      <c r="AI4" s="1168"/>
      <c r="AJ4" s="1156">
        <v>17</v>
      </c>
      <c r="AK4" s="1157"/>
      <c r="AL4" s="1158"/>
      <c r="AM4" s="1156" t="s">
        <v>27</v>
      </c>
      <c r="AN4" s="1157"/>
      <c r="AO4" s="1158"/>
      <c r="AP4" s="1156">
        <v>17</v>
      </c>
      <c r="AQ4" s="1157"/>
      <c r="AR4" s="1158"/>
      <c r="AS4" s="1156">
        <v>5</v>
      </c>
      <c r="AT4" s="1157"/>
      <c r="AU4" s="1158"/>
      <c r="AV4" s="1156">
        <v>2</v>
      </c>
      <c r="AW4" s="1157"/>
      <c r="AX4" s="1158"/>
      <c r="AY4" s="1156">
        <v>2</v>
      </c>
      <c r="AZ4" s="1157"/>
      <c r="BA4" s="1158"/>
      <c r="BB4" s="1156">
        <v>2190</v>
      </c>
      <c r="BC4" s="1157"/>
      <c r="BD4" s="1157"/>
      <c r="BE4" s="1157"/>
      <c r="BF4" s="1157"/>
      <c r="BG4" s="1162"/>
    </row>
    <row r="5" spans="1:59" ht="15.9" customHeight="1">
      <c r="A5" s="1164" t="s">
        <v>2051</v>
      </c>
      <c r="B5" s="1164"/>
      <c r="C5" s="1164"/>
      <c r="D5" s="1164"/>
      <c r="E5" s="1164"/>
      <c r="F5" s="1164"/>
      <c r="G5" s="1164"/>
      <c r="H5" s="1164"/>
      <c r="I5" s="1164"/>
      <c r="J5" s="1165" t="s">
        <v>1501</v>
      </c>
      <c r="K5" s="1165"/>
      <c r="L5" s="1165"/>
      <c r="M5" s="1165"/>
      <c r="N5" s="1165"/>
      <c r="O5" s="1165"/>
      <c r="P5" s="1165"/>
      <c r="Q5" s="1165"/>
      <c r="R5" s="1165"/>
      <c r="S5" s="1165"/>
      <c r="T5" s="1165"/>
      <c r="U5" s="1165"/>
      <c r="V5" s="1165"/>
      <c r="W5" s="1165"/>
      <c r="X5" s="1165"/>
      <c r="Y5" s="1165"/>
      <c r="Z5" s="1168"/>
      <c r="AA5" s="1168"/>
      <c r="AB5" s="1168"/>
      <c r="AC5" s="1168"/>
      <c r="AD5" s="1168"/>
      <c r="AE5" s="1168"/>
      <c r="AF5" s="1168"/>
      <c r="AG5" s="1168"/>
      <c r="AH5" s="1168"/>
      <c r="AI5" s="1168"/>
      <c r="AJ5" s="1159"/>
      <c r="AK5" s="1160"/>
      <c r="AL5" s="1161"/>
      <c r="AM5" s="1159"/>
      <c r="AN5" s="1160"/>
      <c r="AO5" s="1161"/>
      <c r="AP5" s="1159"/>
      <c r="AQ5" s="1160"/>
      <c r="AR5" s="1161"/>
      <c r="AS5" s="1159"/>
      <c r="AT5" s="1160"/>
      <c r="AU5" s="1161"/>
      <c r="AV5" s="1159"/>
      <c r="AW5" s="1160"/>
      <c r="AX5" s="1161"/>
      <c r="AY5" s="1159"/>
      <c r="AZ5" s="1160"/>
      <c r="BA5" s="1161"/>
      <c r="BB5" s="1159"/>
      <c r="BC5" s="1160"/>
      <c r="BD5" s="1160"/>
      <c r="BE5" s="1160"/>
      <c r="BF5" s="1160"/>
      <c r="BG5" s="1163"/>
    </row>
    <row r="6" spans="1:59" ht="11.3" customHeight="1">
      <c r="A6" s="368"/>
      <c r="B6" s="368"/>
      <c r="C6" s="368"/>
      <c r="D6" s="368"/>
      <c r="E6" s="368"/>
      <c r="F6" s="368"/>
      <c r="G6" s="368"/>
      <c r="H6" s="368"/>
      <c r="I6" s="368"/>
      <c r="J6" s="368"/>
      <c r="K6" s="368"/>
      <c r="L6" s="368"/>
      <c r="M6" s="368"/>
      <c r="N6" s="368"/>
      <c r="O6" s="368"/>
      <c r="P6" s="368"/>
      <c r="Q6" s="368"/>
      <c r="R6" s="368"/>
      <c r="S6" s="368"/>
      <c r="T6" s="368"/>
      <c r="U6" s="368"/>
      <c r="V6" s="368"/>
      <c r="W6" s="368"/>
      <c r="X6" s="368"/>
      <c r="Y6" s="368"/>
    </row>
    <row r="7" spans="1:59" ht="20.95" customHeight="1">
      <c r="A7" s="683" t="s">
        <v>1980</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row>
    <row r="8" spans="1:59" ht="15.9" customHeight="1">
      <c r="E8" s="683" t="s">
        <v>1502</v>
      </c>
      <c r="F8" s="683"/>
      <c r="G8" s="683"/>
      <c r="H8" s="683"/>
      <c r="I8" s="683"/>
      <c r="J8" s="683"/>
      <c r="L8" s="939" t="s">
        <v>1503</v>
      </c>
      <c r="M8" s="939"/>
      <c r="N8" s="939"/>
      <c r="O8" s="939"/>
      <c r="P8" s="939"/>
      <c r="Q8" s="939"/>
      <c r="R8" s="939"/>
      <c r="S8" s="939"/>
      <c r="T8" s="939"/>
      <c r="U8" s="939"/>
      <c r="V8" s="939"/>
      <c r="W8" s="939"/>
      <c r="X8" s="939"/>
      <c r="Y8" s="939"/>
      <c r="Z8" s="939"/>
      <c r="AA8" s="939"/>
      <c r="AB8" s="939"/>
    </row>
    <row r="9" spans="1:59" ht="15.9" customHeight="1">
      <c r="E9" s="683" t="s">
        <v>1496</v>
      </c>
      <c r="F9" s="683"/>
      <c r="G9" s="683"/>
      <c r="H9" s="683"/>
      <c r="I9" s="683"/>
      <c r="J9" s="683"/>
      <c r="L9" s="683" t="s">
        <v>1384</v>
      </c>
      <c r="M9" s="683"/>
      <c r="N9" s="683"/>
      <c r="O9" s="683"/>
      <c r="P9" s="683"/>
      <c r="Q9" s="683"/>
      <c r="R9" s="683"/>
      <c r="S9" s="683"/>
      <c r="T9" s="683"/>
      <c r="U9" s="683"/>
      <c r="V9" s="683"/>
    </row>
    <row r="10" spans="1:59" ht="15.9" customHeight="1">
      <c r="E10" s="683" t="s">
        <v>1504</v>
      </c>
      <c r="F10" s="683"/>
      <c r="G10" s="683"/>
      <c r="H10" s="683"/>
      <c r="I10" s="683"/>
      <c r="J10" s="683"/>
      <c r="L10" s="683" t="s">
        <v>1505</v>
      </c>
      <c r="M10" s="683"/>
      <c r="N10" s="683"/>
      <c r="O10" s="683"/>
      <c r="P10" s="683"/>
      <c r="Q10" s="683"/>
      <c r="R10" s="683"/>
      <c r="S10" s="683"/>
      <c r="T10" s="683"/>
      <c r="U10" s="683"/>
      <c r="V10" s="683"/>
    </row>
    <row r="11" spans="1:59" ht="15.75" customHeight="1">
      <c r="A11" s="683" t="s">
        <v>1506</v>
      </c>
      <c r="B11" s="683"/>
      <c r="C11" s="683"/>
      <c r="D11" s="683"/>
      <c r="E11" s="683"/>
      <c r="F11" s="683"/>
      <c r="AS11" s="689" t="s">
        <v>1475</v>
      </c>
      <c r="AT11" s="689"/>
      <c r="AU11" s="689"/>
      <c r="AV11" s="689"/>
      <c r="AW11" s="689"/>
      <c r="AX11" s="689"/>
      <c r="AY11" s="689"/>
      <c r="AZ11" s="689"/>
      <c r="BA11" s="689"/>
      <c r="BB11" s="689"/>
      <c r="BC11" s="689"/>
      <c r="BD11" s="689"/>
      <c r="BE11" s="689"/>
      <c r="BF11" s="689"/>
      <c r="BG11" s="689"/>
    </row>
    <row r="12" spans="1:59" ht="15.9" customHeight="1">
      <c r="A12" s="913" t="s">
        <v>1507</v>
      </c>
      <c r="B12" s="913"/>
      <c r="C12" s="913"/>
      <c r="D12" s="913"/>
      <c r="E12" s="913"/>
      <c r="F12" s="913"/>
      <c r="G12" s="913"/>
      <c r="H12" s="913"/>
      <c r="I12" s="913"/>
      <c r="J12" s="680" t="s">
        <v>1508</v>
      </c>
      <c r="K12" s="680"/>
      <c r="L12" s="680"/>
      <c r="M12" s="680"/>
      <c r="N12" s="680"/>
      <c r="O12" s="680"/>
      <c r="P12" s="680"/>
      <c r="Q12" s="680"/>
      <c r="R12" s="680"/>
      <c r="S12" s="680"/>
      <c r="T12" s="680"/>
      <c r="U12" s="680"/>
      <c r="V12" s="680"/>
      <c r="W12" s="680"/>
      <c r="X12" s="680"/>
      <c r="Y12" s="680"/>
      <c r="Z12" s="680"/>
      <c r="AA12" s="680"/>
      <c r="AB12" s="680"/>
      <c r="AC12" s="680"/>
      <c r="AD12" s="918" t="s">
        <v>1509</v>
      </c>
      <c r="AE12" s="918"/>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c r="BE12" s="918"/>
      <c r="BF12" s="918"/>
      <c r="BG12" s="918"/>
    </row>
    <row r="13" spans="1:59" ht="15.9" customHeight="1">
      <c r="A13" s="913"/>
      <c r="B13" s="913"/>
      <c r="C13" s="913"/>
      <c r="D13" s="913"/>
      <c r="E13" s="913"/>
      <c r="F13" s="913"/>
      <c r="G13" s="913"/>
      <c r="H13" s="913"/>
      <c r="I13" s="913"/>
      <c r="J13" s="906" t="s">
        <v>1510</v>
      </c>
      <c r="K13" s="906"/>
      <c r="L13" s="906"/>
      <c r="M13" s="906"/>
      <c r="N13" s="906"/>
      <c r="O13" s="906" t="s">
        <v>1511</v>
      </c>
      <c r="P13" s="906"/>
      <c r="Q13" s="906"/>
      <c r="R13" s="906"/>
      <c r="S13" s="906"/>
      <c r="T13" s="906" t="s">
        <v>1512</v>
      </c>
      <c r="U13" s="906"/>
      <c r="V13" s="906"/>
      <c r="W13" s="906"/>
      <c r="X13" s="906"/>
      <c r="Y13" s="906" t="s">
        <v>1513</v>
      </c>
      <c r="Z13" s="906"/>
      <c r="AA13" s="906"/>
      <c r="AB13" s="906"/>
      <c r="AC13" s="906"/>
      <c r="AD13" s="906" t="s">
        <v>1514</v>
      </c>
      <c r="AE13" s="906"/>
      <c r="AF13" s="906"/>
      <c r="AG13" s="906"/>
      <c r="AH13" s="906"/>
      <c r="AI13" s="906"/>
      <c r="AJ13" s="906" t="s">
        <v>1515</v>
      </c>
      <c r="AK13" s="906"/>
      <c r="AL13" s="906"/>
      <c r="AM13" s="906"/>
      <c r="AN13" s="906"/>
      <c r="AO13" s="906"/>
      <c r="AP13" s="906" t="s">
        <v>1516</v>
      </c>
      <c r="AQ13" s="906"/>
      <c r="AR13" s="906"/>
      <c r="AS13" s="906"/>
      <c r="AT13" s="906"/>
      <c r="AU13" s="906"/>
      <c r="AV13" s="906" t="s">
        <v>1517</v>
      </c>
      <c r="AW13" s="906"/>
      <c r="AX13" s="906"/>
      <c r="AY13" s="906"/>
      <c r="AZ13" s="906"/>
      <c r="BA13" s="906"/>
      <c r="BB13" s="1034" t="s">
        <v>23</v>
      </c>
      <c r="BC13" s="1034"/>
      <c r="BD13" s="1034"/>
      <c r="BE13" s="1034"/>
      <c r="BF13" s="1034"/>
      <c r="BG13" s="1034"/>
    </row>
    <row r="14" spans="1:59" ht="15.9" customHeight="1">
      <c r="A14" s="913"/>
      <c r="B14" s="913"/>
      <c r="C14" s="913"/>
      <c r="D14" s="913"/>
      <c r="E14" s="913"/>
      <c r="F14" s="913"/>
      <c r="G14" s="913"/>
      <c r="H14" s="913"/>
      <c r="I14" s="913"/>
      <c r="J14" s="906"/>
      <c r="K14" s="906"/>
      <c r="L14" s="906"/>
      <c r="M14" s="906"/>
      <c r="N14" s="906"/>
      <c r="O14" s="906"/>
      <c r="P14" s="906"/>
      <c r="Q14" s="906"/>
      <c r="R14" s="906"/>
      <c r="S14" s="906"/>
      <c r="T14" s="906"/>
      <c r="U14" s="906"/>
      <c r="V14" s="906"/>
      <c r="W14" s="906"/>
      <c r="X14" s="906"/>
      <c r="Y14" s="906"/>
      <c r="Z14" s="906"/>
      <c r="AA14" s="906"/>
      <c r="AB14" s="906"/>
      <c r="AC14" s="906"/>
      <c r="AD14" s="906" t="s">
        <v>1518</v>
      </c>
      <c r="AE14" s="906"/>
      <c r="AF14" s="906" t="s">
        <v>1519</v>
      </c>
      <c r="AG14" s="906"/>
      <c r="AH14" s="906"/>
      <c r="AI14" s="906"/>
      <c r="AJ14" s="906" t="s">
        <v>1518</v>
      </c>
      <c r="AK14" s="906"/>
      <c r="AL14" s="906" t="s">
        <v>1519</v>
      </c>
      <c r="AM14" s="906"/>
      <c r="AN14" s="906"/>
      <c r="AO14" s="906"/>
      <c r="AP14" s="906" t="s">
        <v>1518</v>
      </c>
      <c r="AQ14" s="906"/>
      <c r="AR14" s="906" t="s">
        <v>1519</v>
      </c>
      <c r="AS14" s="906"/>
      <c r="AT14" s="906"/>
      <c r="AU14" s="906"/>
      <c r="AV14" s="906" t="s">
        <v>1518</v>
      </c>
      <c r="AW14" s="906"/>
      <c r="AX14" s="906" t="s">
        <v>1519</v>
      </c>
      <c r="AY14" s="906"/>
      <c r="AZ14" s="906"/>
      <c r="BA14" s="906"/>
      <c r="BB14" s="906" t="s">
        <v>1518</v>
      </c>
      <c r="BC14" s="906"/>
      <c r="BD14" s="1034" t="s">
        <v>1519</v>
      </c>
      <c r="BE14" s="1034"/>
      <c r="BF14" s="1034"/>
      <c r="BG14" s="1034"/>
    </row>
    <row r="15" spans="1:59" ht="15.9" customHeight="1">
      <c r="A15" s="1150" t="s">
        <v>1520</v>
      </c>
      <c r="B15" s="1151"/>
      <c r="C15" s="1152"/>
      <c r="D15" s="1136" t="s">
        <v>1521</v>
      </c>
      <c r="E15" s="1136"/>
      <c r="F15" s="1136"/>
      <c r="G15" s="1136"/>
      <c r="H15" s="1136"/>
      <c r="I15" s="1137"/>
      <c r="J15" s="1148">
        <v>545</v>
      </c>
      <c r="K15" s="1148"/>
      <c r="L15" s="1148"/>
      <c r="M15" s="1148"/>
      <c r="N15" s="520" t="s">
        <v>1522</v>
      </c>
      <c r="O15" s="1149">
        <v>2343.4299999999998</v>
      </c>
      <c r="P15" s="1149"/>
      <c r="Q15" s="1149"/>
      <c r="R15" s="1149"/>
      <c r="S15" s="520" t="s">
        <v>1523</v>
      </c>
      <c r="T15" s="1121">
        <v>5949900</v>
      </c>
      <c r="U15" s="1121"/>
      <c r="V15" s="1121"/>
      <c r="W15" s="1121"/>
      <c r="X15" s="1121"/>
      <c r="Y15" s="1121">
        <v>5825580</v>
      </c>
      <c r="Z15" s="1121"/>
      <c r="AA15" s="1121"/>
      <c r="AB15" s="1121"/>
      <c r="AC15" s="1121"/>
      <c r="AD15" s="1121">
        <v>1</v>
      </c>
      <c r="AE15" s="1121"/>
      <c r="AF15" s="1121">
        <v>14300</v>
      </c>
      <c r="AG15" s="1121"/>
      <c r="AH15" s="1121"/>
      <c r="AI15" s="1121"/>
      <c r="AJ15" s="1121">
        <v>75</v>
      </c>
      <c r="AK15" s="1121"/>
      <c r="AL15" s="1121">
        <v>58454</v>
      </c>
      <c r="AM15" s="1121"/>
      <c r="AN15" s="1121"/>
      <c r="AO15" s="1121"/>
      <c r="AP15" s="1121">
        <v>9</v>
      </c>
      <c r="AQ15" s="1121"/>
      <c r="AR15" s="1121">
        <v>419</v>
      </c>
      <c r="AS15" s="1121"/>
      <c r="AT15" s="1121"/>
      <c r="AU15" s="1121"/>
      <c r="AV15" s="1121"/>
      <c r="AW15" s="1121"/>
      <c r="AX15" s="1121"/>
      <c r="AY15" s="1121"/>
      <c r="AZ15" s="1121"/>
      <c r="BA15" s="1121"/>
      <c r="BB15" s="1121">
        <v>82</v>
      </c>
      <c r="BC15" s="1121"/>
      <c r="BD15" s="1147">
        <v>73173</v>
      </c>
      <c r="BE15" s="1147"/>
      <c r="BF15" s="1147"/>
      <c r="BG15" s="1147"/>
    </row>
    <row r="16" spans="1:59" ht="15.9" customHeight="1">
      <c r="A16" s="1153"/>
      <c r="B16" s="1154"/>
      <c r="C16" s="1155"/>
      <c r="D16" s="1136" t="s">
        <v>1524</v>
      </c>
      <c r="E16" s="1136"/>
      <c r="F16" s="1136"/>
      <c r="G16" s="1136"/>
      <c r="H16" s="1136"/>
      <c r="I16" s="1137"/>
      <c r="J16" s="1148">
        <v>4</v>
      </c>
      <c r="K16" s="1148"/>
      <c r="L16" s="1148"/>
      <c r="M16" s="1148"/>
      <c r="N16" s="521"/>
      <c r="O16" s="1149">
        <v>1.9</v>
      </c>
      <c r="P16" s="1149"/>
      <c r="Q16" s="1149"/>
      <c r="R16" s="1149"/>
      <c r="S16" s="521"/>
      <c r="T16" s="1121">
        <v>3770</v>
      </c>
      <c r="U16" s="1121"/>
      <c r="V16" s="1121"/>
      <c r="W16" s="1121"/>
      <c r="X16" s="1121"/>
      <c r="Y16" s="1121">
        <v>2370</v>
      </c>
      <c r="Z16" s="1121"/>
      <c r="AA16" s="1121"/>
      <c r="AB16" s="1121"/>
      <c r="AC16" s="1121"/>
      <c r="AD16" s="1121" t="s">
        <v>1525</v>
      </c>
      <c r="AE16" s="1121"/>
      <c r="AF16" s="1121" t="s">
        <v>1525</v>
      </c>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47"/>
      <c r="BE16" s="1147"/>
      <c r="BF16" s="1147"/>
      <c r="BG16" s="1147"/>
    </row>
    <row r="17" spans="1:59" ht="15.9" customHeight="1">
      <c r="A17" s="935" t="s">
        <v>1526</v>
      </c>
      <c r="B17" s="935"/>
      <c r="C17" s="935"/>
      <c r="D17" s="906" t="s">
        <v>1527</v>
      </c>
      <c r="E17" s="906"/>
      <c r="F17" s="906"/>
      <c r="G17" s="906"/>
      <c r="H17" s="906"/>
      <c r="I17" s="906"/>
      <c r="J17" s="1148">
        <v>535</v>
      </c>
      <c r="K17" s="1148"/>
      <c r="L17" s="1148"/>
      <c r="M17" s="1148"/>
      <c r="N17" s="521"/>
      <c r="O17" s="1149">
        <v>2329.4899999999998</v>
      </c>
      <c r="P17" s="1149"/>
      <c r="Q17" s="1149"/>
      <c r="R17" s="1149"/>
      <c r="S17" s="521"/>
      <c r="T17" s="1121"/>
      <c r="U17" s="1121"/>
      <c r="V17" s="1121"/>
      <c r="W17" s="1121"/>
      <c r="X17" s="1121"/>
      <c r="Y17" s="1121">
        <v>288100000</v>
      </c>
      <c r="Z17" s="1121"/>
      <c r="AA17" s="1121"/>
      <c r="AB17" s="1121"/>
      <c r="AC17" s="1121"/>
      <c r="AD17" s="1121"/>
      <c r="AE17" s="1121"/>
      <c r="AF17" s="1121"/>
      <c r="AG17" s="1121"/>
      <c r="AH17" s="1121"/>
      <c r="AI17" s="1121"/>
      <c r="AJ17" s="1121"/>
      <c r="AK17" s="1121"/>
      <c r="AL17" s="1121"/>
      <c r="AM17" s="1121"/>
      <c r="AN17" s="1121"/>
      <c r="AO17" s="1121"/>
      <c r="AP17" s="1121"/>
      <c r="AQ17" s="1121"/>
      <c r="AR17" s="1121"/>
      <c r="AS17" s="1121"/>
      <c r="AT17" s="1121"/>
      <c r="AU17" s="1121"/>
      <c r="AV17" s="1121"/>
      <c r="AW17" s="1121"/>
      <c r="AX17" s="1121"/>
      <c r="AY17" s="1121"/>
      <c r="AZ17" s="1121"/>
      <c r="BA17" s="1121"/>
      <c r="BB17" s="1121">
        <v>6</v>
      </c>
      <c r="BC17" s="1121"/>
      <c r="BD17" s="1147">
        <v>7465</v>
      </c>
      <c r="BE17" s="1147"/>
      <c r="BF17" s="1147"/>
      <c r="BG17" s="1147"/>
    </row>
    <row r="18" spans="1:59" ht="15.9" customHeight="1">
      <c r="A18" s="935"/>
      <c r="B18" s="935"/>
      <c r="C18" s="935"/>
      <c r="D18" s="906" t="s">
        <v>1528</v>
      </c>
      <c r="E18" s="906"/>
      <c r="F18" s="906"/>
      <c r="G18" s="906"/>
      <c r="H18" s="906"/>
      <c r="I18" s="906"/>
      <c r="J18" s="1148">
        <v>57</v>
      </c>
      <c r="K18" s="1148"/>
      <c r="L18" s="1148"/>
      <c r="M18" s="1148"/>
      <c r="N18" s="521"/>
      <c r="O18" s="1149">
        <v>607.28</v>
      </c>
      <c r="P18" s="1149"/>
      <c r="Q18" s="1149"/>
      <c r="R18" s="1149"/>
      <c r="S18" s="521"/>
      <c r="T18" s="1121"/>
      <c r="U18" s="1121"/>
      <c r="V18" s="1121"/>
      <c r="W18" s="1121"/>
      <c r="X18" s="1121"/>
      <c r="Y18" s="1121">
        <v>186500</v>
      </c>
      <c r="Z18" s="1121"/>
      <c r="AA18" s="1121"/>
      <c r="AB18" s="1121"/>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v>1</v>
      </c>
      <c r="BC18" s="1121"/>
      <c r="BD18" s="1147">
        <v>2500</v>
      </c>
      <c r="BE18" s="1147"/>
      <c r="BF18" s="1147"/>
      <c r="BG18" s="1147"/>
    </row>
    <row r="19" spans="1:59" ht="15.9" customHeight="1">
      <c r="A19" s="935"/>
      <c r="B19" s="935"/>
      <c r="C19" s="935"/>
      <c r="D19" s="906" t="s">
        <v>1529</v>
      </c>
      <c r="E19" s="906"/>
      <c r="F19" s="906"/>
      <c r="G19" s="906"/>
      <c r="H19" s="906"/>
      <c r="I19" s="906"/>
      <c r="J19" s="1148">
        <v>84</v>
      </c>
      <c r="K19" s="1148"/>
      <c r="L19" s="1148"/>
      <c r="M19" s="1148"/>
      <c r="N19" s="521"/>
      <c r="O19" s="1149">
        <v>464.96</v>
      </c>
      <c r="P19" s="1149"/>
      <c r="Q19" s="1149"/>
      <c r="R19" s="1149"/>
      <c r="S19" s="521"/>
      <c r="T19" s="1121"/>
      <c r="U19" s="1121"/>
      <c r="V19" s="1121"/>
      <c r="W19" s="1121"/>
      <c r="X19" s="1121"/>
      <c r="Y19" s="1121">
        <v>32360000</v>
      </c>
      <c r="Z19" s="1121"/>
      <c r="AA19" s="1121"/>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v>1</v>
      </c>
      <c r="BC19" s="1121"/>
      <c r="BD19" s="1147">
        <v>277</v>
      </c>
      <c r="BE19" s="1147"/>
      <c r="BF19" s="1147"/>
      <c r="BG19" s="1147"/>
    </row>
    <row r="20" spans="1:59" ht="15.9" customHeight="1">
      <c r="A20" s="923" t="s">
        <v>1530</v>
      </c>
      <c r="B20" s="923"/>
      <c r="C20" s="923"/>
      <c r="D20" s="923"/>
      <c r="E20" s="923"/>
      <c r="F20" s="923"/>
      <c r="G20" s="923"/>
      <c r="H20" s="923"/>
      <c r="I20" s="923"/>
      <c r="J20" s="1148">
        <v>404</v>
      </c>
      <c r="K20" s="1148"/>
      <c r="L20" s="1148"/>
      <c r="M20" s="1148"/>
      <c r="N20" s="521"/>
      <c r="O20" s="1149">
        <v>901.31</v>
      </c>
      <c r="P20" s="1149"/>
      <c r="Q20" s="1149"/>
      <c r="R20" s="1149"/>
      <c r="S20" s="521"/>
      <c r="T20" s="1121"/>
      <c r="U20" s="1121"/>
      <c r="V20" s="1121"/>
      <c r="W20" s="1121"/>
      <c r="X20" s="1121"/>
      <c r="Y20" s="1121">
        <v>338000</v>
      </c>
      <c r="Z20" s="1121"/>
      <c r="AA20" s="1121"/>
      <c r="AB20" s="1121"/>
      <c r="AC20" s="1121"/>
      <c r="AD20" s="1121"/>
      <c r="AE20" s="1121"/>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47"/>
      <c r="BE20" s="1147"/>
      <c r="BF20" s="1147"/>
      <c r="BG20" s="1147"/>
    </row>
    <row r="21" spans="1:59" ht="15.9" customHeight="1">
      <c r="A21" s="923" t="s">
        <v>1531</v>
      </c>
      <c r="B21" s="923"/>
      <c r="C21" s="923"/>
      <c r="D21" s="923"/>
      <c r="E21" s="923"/>
      <c r="F21" s="923"/>
      <c r="G21" s="923"/>
      <c r="H21" s="923"/>
      <c r="I21" s="923"/>
      <c r="J21" s="1148">
        <v>145</v>
      </c>
      <c r="K21" s="1148"/>
      <c r="L21" s="1148"/>
      <c r="M21" s="1148"/>
      <c r="N21" s="521"/>
      <c r="O21" s="1149"/>
      <c r="P21" s="1149"/>
      <c r="Q21" s="1149"/>
      <c r="R21" s="1149"/>
      <c r="S21" s="521"/>
      <c r="T21" s="1121"/>
      <c r="U21" s="1121"/>
      <c r="V21" s="1121"/>
      <c r="W21" s="1121"/>
      <c r="X21" s="1121"/>
      <c r="Y21" s="1121">
        <v>19640000</v>
      </c>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47"/>
      <c r="BE21" s="1147"/>
      <c r="BF21" s="1147"/>
      <c r="BG21" s="1147"/>
    </row>
    <row r="22" spans="1:59" ht="15.9" customHeight="1">
      <c r="A22" s="923" t="s">
        <v>1532</v>
      </c>
      <c r="B22" s="923"/>
      <c r="C22" s="923"/>
      <c r="D22" s="923"/>
      <c r="E22" s="923"/>
      <c r="F22" s="923"/>
      <c r="G22" s="923"/>
      <c r="H22" s="923"/>
      <c r="I22" s="923"/>
      <c r="J22" s="1148">
        <v>2</v>
      </c>
      <c r="K22" s="1148"/>
      <c r="L22" s="1148"/>
      <c r="M22" s="1148"/>
      <c r="N22" s="521"/>
      <c r="O22" s="1149">
        <v>322</v>
      </c>
      <c r="P22" s="1149"/>
      <c r="Q22" s="1149"/>
      <c r="R22" s="1149"/>
      <c r="S22" s="521"/>
      <c r="T22" s="1121"/>
      <c r="U22" s="1121"/>
      <c r="V22" s="1121"/>
      <c r="W22" s="1121"/>
      <c r="X22" s="1121"/>
      <c r="Y22" s="1121">
        <v>140000</v>
      </c>
      <c r="Z22" s="1121"/>
      <c r="AA22" s="1121"/>
      <c r="AB22" s="1121"/>
      <c r="AC22" s="1121"/>
      <c r="AD22" s="1121"/>
      <c r="AE22" s="1121"/>
      <c r="AF22" s="1121"/>
      <c r="AG22" s="1121"/>
      <c r="AH22" s="1121"/>
      <c r="AI22" s="1121"/>
      <c r="AJ22" s="1121"/>
      <c r="AK22" s="1121"/>
      <c r="AL22" s="1121"/>
      <c r="AM22" s="1121"/>
      <c r="AN22" s="1121"/>
      <c r="AO22" s="1121"/>
      <c r="AP22" s="1121"/>
      <c r="AQ22" s="1121"/>
      <c r="AR22" s="1121"/>
      <c r="AS22" s="1121"/>
      <c r="AT22" s="1121"/>
      <c r="AU22" s="1121"/>
      <c r="AV22" s="1121"/>
      <c r="AW22" s="1121"/>
      <c r="AX22" s="1121"/>
      <c r="AY22" s="1121"/>
      <c r="AZ22" s="1121"/>
      <c r="BA22" s="1121"/>
      <c r="BB22" s="1121" t="s">
        <v>1525</v>
      </c>
      <c r="BC22" s="1121"/>
      <c r="BD22" s="1147" t="s">
        <v>1525</v>
      </c>
      <c r="BE22" s="1147"/>
      <c r="BF22" s="1147"/>
      <c r="BG22" s="1147"/>
    </row>
    <row r="23" spans="1:59" ht="15.9" customHeight="1">
      <c r="A23" s="1144" t="s">
        <v>1533</v>
      </c>
      <c r="B23" s="1144"/>
      <c r="C23" s="1144"/>
      <c r="D23" s="1144"/>
      <c r="E23" s="1144"/>
      <c r="F23" s="1144"/>
      <c r="G23" s="1144"/>
      <c r="H23" s="1144"/>
      <c r="I23" s="1144"/>
      <c r="J23" s="1145">
        <v>3</v>
      </c>
      <c r="K23" s="1145"/>
      <c r="L23" s="1145"/>
      <c r="M23" s="1145"/>
      <c r="N23" s="208"/>
      <c r="O23" s="1146">
        <v>485</v>
      </c>
      <c r="P23" s="1146"/>
      <c r="Q23" s="1146"/>
      <c r="R23" s="1146"/>
      <c r="S23" s="208"/>
      <c r="T23" s="1143"/>
      <c r="U23" s="1143"/>
      <c r="V23" s="1143"/>
      <c r="W23" s="1143"/>
      <c r="X23" s="1143"/>
      <c r="Y23" s="1143">
        <v>220000</v>
      </c>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1"/>
      <c r="BE23" s="1141"/>
      <c r="BF23" s="1141"/>
      <c r="BG23" s="1141"/>
    </row>
    <row r="24" spans="1:59" ht="18.850000000000001" customHeight="1">
      <c r="A24" s="13"/>
      <c r="B24" s="13"/>
      <c r="C24" s="13"/>
      <c r="D24" s="13"/>
      <c r="E24" s="13"/>
      <c r="F24" s="13"/>
      <c r="G24" s="13"/>
      <c r="H24" s="13"/>
      <c r="I24" s="13"/>
      <c r="J24" s="133"/>
      <c r="K24" s="133"/>
      <c r="L24" s="133"/>
      <c r="M24" s="133"/>
      <c r="O24" s="522"/>
      <c r="P24" s="522"/>
      <c r="Q24" s="522"/>
      <c r="R24" s="522"/>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689" t="s">
        <v>2052</v>
      </c>
      <c r="AZ24" s="689"/>
      <c r="BA24" s="689"/>
      <c r="BB24" s="689"/>
      <c r="BC24" s="689"/>
      <c r="BD24" s="689"/>
      <c r="BE24" s="689"/>
      <c r="BF24" s="689"/>
      <c r="BG24" s="689"/>
    </row>
    <row r="25" spans="1:59" ht="12.8" customHeight="1"/>
    <row r="26" spans="1:59" ht="20.95" customHeight="1">
      <c r="A26" s="683" t="s">
        <v>1981</v>
      </c>
      <c r="B26" s="683"/>
      <c r="C26" s="683"/>
      <c r="D26" s="683"/>
      <c r="E26" s="683"/>
      <c r="F26" s="683"/>
      <c r="G26" s="683"/>
      <c r="H26" s="683"/>
      <c r="I26" s="683"/>
      <c r="J26" s="683"/>
      <c r="K26" s="683"/>
      <c r="L26" s="683"/>
      <c r="M26" s="683"/>
      <c r="N26" s="683"/>
      <c r="O26" s="683"/>
      <c r="P26" s="683"/>
      <c r="Q26" s="683"/>
    </row>
    <row r="27" spans="1:59" ht="17.2" customHeight="1">
      <c r="E27" s="677" t="s">
        <v>1534</v>
      </c>
      <c r="F27" s="677"/>
      <c r="G27" s="677"/>
      <c r="H27" s="677"/>
      <c r="I27" s="677"/>
      <c r="J27" s="677"/>
      <c r="L27" s="1142">
        <v>43556</v>
      </c>
      <c r="M27" s="684"/>
      <c r="N27" s="684"/>
      <c r="O27" s="684"/>
      <c r="P27" s="684"/>
      <c r="Q27" s="684"/>
      <c r="R27" s="684"/>
      <c r="S27" s="684"/>
    </row>
    <row r="28" spans="1:59" ht="15.9" customHeight="1">
      <c r="E28" s="677" t="s">
        <v>1496</v>
      </c>
      <c r="F28" s="677"/>
      <c r="G28" s="677"/>
      <c r="H28" s="677"/>
      <c r="I28" s="677"/>
      <c r="J28" s="677"/>
      <c r="L28" s="683" t="s">
        <v>1384</v>
      </c>
      <c r="M28" s="683"/>
      <c r="N28" s="683"/>
      <c r="O28" s="683"/>
      <c r="P28" s="683"/>
      <c r="Q28" s="683"/>
      <c r="R28" s="683"/>
      <c r="S28" s="683"/>
      <c r="T28" s="683"/>
      <c r="U28" s="683"/>
      <c r="V28" s="683"/>
    </row>
    <row r="29" spans="1:59" ht="15.9" customHeight="1">
      <c r="E29" s="677" t="s">
        <v>1535</v>
      </c>
      <c r="F29" s="677"/>
      <c r="G29" s="677"/>
      <c r="H29" s="677"/>
      <c r="I29" s="677"/>
      <c r="J29" s="677"/>
      <c r="L29" s="683" t="s">
        <v>1536</v>
      </c>
      <c r="M29" s="683"/>
      <c r="N29" s="683"/>
      <c r="O29" s="683"/>
      <c r="P29" s="683"/>
      <c r="Q29" s="683"/>
      <c r="R29" s="683"/>
      <c r="S29" s="683"/>
      <c r="T29" s="683"/>
      <c r="U29" s="683"/>
      <c r="V29" s="683"/>
    </row>
    <row r="30" spans="1:59" ht="15.75" customHeight="1">
      <c r="A30" s="683" t="s">
        <v>1506</v>
      </c>
      <c r="B30" s="683"/>
      <c r="C30" s="683"/>
      <c r="D30" s="683"/>
      <c r="E30" s="683" t="s">
        <v>1506</v>
      </c>
      <c r="F30" s="683"/>
      <c r="AT30" s="689" t="s">
        <v>1475</v>
      </c>
      <c r="AU30" s="689"/>
      <c r="AV30" s="689"/>
      <c r="AW30" s="689"/>
      <c r="AX30" s="689"/>
      <c r="AY30" s="689"/>
      <c r="AZ30" s="689"/>
      <c r="BA30" s="689"/>
      <c r="BB30" s="689"/>
      <c r="BC30" s="689"/>
      <c r="BD30" s="689"/>
      <c r="BE30" s="689"/>
      <c r="BF30" s="689"/>
      <c r="BG30" s="689"/>
    </row>
    <row r="31" spans="1:59" ht="15.9" customHeight="1">
      <c r="A31" s="910" t="s">
        <v>1537</v>
      </c>
      <c r="B31" s="911"/>
      <c r="C31" s="911"/>
      <c r="D31" s="911"/>
      <c r="E31" s="911"/>
      <c r="F31" s="911"/>
      <c r="G31" s="911"/>
      <c r="H31" s="911"/>
      <c r="I31" s="911"/>
      <c r="J31" s="911"/>
      <c r="K31" s="911"/>
      <c r="L31" s="911"/>
      <c r="M31" s="911"/>
      <c r="N31" s="911"/>
      <c r="O31" s="911"/>
      <c r="P31" s="911"/>
      <c r="Q31" s="911"/>
      <c r="R31" s="911"/>
      <c r="S31" s="911"/>
      <c r="T31" s="911"/>
      <c r="U31" s="911"/>
      <c r="V31" s="911"/>
      <c r="W31" s="1139" t="s">
        <v>1538</v>
      </c>
      <c r="X31" s="1053"/>
      <c r="Y31" s="1053"/>
      <c r="Z31" s="1053"/>
      <c r="AA31" s="1053"/>
      <c r="AB31" s="1053"/>
      <c r="AC31" s="1053"/>
      <c r="AD31" s="1053"/>
      <c r="AE31" s="1053"/>
      <c r="AF31" s="1053"/>
      <c r="AG31" s="1053"/>
      <c r="AH31" s="1053"/>
      <c r="AI31" s="1053"/>
      <c r="AJ31" s="1053"/>
      <c r="AK31" s="1053"/>
      <c r="AL31" s="1053"/>
      <c r="AM31" s="1053"/>
      <c r="AN31" s="1053"/>
      <c r="AO31" s="1053"/>
      <c r="AP31" s="1053"/>
      <c r="AQ31" s="1053"/>
      <c r="AR31" s="1053"/>
      <c r="AS31" s="1053"/>
      <c r="AT31" s="1053"/>
      <c r="AU31" s="1053"/>
      <c r="AV31" s="1053"/>
      <c r="AW31" s="1053"/>
      <c r="AX31" s="1053"/>
      <c r="AY31" s="1053"/>
      <c r="AZ31" s="1053"/>
      <c r="BA31" s="1053"/>
      <c r="BB31" s="1053"/>
      <c r="BC31" s="1053"/>
      <c r="BD31" s="1053"/>
      <c r="BE31" s="1053"/>
      <c r="BF31" s="1053"/>
      <c r="BG31" s="1140"/>
    </row>
    <row r="32" spans="1:59" ht="15.9" customHeight="1">
      <c r="A32" s="1060" t="s">
        <v>1539</v>
      </c>
      <c r="B32" s="923"/>
      <c r="C32" s="923"/>
      <c r="D32" s="923"/>
      <c r="E32" s="923"/>
      <c r="F32" s="923"/>
      <c r="G32" s="923"/>
      <c r="H32" s="923"/>
      <c r="I32" s="906" t="s">
        <v>1540</v>
      </c>
      <c r="J32" s="906"/>
      <c r="K32" s="906"/>
      <c r="L32" s="906" t="s">
        <v>1541</v>
      </c>
      <c r="M32" s="906"/>
      <c r="N32" s="906"/>
      <c r="O32" s="906"/>
      <c r="P32" s="906"/>
      <c r="Q32" s="906" t="s">
        <v>1519</v>
      </c>
      <c r="R32" s="906"/>
      <c r="S32" s="906"/>
      <c r="T32" s="906"/>
      <c r="U32" s="906"/>
      <c r="V32" s="906"/>
      <c r="W32" s="906" t="s">
        <v>1539</v>
      </c>
      <c r="X32" s="906"/>
      <c r="Y32" s="906"/>
      <c r="Z32" s="906"/>
      <c r="AA32" s="906"/>
      <c r="AB32" s="906"/>
      <c r="AC32" s="906"/>
      <c r="AD32" s="906" t="s">
        <v>1542</v>
      </c>
      <c r="AE32" s="906"/>
      <c r="AF32" s="906"/>
      <c r="AG32" s="906"/>
      <c r="AH32" s="906"/>
      <c r="AI32" s="906"/>
      <c r="AJ32" s="906" t="s">
        <v>1543</v>
      </c>
      <c r="AK32" s="906"/>
      <c r="AL32" s="906"/>
      <c r="AM32" s="906"/>
      <c r="AN32" s="906"/>
      <c r="AO32" s="906"/>
      <c r="AP32" s="906" t="s">
        <v>1544</v>
      </c>
      <c r="AQ32" s="906"/>
      <c r="AR32" s="906"/>
      <c r="AS32" s="906"/>
      <c r="AT32" s="906"/>
      <c r="AU32" s="906"/>
      <c r="AV32" s="1112" t="s">
        <v>1545</v>
      </c>
      <c r="AW32" s="1136"/>
      <c r="AX32" s="1136"/>
      <c r="AY32" s="1136"/>
      <c r="AZ32" s="1136"/>
      <c r="BA32" s="1137"/>
      <c r="BB32" s="1034" t="s">
        <v>1546</v>
      </c>
      <c r="BC32" s="1034"/>
      <c r="BD32" s="1034"/>
      <c r="BE32" s="1034"/>
      <c r="BF32" s="1034"/>
      <c r="BG32" s="1138"/>
    </row>
    <row r="33" spans="1:59" ht="15.9" customHeight="1">
      <c r="A33" s="1060" t="s">
        <v>982</v>
      </c>
      <c r="B33" s="923"/>
      <c r="C33" s="923"/>
      <c r="D33" s="923"/>
      <c r="E33" s="923"/>
      <c r="F33" s="923"/>
      <c r="G33" s="923"/>
      <c r="H33" s="923"/>
      <c r="I33" s="1121">
        <v>1</v>
      </c>
      <c r="J33" s="1121"/>
      <c r="K33" s="1121"/>
      <c r="L33" s="1121">
        <v>7956</v>
      </c>
      <c r="M33" s="1121"/>
      <c r="N33" s="1121"/>
      <c r="O33" s="1121"/>
      <c r="P33" s="1121"/>
      <c r="Q33" s="1121">
        <v>397800</v>
      </c>
      <c r="R33" s="1121"/>
      <c r="S33" s="1121"/>
      <c r="T33" s="1121"/>
      <c r="U33" s="1121"/>
      <c r="V33" s="1121"/>
      <c r="W33" s="906"/>
      <c r="X33" s="906"/>
      <c r="Y33" s="906"/>
      <c r="Z33" s="906"/>
      <c r="AA33" s="906"/>
      <c r="AB33" s="906"/>
      <c r="AC33" s="906"/>
      <c r="AD33" s="906" t="s">
        <v>1547</v>
      </c>
      <c r="AE33" s="906"/>
      <c r="AF33" s="906" t="s">
        <v>1519</v>
      </c>
      <c r="AG33" s="906"/>
      <c r="AH33" s="906"/>
      <c r="AI33" s="906"/>
      <c r="AJ33" s="906" t="s">
        <v>1547</v>
      </c>
      <c r="AK33" s="906"/>
      <c r="AL33" s="906" t="s">
        <v>1519</v>
      </c>
      <c r="AM33" s="906"/>
      <c r="AN33" s="906"/>
      <c r="AO33" s="906"/>
      <c r="AP33" s="906" t="s">
        <v>1547</v>
      </c>
      <c r="AQ33" s="906"/>
      <c r="AR33" s="906" t="s">
        <v>1519</v>
      </c>
      <c r="AS33" s="906"/>
      <c r="AT33" s="906"/>
      <c r="AU33" s="906"/>
      <c r="AV33" s="906" t="s">
        <v>1547</v>
      </c>
      <c r="AW33" s="906"/>
      <c r="AX33" s="1112" t="s">
        <v>1519</v>
      </c>
      <c r="AY33" s="1136"/>
      <c r="AZ33" s="1136"/>
      <c r="BA33" s="1137"/>
      <c r="BB33" s="906" t="s">
        <v>1547</v>
      </c>
      <c r="BC33" s="906"/>
      <c r="BD33" s="1034" t="s">
        <v>1519</v>
      </c>
      <c r="BE33" s="1034"/>
      <c r="BF33" s="1034"/>
      <c r="BG33" s="1138"/>
    </row>
    <row r="34" spans="1:59" ht="15.9" customHeight="1">
      <c r="A34" s="1060" t="s">
        <v>1548</v>
      </c>
      <c r="B34" s="923"/>
      <c r="C34" s="923"/>
      <c r="D34" s="923"/>
      <c r="E34" s="923"/>
      <c r="F34" s="923"/>
      <c r="G34" s="923"/>
      <c r="H34" s="923"/>
      <c r="I34" s="1121">
        <v>12</v>
      </c>
      <c r="J34" s="1121"/>
      <c r="K34" s="1121"/>
      <c r="L34" s="1121">
        <v>1241</v>
      </c>
      <c r="M34" s="1121"/>
      <c r="N34" s="1121"/>
      <c r="O34" s="1121"/>
      <c r="P34" s="1121"/>
      <c r="Q34" s="1121">
        <v>62050</v>
      </c>
      <c r="R34" s="1121"/>
      <c r="S34" s="1121"/>
      <c r="T34" s="1121"/>
      <c r="U34" s="1121"/>
      <c r="V34" s="1121"/>
      <c r="W34" s="906" t="s">
        <v>1549</v>
      </c>
      <c r="X34" s="906"/>
      <c r="Y34" s="906"/>
      <c r="Z34" s="906"/>
      <c r="AA34" s="906"/>
      <c r="AB34" s="906"/>
      <c r="AC34" s="906"/>
      <c r="AD34" s="1127">
        <v>54</v>
      </c>
      <c r="AE34" s="1127"/>
      <c r="AF34" s="1127">
        <v>459732</v>
      </c>
      <c r="AG34" s="1127"/>
      <c r="AH34" s="1127"/>
      <c r="AI34" s="1127"/>
      <c r="AJ34" s="1127">
        <v>10</v>
      </c>
      <c r="AK34" s="1127"/>
      <c r="AL34" s="1127">
        <v>34890</v>
      </c>
      <c r="AM34" s="1127"/>
      <c r="AN34" s="1127"/>
      <c r="AO34" s="1127"/>
      <c r="AP34" s="1127">
        <v>9</v>
      </c>
      <c r="AQ34" s="1127"/>
      <c r="AR34" s="1127">
        <v>61026</v>
      </c>
      <c r="AS34" s="1127"/>
      <c r="AT34" s="1127"/>
      <c r="AU34" s="1127"/>
      <c r="AV34" s="1127"/>
      <c r="AW34" s="1127"/>
      <c r="AX34" s="1130"/>
      <c r="AY34" s="1131"/>
      <c r="AZ34" s="1131"/>
      <c r="BA34" s="1132"/>
      <c r="BB34" s="1127">
        <v>55</v>
      </c>
      <c r="BC34" s="1127"/>
      <c r="BD34" s="1128">
        <v>433596</v>
      </c>
      <c r="BE34" s="1128"/>
      <c r="BF34" s="1128"/>
      <c r="BG34" s="1129"/>
    </row>
    <row r="35" spans="1:59" ht="15.9" customHeight="1">
      <c r="A35" s="1060" t="s">
        <v>1550</v>
      </c>
      <c r="B35" s="923"/>
      <c r="C35" s="923"/>
      <c r="D35" s="923"/>
      <c r="E35" s="923"/>
      <c r="F35" s="923"/>
      <c r="G35" s="923"/>
      <c r="H35" s="923"/>
      <c r="I35" s="1121">
        <v>7</v>
      </c>
      <c r="J35" s="1121"/>
      <c r="K35" s="1121"/>
      <c r="L35" s="1121">
        <v>3241</v>
      </c>
      <c r="M35" s="1121"/>
      <c r="N35" s="1121"/>
      <c r="O35" s="1121"/>
      <c r="P35" s="1121"/>
      <c r="Q35" s="1121">
        <v>162050</v>
      </c>
      <c r="R35" s="1121"/>
      <c r="S35" s="1121"/>
      <c r="T35" s="1121"/>
      <c r="U35" s="1121"/>
      <c r="V35" s="1121"/>
      <c r="W35" s="1134" t="s">
        <v>1551</v>
      </c>
      <c r="X35" s="906" t="s">
        <v>1552</v>
      </c>
      <c r="Y35" s="906"/>
      <c r="Z35" s="906"/>
      <c r="AA35" s="906"/>
      <c r="AB35" s="906"/>
      <c r="AC35" s="906"/>
      <c r="AD35" s="1127"/>
      <c r="AE35" s="1127"/>
      <c r="AF35" s="1127"/>
      <c r="AG35" s="1127"/>
      <c r="AH35" s="1127"/>
      <c r="AI35" s="1127"/>
      <c r="AJ35" s="1127"/>
      <c r="AK35" s="1127"/>
      <c r="AL35" s="1127"/>
      <c r="AM35" s="1127"/>
      <c r="AN35" s="1127"/>
      <c r="AO35" s="1127"/>
      <c r="AP35" s="1127"/>
      <c r="AQ35" s="1127"/>
      <c r="AR35" s="1127"/>
      <c r="AS35" s="1127"/>
      <c r="AT35" s="1127"/>
      <c r="AU35" s="1127"/>
      <c r="AV35" s="1127"/>
      <c r="AW35" s="1127"/>
      <c r="AX35" s="1130"/>
      <c r="AY35" s="1131"/>
      <c r="AZ35" s="1131"/>
      <c r="BA35" s="1132"/>
      <c r="BB35" s="1127" t="s">
        <v>1525</v>
      </c>
      <c r="BC35" s="1127"/>
      <c r="BD35" s="1128" t="s">
        <v>1525</v>
      </c>
      <c r="BE35" s="1128"/>
      <c r="BF35" s="1128"/>
      <c r="BG35" s="1129"/>
    </row>
    <row r="36" spans="1:59" ht="15.9" customHeight="1">
      <c r="A36" s="1060" t="s">
        <v>1553</v>
      </c>
      <c r="B36" s="923"/>
      <c r="C36" s="923"/>
      <c r="D36" s="923"/>
      <c r="E36" s="923"/>
      <c r="F36" s="923"/>
      <c r="G36" s="923"/>
      <c r="H36" s="923"/>
      <c r="I36" s="1121">
        <v>4</v>
      </c>
      <c r="J36" s="1121"/>
      <c r="K36" s="1121"/>
      <c r="L36" s="1121">
        <v>88</v>
      </c>
      <c r="M36" s="1121"/>
      <c r="N36" s="1121"/>
      <c r="O36" s="1121"/>
      <c r="P36" s="1121"/>
      <c r="Q36" s="1121">
        <v>4400</v>
      </c>
      <c r="R36" s="1121"/>
      <c r="S36" s="1121"/>
      <c r="T36" s="1121"/>
      <c r="U36" s="1121"/>
      <c r="V36" s="1121"/>
      <c r="W36" s="1135"/>
      <c r="X36" s="906" t="s">
        <v>1554</v>
      </c>
      <c r="Y36" s="906"/>
      <c r="Z36" s="906"/>
      <c r="AA36" s="906"/>
      <c r="AB36" s="906"/>
      <c r="AC36" s="906"/>
      <c r="AD36" s="1127"/>
      <c r="AE36" s="1127"/>
      <c r="AF36" s="1127"/>
      <c r="AG36" s="1127"/>
      <c r="AH36" s="1127"/>
      <c r="AI36" s="1127"/>
      <c r="AJ36" s="1127"/>
      <c r="AK36" s="1127"/>
      <c r="AL36" s="1127"/>
      <c r="AM36" s="1127"/>
      <c r="AN36" s="1127"/>
      <c r="AO36" s="1127"/>
      <c r="AP36" s="1127"/>
      <c r="AQ36" s="1127"/>
      <c r="AR36" s="1127"/>
      <c r="AS36" s="1127"/>
      <c r="AT36" s="1127"/>
      <c r="AU36" s="1127"/>
      <c r="AV36" s="1127"/>
      <c r="AW36" s="1127"/>
      <c r="AX36" s="1130"/>
      <c r="AY36" s="1131"/>
      <c r="AZ36" s="1131"/>
      <c r="BA36" s="1132"/>
      <c r="BB36" s="1127" t="s">
        <v>1525</v>
      </c>
      <c r="BC36" s="1127"/>
      <c r="BD36" s="1128" t="s">
        <v>1525</v>
      </c>
      <c r="BE36" s="1128"/>
      <c r="BF36" s="1128"/>
      <c r="BG36" s="1129"/>
    </row>
    <row r="37" spans="1:59" ht="15.9" customHeight="1">
      <c r="A37" s="1060" t="s">
        <v>1555</v>
      </c>
      <c r="B37" s="923"/>
      <c r="C37" s="923"/>
      <c r="D37" s="923"/>
      <c r="E37" s="923"/>
      <c r="F37" s="923"/>
      <c r="G37" s="923"/>
      <c r="H37" s="923"/>
      <c r="I37" s="1121">
        <v>30</v>
      </c>
      <c r="J37" s="1121"/>
      <c r="K37" s="1121"/>
      <c r="L37" s="1121">
        <v>565</v>
      </c>
      <c r="M37" s="1121"/>
      <c r="N37" s="1121"/>
      <c r="O37" s="1121"/>
      <c r="P37" s="1121"/>
      <c r="Q37" s="1121">
        <v>28250</v>
      </c>
      <c r="R37" s="1121"/>
      <c r="S37" s="1121"/>
      <c r="T37" s="1121"/>
      <c r="U37" s="1121"/>
      <c r="V37" s="1121"/>
      <c r="W37" s="1135"/>
      <c r="X37" s="906" t="s">
        <v>1556</v>
      </c>
      <c r="Y37" s="906"/>
      <c r="Z37" s="906"/>
      <c r="AA37" s="906"/>
      <c r="AB37" s="906"/>
      <c r="AC37" s="906"/>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30"/>
      <c r="AY37" s="1131"/>
      <c r="AZ37" s="1131"/>
      <c r="BA37" s="1132"/>
      <c r="BB37" s="1127" t="s">
        <v>1525</v>
      </c>
      <c r="BC37" s="1127"/>
      <c r="BD37" s="1128" t="s">
        <v>1525</v>
      </c>
      <c r="BE37" s="1128"/>
      <c r="BF37" s="1128"/>
      <c r="BG37" s="1129"/>
    </row>
    <row r="38" spans="1:59" ht="15.9" customHeight="1">
      <c r="A38" s="1060" t="s">
        <v>1557</v>
      </c>
      <c r="B38" s="923"/>
      <c r="C38" s="923"/>
      <c r="D38" s="923"/>
      <c r="E38" s="923"/>
      <c r="F38" s="923"/>
      <c r="G38" s="923"/>
      <c r="H38" s="923"/>
      <c r="I38" s="1121">
        <v>1</v>
      </c>
      <c r="J38" s="1121"/>
      <c r="K38" s="1121"/>
      <c r="L38" s="1121">
        <v>35</v>
      </c>
      <c r="M38" s="1121"/>
      <c r="N38" s="1121"/>
      <c r="O38" s="1121"/>
      <c r="P38" s="1121"/>
      <c r="Q38" s="1121">
        <v>1750</v>
      </c>
      <c r="R38" s="1121"/>
      <c r="S38" s="1121"/>
      <c r="T38" s="1121"/>
      <c r="U38" s="1121"/>
      <c r="V38" s="1121"/>
      <c r="W38" s="1135"/>
      <c r="X38" s="906" t="s">
        <v>1558</v>
      </c>
      <c r="Y38" s="906"/>
      <c r="Z38" s="906"/>
      <c r="AA38" s="906"/>
      <c r="AB38" s="906"/>
      <c r="AC38" s="906"/>
      <c r="AD38" s="1127">
        <v>78</v>
      </c>
      <c r="AE38" s="1127"/>
      <c r="AF38" s="1127">
        <v>81401</v>
      </c>
      <c r="AG38" s="1127"/>
      <c r="AH38" s="1127"/>
      <c r="AI38" s="1127"/>
      <c r="AJ38" s="1127">
        <v>6</v>
      </c>
      <c r="AK38" s="1127"/>
      <c r="AL38" s="1127">
        <v>28470</v>
      </c>
      <c r="AM38" s="1127"/>
      <c r="AN38" s="1127"/>
      <c r="AO38" s="1127"/>
      <c r="AP38" s="1127">
        <v>28</v>
      </c>
      <c r="AQ38" s="1127"/>
      <c r="AR38" s="1127">
        <v>37582</v>
      </c>
      <c r="AS38" s="1127"/>
      <c r="AT38" s="1127"/>
      <c r="AU38" s="1127"/>
      <c r="AV38" s="1127"/>
      <c r="AW38" s="1127"/>
      <c r="AX38" s="1130"/>
      <c r="AY38" s="1131"/>
      <c r="AZ38" s="1131"/>
      <c r="BA38" s="1132"/>
      <c r="BB38" s="1127">
        <v>56</v>
      </c>
      <c r="BC38" s="1127"/>
      <c r="BD38" s="1128">
        <v>72289</v>
      </c>
      <c r="BE38" s="1128"/>
      <c r="BF38" s="1128"/>
      <c r="BG38" s="1129"/>
    </row>
    <row r="39" spans="1:59" ht="15.9" customHeight="1">
      <c r="A39" s="1060" t="s">
        <v>1559</v>
      </c>
      <c r="B39" s="923"/>
      <c r="C39" s="923"/>
      <c r="D39" s="923"/>
      <c r="E39" s="923"/>
      <c r="F39" s="923"/>
      <c r="G39" s="923"/>
      <c r="H39" s="923"/>
      <c r="I39" s="1121">
        <v>1</v>
      </c>
      <c r="J39" s="1121"/>
      <c r="K39" s="1121"/>
      <c r="L39" s="1121">
        <v>4</v>
      </c>
      <c r="M39" s="1121"/>
      <c r="N39" s="1121"/>
      <c r="O39" s="1121"/>
      <c r="P39" s="1121"/>
      <c r="Q39" s="1121">
        <v>200</v>
      </c>
      <c r="R39" s="1121"/>
      <c r="S39" s="1121"/>
      <c r="T39" s="1121"/>
      <c r="U39" s="1121"/>
      <c r="V39" s="1121"/>
      <c r="W39" s="1135"/>
      <c r="X39" s="1122" t="s">
        <v>1039</v>
      </c>
      <c r="Y39" s="1122"/>
      <c r="Z39" s="1122"/>
      <c r="AA39" s="1122"/>
      <c r="AB39" s="1122"/>
      <c r="AC39" s="1122"/>
      <c r="AD39" s="1116">
        <f>SUM(AD35:AE38)</f>
        <v>78</v>
      </c>
      <c r="AE39" s="1116"/>
      <c r="AF39" s="1116">
        <f>SUM(AF35:AI38)</f>
        <v>81401</v>
      </c>
      <c r="AG39" s="1116"/>
      <c r="AH39" s="1116"/>
      <c r="AI39" s="1116"/>
      <c r="AJ39" s="1116">
        <f>SUM(AJ35:AK38)</f>
        <v>6</v>
      </c>
      <c r="AK39" s="1116"/>
      <c r="AL39" s="1116">
        <f>SUM(AL35:AO38)</f>
        <v>28470</v>
      </c>
      <c r="AM39" s="1116"/>
      <c r="AN39" s="1116"/>
      <c r="AO39" s="1116"/>
      <c r="AP39" s="1116">
        <f>SUM(AP35:AQ38)</f>
        <v>28</v>
      </c>
      <c r="AQ39" s="1116"/>
      <c r="AR39" s="1116">
        <f>SUM(AR35:AU38)</f>
        <v>37582</v>
      </c>
      <c r="AS39" s="1116"/>
      <c r="AT39" s="1116"/>
      <c r="AU39" s="1116"/>
      <c r="AV39" s="1116">
        <f>SUM(AV35:AW38)</f>
        <v>0</v>
      </c>
      <c r="AW39" s="1116"/>
      <c r="AX39" s="1113">
        <f>SUM(AX35:BA38)</f>
        <v>0</v>
      </c>
      <c r="AY39" s="1114"/>
      <c r="AZ39" s="1114"/>
      <c r="BA39" s="1115"/>
      <c r="BB39" s="1116">
        <f>SUM(BB35:BC38)</f>
        <v>56</v>
      </c>
      <c r="BC39" s="1116"/>
      <c r="BD39" s="1133">
        <f>SUM(BD35:BG38)</f>
        <v>72289</v>
      </c>
      <c r="BE39" s="1133"/>
      <c r="BF39" s="1133"/>
      <c r="BG39" s="1119"/>
    </row>
    <row r="40" spans="1:59" ht="15.9" customHeight="1">
      <c r="A40" s="1060" t="s">
        <v>1560</v>
      </c>
      <c r="B40" s="923"/>
      <c r="C40" s="923"/>
      <c r="D40" s="923"/>
      <c r="E40" s="923"/>
      <c r="F40" s="923"/>
      <c r="G40" s="923"/>
      <c r="H40" s="923"/>
      <c r="I40" s="1121">
        <v>4</v>
      </c>
      <c r="J40" s="1121"/>
      <c r="K40" s="1121"/>
      <c r="L40" s="1121">
        <v>183</v>
      </c>
      <c r="M40" s="1121"/>
      <c r="N40" s="1121"/>
      <c r="O40" s="1121"/>
      <c r="P40" s="1121"/>
      <c r="Q40" s="1121">
        <v>9150</v>
      </c>
      <c r="R40" s="1121"/>
      <c r="S40" s="1121"/>
      <c r="T40" s="1121"/>
      <c r="U40" s="1121"/>
      <c r="V40" s="1121"/>
      <c r="W40" s="1122" t="s">
        <v>23</v>
      </c>
      <c r="X40" s="1122"/>
      <c r="Y40" s="1122"/>
      <c r="Z40" s="1122"/>
      <c r="AA40" s="1122"/>
      <c r="AB40" s="1122"/>
      <c r="AC40" s="1122"/>
      <c r="AD40" s="1113">
        <f>SUM(AD34,AD39)</f>
        <v>132</v>
      </c>
      <c r="AE40" s="1115"/>
      <c r="AF40" s="1113">
        <f>SUM(AF34,AF39)</f>
        <v>541133</v>
      </c>
      <c r="AG40" s="1114"/>
      <c r="AH40" s="1114"/>
      <c r="AI40" s="1115"/>
      <c r="AJ40" s="1116">
        <f>SUM(AJ34,AJ39)</f>
        <v>16</v>
      </c>
      <c r="AK40" s="1116"/>
      <c r="AL40" s="1116">
        <f>SUM(AL34,AL39)</f>
        <v>63360</v>
      </c>
      <c r="AM40" s="1116"/>
      <c r="AN40" s="1116"/>
      <c r="AO40" s="1116"/>
      <c r="AP40" s="1116">
        <f>SUM(AP34,AP39)</f>
        <v>37</v>
      </c>
      <c r="AQ40" s="1116"/>
      <c r="AR40" s="1116">
        <f>SUM(AR34,AR39)</f>
        <v>98608</v>
      </c>
      <c r="AS40" s="1116"/>
      <c r="AT40" s="1116"/>
      <c r="AU40" s="1116"/>
      <c r="AV40" s="1116">
        <f>SUM(AV34,AV39)</f>
        <v>0</v>
      </c>
      <c r="AW40" s="1116"/>
      <c r="AX40" s="1116">
        <f>SUM(AX34,AX39)</f>
        <v>0</v>
      </c>
      <c r="AY40" s="1116"/>
      <c r="AZ40" s="1116"/>
      <c r="BA40" s="1116"/>
      <c r="BB40" s="1116">
        <f>SUM(BB34,BB39)</f>
        <v>111</v>
      </c>
      <c r="BC40" s="1116"/>
      <c r="BD40" s="1116">
        <f>SUM(BD34,BD39)</f>
        <v>505885</v>
      </c>
      <c r="BE40" s="1116"/>
      <c r="BF40" s="1116"/>
      <c r="BG40" s="1119"/>
    </row>
    <row r="41" spans="1:59" ht="15.9" customHeight="1">
      <c r="A41" s="950" t="s">
        <v>23</v>
      </c>
      <c r="B41" s="951"/>
      <c r="C41" s="951"/>
      <c r="D41" s="951"/>
      <c r="E41" s="951"/>
      <c r="F41" s="951"/>
      <c r="G41" s="951"/>
      <c r="H41" s="951"/>
      <c r="I41" s="1117">
        <f>SUM(I33:K40)</f>
        <v>60</v>
      </c>
      <c r="J41" s="1117"/>
      <c r="K41" s="1117"/>
      <c r="L41" s="1117">
        <f>SUM(L33:P40)</f>
        <v>13313</v>
      </c>
      <c r="M41" s="1117"/>
      <c r="N41" s="1117"/>
      <c r="O41" s="1117"/>
      <c r="P41" s="1117"/>
      <c r="Q41" s="1117">
        <f>SUM(Q33:U40)</f>
        <v>665650</v>
      </c>
      <c r="R41" s="1117"/>
      <c r="S41" s="1117"/>
      <c r="T41" s="1117"/>
      <c r="U41" s="1117"/>
      <c r="V41" s="1117"/>
      <c r="W41" s="1123"/>
      <c r="X41" s="1123"/>
      <c r="Y41" s="1123"/>
      <c r="Z41" s="1123"/>
      <c r="AA41" s="1123"/>
      <c r="AB41" s="1123"/>
      <c r="AC41" s="1123"/>
      <c r="AD41" s="1124"/>
      <c r="AE41" s="1125"/>
      <c r="AF41" s="1124"/>
      <c r="AG41" s="1126"/>
      <c r="AH41" s="1126"/>
      <c r="AI41" s="1125"/>
      <c r="AJ41" s="1118"/>
      <c r="AK41" s="1118"/>
      <c r="AL41" s="1118"/>
      <c r="AM41" s="1118"/>
      <c r="AN41" s="1118"/>
      <c r="AO41" s="1118"/>
      <c r="AP41" s="1118"/>
      <c r="AQ41" s="1118"/>
      <c r="AR41" s="1118"/>
      <c r="AS41" s="1118"/>
      <c r="AT41" s="1118"/>
      <c r="AU41" s="1118"/>
      <c r="AV41" s="1118"/>
      <c r="AW41" s="1118"/>
      <c r="AX41" s="1118"/>
      <c r="AY41" s="1118"/>
      <c r="AZ41" s="1118"/>
      <c r="BA41" s="1118"/>
      <c r="BB41" s="1118"/>
      <c r="BC41" s="1118"/>
      <c r="BD41" s="1118"/>
      <c r="BE41" s="1118"/>
      <c r="BF41" s="1118"/>
      <c r="BG41" s="1120"/>
    </row>
    <row r="42" spans="1:59" ht="13.6" customHeight="1">
      <c r="AY42" s="689" t="s">
        <v>2053</v>
      </c>
      <c r="AZ42" s="689"/>
      <c r="BA42" s="689"/>
      <c r="BB42" s="689"/>
      <c r="BC42" s="689"/>
      <c r="BD42" s="689"/>
      <c r="BE42" s="689"/>
      <c r="BF42" s="689"/>
      <c r="BG42" s="689"/>
    </row>
  </sheetData>
  <sheetProtection selectLockedCells="1" selectUnlockedCells="1"/>
  <mergeCells count="343">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Y4:BA5"/>
    <mergeCell ref="BB4:BG5"/>
    <mergeCell ref="A5:I5"/>
    <mergeCell ref="J5:Y5"/>
    <mergeCell ref="A4:I4"/>
    <mergeCell ref="J4:Y4"/>
    <mergeCell ref="Z4:AI5"/>
    <mergeCell ref="AJ4:AL5"/>
    <mergeCell ref="AM4:AO5"/>
    <mergeCell ref="AP4:AR5"/>
    <mergeCell ref="A7:AC7"/>
    <mergeCell ref="E8:J8"/>
    <mergeCell ref="L8:AB8"/>
    <mergeCell ref="E9:J9"/>
    <mergeCell ref="L9:V9"/>
    <mergeCell ref="E10:J10"/>
    <mergeCell ref="L10:V10"/>
    <mergeCell ref="AS4:AU5"/>
    <mergeCell ref="AV4:AX5"/>
    <mergeCell ref="A11:F11"/>
    <mergeCell ref="AS11:BG11"/>
    <mergeCell ref="A12:I14"/>
    <mergeCell ref="J12:AC12"/>
    <mergeCell ref="AD12:BG12"/>
    <mergeCell ref="J13:N14"/>
    <mergeCell ref="O13:S14"/>
    <mergeCell ref="T13:X14"/>
    <mergeCell ref="Y13:AC14"/>
    <mergeCell ref="AD13:AI13"/>
    <mergeCell ref="AJ13:AO13"/>
    <mergeCell ref="AP13:AU13"/>
    <mergeCell ref="AV13:BA13"/>
    <mergeCell ref="BB13:BG13"/>
    <mergeCell ref="AD14:AE14"/>
    <mergeCell ref="AF14:AI14"/>
    <mergeCell ref="AJ14:AK14"/>
    <mergeCell ref="AL14:AO14"/>
    <mergeCell ref="AP14:AQ14"/>
    <mergeCell ref="AR14:AU14"/>
    <mergeCell ref="AV14:AW14"/>
    <mergeCell ref="AX14:BA14"/>
    <mergeCell ref="BB14:BC14"/>
    <mergeCell ref="BD14:BG14"/>
    <mergeCell ref="A15:C16"/>
    <mergeCell ref="D15:I15"/>
    <mergeCell ref="J15:M15"/>
    <mergeCell ref="O15:R15"/>
    <mergeCell ref="T15:X15"/>
    <mergeCell ref="Y15:AC15"/>
    <mergeCell ref="AV15:AW15"/>
    <mergeCell ref="AX15:BA15"/>
    <mergeCell ref="BB15:BC15"/>
    <mergeCell ref="BD15:BG15"/>
    <mergeCell ref="D16:I16"/>
    <mergeCell ref="J16:M16"/>
    <mergeCell ref="O16:R16"/>
    <mergeCell ref="T16:X16"/>
    <mergeCell ref="Y16:AC16"/>
    <mergeCell ref="AD16:AE16"/>
    <mergeCell ref="AD15:AE15"/>
    <mergeCell ref="AF15:AI15"/>
    <mergeCell ref="AJ15:AK15"/>
    <mergeCell ref="AL15:AO15"/>
    <mergeCell ref="AP15:AQ15"/>
    <mergeCell ref="AR15:AU15"/>
    <mergeCell ref="AX16:BA16"/>
    <mergeCell ref="BB16:BC16"/>
    <mergeCell ref="BD16:BG16"/>
    <mergeCell ref="AL16:AO16"/>
    <mergeCell ref="AP16:AQ16"/>
    <mergeCell ref="AR16:AU16"/>
    <mergeCell ref="AV16:AW16"/>
    <mergeCell ref="J17:M17"/>
    <mergeCell ref="O17:R17"/>
    <mergeCell ref="T17:X17"/>
    <mergeCell ref="Y17:AC17"/>
    <mergeCell ref="AD17:AE17"/>
    <mergeCell ref="AF16:AI16"/>
    <mergeCell ref="AJ16:AK16"/>
    <mergeCell ref="D19:I19"/>
    <mergeCell ref="J19:M19"/>
    <mergeCell ref="O19:R19"/>
    <mergeCell ref="T19:X19"/>
    <mergeCell ref="Y19:AC19"/>
    <mergeCell ref="AD19:AE19"/>
    <mergeCell ref="AF19:AI19"/>
    <mergeCell ref="AJ19:AK19"/>
    <mergeCell ref="AX17:BA17"/>
    <mergeCell ref="BB17:BC17"/>
    <mergeCell ref="BD17:BG17"/>
    <mergeCell ref="D18:I18"/>
    <mergeCell ref="J18:M18"/>
    <mergeCell ref="O18:R18"/>
    <mergeCell ref="T18:X18"/>
    <mergeCell ref="Y18:AC18"/>
    <mergeCell ref="AD18:AE18"/>
    <mergeCell ref="AF18:AI18"/>
    <mergeCell ref="AF17:AI17"/>
    <mergeCell ref="AJ17:AK17"/>
    <mergeCell ref="AL17:AO17"/>
    <mergeCell ref="AP17:AQ17"/>
    <mergeCell ref="AR17:AU17"/>
    <mergeCell ref="AV17:AW17"/>
    <mergeCell ref="BB18:BC18"/>
    <mergeCell ref="BD18:BG18"/>
    <mergeCell ref="AJ18:AK18"/>
    <mergeCell ref="AL18:AO18"/>
    <mergeCell ref="AP18:AQ18"/>
    <mergeCell ref="AR18:AU18"/>
    <mergeCell ref="AV18:AW18"/>
    <mergeCell ref="AX18:BA18"/>
    <mergeCell ref="AP20:AQ20"/>
    <mergeCell ref="AR20:AU20"/>
    <mergeCell ref="AV20:AW20"/>
    <mergeCell ref="AX20:BA20"/>
    <mergeCell ref="BB20:BC20"/>
    <mergeCell ref="BD20:BG20"/>
    <mergeCell ref="BD19:BG19"/>
    <mergeCell ref="A20:I20"/>
    <mergeCell ref="J20:M20"/>
    <mergeCell ref="O20:R20"/>
    <mergeCell ref="T20:X20"/>
    <mergeCell ref="Y20:AC20"/>
    <mergeCell ref="AD20:AE20"/>
    <mergeCell ref="AF20:AI20"/>
    <mergeCell ref="AJ20:AK20"/>
    <mergeCell ref="AL20:AO20"/>
    <mergeCell ref="AL19:AO19"/>
    <mergeCell ref="AP19:AQ19"/>
    <mergeCell ref="AR19:AU19"/>
    <mergeCell ref="AV19:AW19"/>
    <mergeCell ref="AX19:BA19"/>
    <mergeCell ref="BB19:BC19"/>
    <mergeCell ref="A17:C19"/>
    <mergeCell ref="D17:I17"/>
    <mergeCell ref="AX21:BA21"/>
    <mergeCell ref="BB21:BC21"/>
    <mergeCell ref="BD21:BG21"/>
    <mergeCell ref="A22:I22"/>
    <mergeCell ref="J22:M22"/>
    <mergeCell ref="O22:R22"/>
    <mergeCell ref="T22:X22"/>
    <mergeCell ref="Y22:AC22"/>
    <mergeCell ref="AD22:AE22"/>
    <mergeCell ref="AF22:AI22"/>
    <mergeCell ref="AF21:AI21"/>
    <mergeCell ref="AJ21:AK21"/>
    <mergeCell ref="AL21:AO21"/>
    <mergeCell ref="AP21:AQ21"/>
    <mergeCell ref="AR21:AU21"/>
    <mergeCell ref="AV21:AW21"/>
    <mergeCell ref="A21:I21"/>
    <mergeCell ref="J21:M21"/>
    <mergeCell ref="O21:R21"/>
    <mergeCell ref="T21:X21"/>
    <mergeCell ref="Y21:AC21"/>
    <mergeCell ref="AD21:AE21"/>
    <mergeCell ref="BB22:BC22"/>
    <mergeCell ref="BD22:BG22"/>
    <mergeCell ref="AL22:AO22"/>
    <mergeCell ref="AP22:AQ22"/>
    <mergeCell ref="AR22:AU22"/>
    <mergeCell ref="AV22:AW22"/>
    <mergeCell ref="AX22:BA22"/>
    <mergeCell ref="E29:J29"/>
    <mergeCell ref="L29:V29"/>
    <mergeCell ref="A30:F30"/>
    <mergeCell ref="AT30:BG30"/>
    <mergeCell ref="A23:I23"/>
    <mergeCell ref="J23:M23"/>
    <mergeCell ref="O23:R23"/>
    <mergeCell ref="T23:X23"/>
    <mergeCell ref="Y23:AC23"/>
    <mergeCell ref="AD23:AE23"/>
    <mergeCell ref="AF23:AI23"/>
    <mergeCell ref="AJ23:AK23"/>
    <mergeCell ref="AJ22:AK22"/>
    <mergeCell ref="A31:V31"/>
    <mergeCell ref="W31:BG31"/>
    <mergeCell ref="BD23:BG23"/>
    <mergeCell ref="AY24:BG24"/>
    <mergeCell ref="A26:Q26"/>
    <mergeCell ref="E27:J27"/>
    <mergeCell ref="L27:S27"/>
    <mergeCell ref="E28:J28"/>
    <mergeCell ref="L28:V28"/>
    <mergeCell ref="AL23:AO23"/>
    <mergeCell ref="AP23:AQ23"/>
    <mergeCell ref="AR23:AU23"/>
    <mergeCell ref="AV23:AW23"/>
    <mergeCell ref="AX23:BA23"/>
    <mergeCell ref="BB23:BC23"/>
    <mergeCell ref="AJ32:AO32"/>
    <mergeCell ref="AP32:AU32"/>
    <mergeCell ref="AV32:BA32"/>
    <mergeCell ref="BB32:BG32"/>
    <mergeCell ref="A33:H33"/>
    <mergeCell ref="I33:K33"/>
    <mergeCell ref="L33:P33"/>
    <mergeCell ref="Q33:V33"/>
    <mergeCell ref="AD33:AE33"/>
    <mergeCell ref="AF33:AI33"/>
    <mergeCell ref="A32:H32"/>
    <mergeCell ref="I32:K32"/>
    <mergeCell ref="L32:P32"/>
    <mergeCell ref="Q32:V32"/>
    <mergeCell ref="W32:AC33"/>
    <mergeCell ref="AD32:AI32"/>
    <mergeCell ref="BB33:BC33"/>
    <mergeCell ref="BD33:BG33"/>
    <mergeCell ref="AL33:AO33"/>
    <mergeCell ref="AP33:AQ33"/>
    <mergeCell ref="AR33:AU33"/>
    <mergeCell ref="AV33:AW33"/>
    <mergeCell ref="AX33:BA33"/>
    <mergeCell ref="A34:H34"/>
    <mergeCell ref="I34:K34"/>
    <mergeCell ref="L34:P34"/>
    <mergeCell ref="Q34:V34"/>
    <mergeCell ref="W34:AC34"/>
    <mergeCell ref="AD34:AE34"/>
    <mergeCell ref="AF34:AI34"/>
    <mergeCell ref="AJ34:AK34"/>
    <mergeCell ref="AJ33:AK33"/>
    <mergeCell ref="BD34:BG34"/>
    <mergeCell ref="A35:H35"/>
    <mergeCell ref="I35:K35"/>
    <mergeCell ref="L35:P35"/>
    <mergeCell ref="Q35:V35"/>
    <mergeCell ref="W35:W39"/>
    <mergeCell ref="X35:AC35"/>
    <mergeCell ref="AD35:AE35"/>
    <mergeCell ref="AF35:AI35"/>
    <mergeCell ref="AJ35:AK35"/>
    <mergeCell ref="AL34:AO34"/>
    <mergeCell ref="AP34:AQ34"/>
    <mergeCell ref="AR34:AU34"/>
    <mergeCell ref="AV34:AW34"/>
    <mergeCell ref="AX34:BA34"/>
    <mergeCell ref="BB34:BC34"/>
    <mergeCell ref="AP36:AQ36"/>
    <mergeCell ref="AR36:AU36"/>
    <mergeCell ref="AV36:AW36"/>
    <mergeCell ref="AX36:BA36"/>
    <mergeCell ref="BB36:BC36"/>
    <mergeCell ref="BD36:BG36"/>
    <mergeCell ref="BD35:BG35"/>
    <mergeCell ref="A36:H36"/>
    <mergeCell ref="I36:K36"/>
    <mergeCell ref="L36:P36"/>
    <mergeCell ref="Q36:V36"/>
    <mergeCell ref="X36:AC36"/>
    <mergeCell ref="AD36:AE36"/>
    <mergeCell ref="AF36:AI36"/>
    <mergeCell ref="AJ36:AK36"/>
    <mergeCell ref="AL36:AO36"/>
    <mergeCell ref="AL35:AO35"/>
    <mergeCell ref="AP35:AQ35"/>
    <mergeCell ref="AR35:AU35"/>
    <mergeCell ref="AV35:AW35"/>
    <mergeCell ref="AX35:BA35"/>
    <mergeCell ref="BB35:BC35"/>
    <mergeCell ref="AX37:BA37"/>
    <mergeCell ref="BB37:BC37"/>
    <mergeCell ref="BD37:BG37"/>
    <mergeCell ref="A38:H38"/>
    <mergeCell ref="I38:K38"/>
    <mergeCell ref="L38:P38"/>
    <mergeCell ref="Q38:V38"/>
    <mergeCell ref="X38:AC38"/>
    <mergeCell ref="AD38:AE38"/>
    <mergeCell ref="AF38:AI38"/>
    <mergeCell ref="AF37:AI37"/>
    <mergeCell ref="AJ37:AK37"/>
    <mergeCell ref="AL37:AO37"/>
    <mergeCell ref="AP37:AQ37"/>
    <mergeCell ref="AR37:AU37"/>
    <mergeCell ref="AV37:AW37"/>
    <mergeCell ref="A37:H37"/>
    <mergeCell ref="I37:K37"/>
    <mergeCell ref="L37:P37"/>
    <mergeCell ref="Q37:V37"/>
    <mergeCell ref="X37:AC37"/>
    <mergeCell ref="AD37:AE37"/>
    <mergeCell ref="BB38:BC38"/>
    <mergeCell ref="BD38:BG38"/>
    <mergeCell ref="A39:H39"/>
    <mergeCell ref="I39:K39"/>
    <mergeCell ref="L39:P39"/>
    <mergeCell ref="Q39:V39"/>
    <mergeCell ref="X39:AC39"/>
    <mergeCell ref="AD39:AE39"/>
    <mergeCell ref="AF39:AI39"/>
    <mergeCell ref="AJ39:AK39"/>
    <mergeCell ref="AJ38:AK38"/>
    <mergeCell ref="AL38:AO38"/>
    <mergeCell ref="AP38:AQ38"/>
    <mergeCell ref="AR38:AU38"/>
    <mergeCell ref="AV38:AW38"/>
    <mergeCell ref="AX38:BA38"/>
    <mergeCell ref="BD39:BG39"/>
    <mergeCell ref="AL39:AO39"/>
    <mergeCell ref="AP39:AQ39"/>
    <mergeCell ref="AR39:AU39"/>
    <mergeCell ref="AV39:AW39"/>
    <mergeCell ref="AX39:BA39"/>
    <mergeCell ref="BB39:BC39"/>
    <mergeCell ref="A41:H41"/>
    <mergeCell ref="I41:K41"/>
    <mergeCell ref="L41:P41"/>
    <mergeCell ref="Q41:V41"/>
    <mergeCell ref="AY42:BG42"/>
    <mergeCell ref="AP40:AQ41"/>
    <mergeCell ref="AR40:AU41"/>
    <mergeCell ref="AV40:AW41"/>
    <mergeCell ref="AX40:BA41"/>
    <mergeCell ref="BB40:BC41"/>
    <mergeCell ref="BD40:BG41"/>
    <mergeCell ref="A40:H40"/>
    <mergeCell ref="I40:K40"/>
    <mergeCell ref="L40:P40"/>
    <mergeCell ref="Q40:V40"/>
    <mergeCell ref="W40:AC41"/>
    <mergeCell ref="AD40:AE41"/>
    <mergeCell ref="AF40:AI41"/>
    <mergeCell ref="AJ40:AK41"/>
    <mergeCell ref="AL40:AO41"/>
  </mergeCells>
  <phoneticPr fontId="2"/>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2BCB6-D145-41D6-88CA-52A09BA50F87}">
  <sheetPr>
    <pageSetUpPr fitToPage="1"/>
  </sheetPr>
  <dimension ref="A5:BQ33"/>
  <sheetViews>
    <sheetView view="pageLayout" zoomScaleNormal="100" workbookViewId="0">
      <selection activeCell="A5" sqref="A5:AG5"/>
    </sheetView>
  </sheetViews>
  <sheetFormatPr defaultColWidth="9" defaultRowHeight="14.4"/>
  <cols>
    <col min="1" max="44" width="2.6640625" style="2" customWidth="1"/>
    <col min="45" max="45" width="1.88671875" style="2" customWidth="1"/>
    <col min="46" max="46" width="2.88671875" style="133" customWidth="1"/>
    <col min="47" max="58" width="2.6640625" style="2" customWidth="1"/>
    <col min="59" max="59" width="3.109375" style="2" customWidth="1"/>
    <col min="60" max="61" width="2.6640625" style="2" customWidth="1"/>
    <col min="62" max="62" width="2.88671875" style="2" customWidth="1"/>
    <col min="63" max="134" width="2.6640625" style="2" customWidth="1"/>
    <col min="135" max="16384" width="9" style="2"/>
  </cols>
  <sheetData>
    <row r="5" spans="1:69" s="1" customFormat="1" ht="20.95" customHeight="1">
      <c r="A5" s="967" t="s">
        <v>2054</v>
      </c>
      <c r="B5" s="967"/>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T5" s="524"/>
    </row>
    <row r="6" spans="1:69" ht="15.9" customHeight="1">
      <c r="D6" s="132" t="s">
        <v>1525</v>
      </c>
      <c r="E6" s="133"/>
      <c r="F6" s="132" t="s">
        <v>1534</v>
      </c>
      <c r="G6" s="133"/>
      <c r="H6" s="133"/>
      <c r="I6" s="133"/>
      <c r="J6" s="133"/>
      <c r="K6" s="133"/>
      <c r="L6" s="2" t="s">
        <v>1525</v>
      </c>
      <c r="M6" s="2" t="s">
        <v>2055</v>
      </c>
    </row>
    <row r="7" spans="1:69" ht="15.9" customHeight="1">
      <c r="D7" s="132" t="s">
        <v>1525</v>
      </c>
      <c r="F7" s="132" t="s">
        <v>1496</v>
      </c>
      <c r="H7" s="133"/>
      <c r="I7" s="133"/>
      <c r="J7" s="133"/>
      <c r="K7" s="133"/>
      <c r="L7" s="2" t="s">
        <v>1525</v>
      </c>
      <c r="M7" s="2" t="s">
        <v>1384</v>
      </c>
      <c r="AR7" s="133"/>
      <c r="AT7" s="2"/>
    </row>
    <row r="8" spans="1:69" ht="15.9" customHeight="1">
      <c r="D8" s="132" t="s">
        <v>1525</v>
      </c>
      <c r="F8" s="132" t="s">
        <v>1561</v>
      </c>
      <c r="H8" s="133"/>
      <c r="I8" s="133"/>
      <c r="J8" s="133"/>
      <c r="K8" s="133"/>
      <c r="L8" s="2" t="s">
        <v>1525</v>
      </c>
      <c r="M8" s="2" t="s">
        <v>1562</v>
      </c>
      <c r="AR8" s="133"/>
      <c r="AT8" s="2"/>
    </row>
    <row r="9" spans="1:69" ht="15.9" customHeight="1">
      <c r="D9" s="132"/>
      <c r="F9" s="132"/>
      <c r="H9" s="133"/>
      <c r="I9" s="133"/>
      <c r="J9" s="133"/>
      <c r="K9" s="133"/>
      <c r="AR9" s="133"/>
      <c r="AT9" s="2"/>
    </row>
    <row r="10" spans="1:69" ht="19.5" customHeight="1">
      <c r="D10" s="692" t="s">
        <v>1563</v>
      </c>
      <c r="E10" s="692"/>
      <c r="F10" s="692"/>
      <c r="G10" s="692"/>
      <c r="H10" s="692"/>
      <c r="AT10" s="2"/>
      <c r="AW10" s="133"/>
      <c r="BD10" s="525"/>
      <c r="BE10" s="525"/>
      <c r="BF10" s="525"/>
      <c r="BG10" s="525"/>
      <c r="BH10" s="525"/>
      <c r="BI10" s="525"/>
      <c r="BJ10" s="525"/>
      <c r="BK10" s="525"/>
      <c r="BL10" s="525"/>
      <c r="BM10" s="525"/>
      <c r="BN10" s="525"/>
      <c r="BO10" s="525"/>
      <c r="BP10" s="525"/>
      <c r="BQ10" s="141" t="s">
        <v>1564</v>
      </c>
    </row>
    <row r="11" spans="1:69" ht="20.149999999999999" customHeight="1">
      <c r="A11" s="1229" t="s">
        <v>1565</v>
      </c>
      <c r="B11" s="1230"/>
      <c r="C11" s="1230"/>
      <c r="D11" s="1230"/>
      <c r="E11" s="1230"/>
      <c r="F11" s="1230"/>
      <c r="G11" s="1230"/>
      <c r="H11" s="1230"/>
      <c r="I11" s="1230"/>
      <c r="J11" s="1230"/>
      <c r="K11" s="1230"/>
      <c r="L11" s="1230"/>
      <c r="M11" s="1231"/>
      <c r="N11" s="1233" t="s">
        <v>1566</v>
      </c>
      <c r="O11" s="1234"/>
      <c r="P11" s="1234"/>
      <c r="Q11" s="1234"/>
      <c r="R11" s="1234"/>
      <c r="S11" s="1234"/>
      <c r="T11" s="1234"/>
      <c r="U11" s="1234"/>
      <c r="V11" s="1234"/>
      <c r="W11" s="1234"/>
      <c r="X11" s="1234"/>
      <c r="Y11" s="1234"/>
      <c r="Z11" s="1234"/>
      <c r="AA11" s="1234"/>
      <c r="AB11" s="1234"/>
      <c r="AC11" s="1234"/>
      <c r="AD11" s="1234"/>
      <c r="AE11" s="1234"/>
      <c r="AF11" s="1235"/>
      <c r="AG11" s="1233" t="s">
        <v>1567</v>
      </c>
      <c r="AH11" s="1234"/>
      <c r="AI11" s="1234"/>
      <c r="AJ11" s="1234"/>
      <c r="AK11" s="1234"/>
      <c r="AL11" s="1234"/>
      <c r="AM11" s="1234"/>
      <c r="AN11" s="1234"/>
      <c r="AO11" s="1234"/>
      <c r="AP11" s="1234"/>
      <c r="AQ11" s="1234"/>
      <c r="AR11" s="1236"/>
      <c r="AT11" s="1237" t="s">
        <v>1568</v>
      </c>
      <c r="AU11" s="1234"/>
      <c r="AV11" s="1234"/>
      <c r="AW11" s="1234"/>
      <c r="AX11" s="1234"/>
      <c r="AY11" s="1234"/>
      <c r="AZ11" s="1234"/>
      <c r="BA11" s="1234"/>
      <c r="BB11" s="1234"/>
      <c r="BC11" s="1234"/>
      <c r="BD11" s="1234"/>
      <c r="BE11" s="1235"/>
      <c r="BF11" s="1233" t="s">
        <v>1569</v>
      </c>
      <c r="BG11" s="1234"/>
      <c r="BH11" s="1234"/>
      <c r="BI11" s="1234"/>
      <c r="BJ11" s="1234"/>
      <c r="BK11" s="1234"/>
      <c r="BL11" s="1234"/>
      <c r="BM11" s="1234"/>
      <c r="BN11" s="1234"/>
      <c r="BO11" s="1234"/>
      <c r="BP11" s="1234"/>
      <c r="BQ11" s="1236"/>
    </row>
    <row r="12" spans="1:69" ht="20.149999999999999" customHeight="1">
      <c r="A12" s="1232"/>
      <c r="B12" s="892"/>
      <c r="C12" s="892"/>
      <c r="D12" s="892"/>
      <c r="E12" s="892"/>
      <c r="F12" s="892"/>
      <c r="G12" s="892"/>
      <c r="H12" s="892"/>
      <c r="I12" s="892"/>
      <c r="J12" s="892"/>
      <c r="K12" s="892"/>
      <c r="L12" s="892"/>
      <c r="M12" s="893"/>
      <c r="N12" s="1112" t="s">
        <v>1570</v>
      </c>
      <c r="O12" s="1136"/>
      <c r="P12" s="1136"/>
      <c r="Q12" s="1136"/>
      <c r="R12" s="1137"/>
      <c r="S12" s="1112" t="s">
        <v>1571</v>
      </c>
      <c r="T12" s="1136"/>
      <c r="U12" s="1136"/>
      <c r="V12" s="1136"/>
      <c r="W12" s="1136"/>
      <c r="X12" s="1136"/>
      <c r="Y12" s="1137"/>
      <c r="Z12" s="1112" t="s">
        <v>1572</v>
      </c>
      <c r="AA12" s="1136"/>
      <c r="AB12" s="1136"/>
      <c r="AC12" s="1136"/>
      <c r="AD12" s="1136"/>
      <c r="AE12" s="1136"/>
      <c r="AF12" s="1137"/>
      <c r="AG12" s="1112" t="s">
        <v>1573</v>
      </c>
      <c r="AH12" s="1136"/>
      <c r="AI12" s="1136"/>
      <c r="AJ12" s="1136"/>
      <c r="AK12" s="1137"/>
      <c r="AL12" s="1112" t="s">
        <v>1574</v>
      </c>
      <c r="AM12" s="1136"/>
      <c r="AN12" s="1136"/>
      <c r="AO12" s="1136"/>
      <c r="AP12" s="1136"/>
      <c r="AQ12" s="1136"/>
      <c r="AR12" s="1238"/>
      <c r="AT12" s="1223" t="s">
        <v>1547</v>
      </c>
      <c r="AU12" s="1136"/>
      <c r="AV12" s="1136"/>
      <c r="AW12" s="1136"/>
      <c r="AX12" s="1137"/>
      <c r="AY12" s="1112" t="s">
        <v>1575</v>
      </c>
      <c r="AZ12" s="1136"/>
      <c r="BA12" s="1136"/>
      <c r="BB12" s="1136"/>
      <c r="BC12" s="1136"/>
      <c r="BD12" s="1136"/>
      <c r="BE12" s="1137"/>
      <c r="BF12" s="1112" t="s">
        <v>1547</v>
      </c>
      <c r="BG12" s="1136"/>
      <c r="BH12" s="1136"/>
      <c r="BI12" s="1136"/>
      <c r="BJ12" s="1137"/>
      <c r="BK12" s="1112" t="s">
        <v>1576</v>
      </c>
      <c r="BL12" s="1136"/>
      <c r="BM12" s="1136"/>
      <c r="BN12" s="1136"/>
      <c r="BO12" s="1136"/>
      <c r="BP12" s="1136"/>
      <c r="BQ12" s="1238"/>
    </row>
    <row r="13" spans="1:69" ht="23.1" customHeight="1">
      <c r="A13" s="1225" t="s">
        <v>1577</v>
      </c>
      <c r="B13" s="1183"/>
      <c r="C13" s="1112" t="s">
        <v>1578</v>
      </c>
      <c r="D13" s="1136"/>
      <c r="E13" s="1136"/>
      <c r="F13" s="1136"/>
      <c r="G13" s="1136"/>
      <c r="H13" s="1136"/>
      <c r="I13" s="1136"/>
      <c r="J13" s="1136"/>
      <c r="K13" s="1136"/>
      <c r="L13" s="1136"/>
      <c r="M13" s="1137"/>
      <c r="N13" s="1220">
        <v>3</v>
      </c>
      <c r="O13" s="1221"/>
      <c r="P13" s="1221"/>
      <c r="Q13" s="1221"/>
      <c r="R13" s="1224"/>
      <c r="S13" s="1220">
        <v>397740</v>
      </c>
      <c r="T13" s="1221"/>
      <c r="U13" s="1221"/>
      <c r="V13" s="1221"/>
      <c r="W13" s="1221"/>
      <c r="X13" s="1221"/>
      <c r="Y13" s="1224"/>
      <c r="Z13" s="1220">
        <v>318192</v>
      </c>
      <c r="AA13" s="1221"/>
      <c r="AB13" s="1221"/>
      <c r="AC13" s="1221"/>
      <c r="AD13" s="1221"/>
      <c r="AE13" s="1221"/>
      <c r="AF13" s="1224"/>
      <c r="AG13" s="1220">
        <v>3</v>
      </c>
      <c r="AH13" s="1221"/>
      <c r="AI13" s="1221"/>
      <c r="AJ13" s="1221"/>
      <c r="AK13" s="1224"/>
      <c r="AL13" s="1220">
        <v>50911</v>
      </c>
      <c r="AM13" s="1221"/>
      <c r="AN13" s="1221"/>
      <c r="AO13" s="1221"/>
      <c r="AP13" s="1221"/>
      <c r="AQ13" s="1221"/>
      <c r="AR13" s="1222"/>
      <c r="AT13" s="1228">
        <v>3</v>
      </c>
      <c r="AU13" s="1221"/>
      <c r="AV13" s="1221"/>
      <c r="AW13" s="1221"/>
      <c r="AX13" s="1224"/>
      <c r="AY13" s="1220">
        <v>8760</v>
      </c>
      <c r="AZ13" s="1221"/>
      <c r="BA13" s="1221"/>
      <c r="BB13" s="1221"/>
      <c r="BC13" s="1221"/>
      <c r="BD13" s="1221"/>
      <c r="BE13" s="1224"/>
      <c r="BF13" s="1220">
        <v>3</v>
      </c>
      <c r="BG13" s="1221"/>
      <c r="BH13" s="1221"/>
      <c r="BI13" s="1221"/>
      <c r="BJ13" s="1224"/>
      <c r="BK13" s="1220">
        <v>35040</v>
      </c>
      <c r="BL13" s="1221"/>
      <c r="BM13" s="1221"/>
      <c r="BN13" s="1221"/>
      <c r="BO13" s="1221"/>
      <c r="BP13" s="1221"/>
      <c r="BQ13" s="1222"/>
    </row>
    <row r="14" spans="1:69" ht="23.1" customHeight="1">
      <c r="A14" s="1226"/>
      <c r="B14" s="1186"/>
      <c r="C14" s="1112" t="s">
        <v>1579</v>
      </c>
      <c r="D14" s="1136"/>
      <c r="E14" s="1136"/>
      <c r="F14" s="1136"/>
      <c r="G14" s="1136"/>
      <c r="H14" s="1136"/>
      <c r="I14" s="1136"/>
      <c r="J14" s="1136"/>
      <c r="K14" s="1136"/>
      <c r="L14" s="1136"/>
      <c r="M14" s="1137"/>
      <c r="N14" s="1220">
        <v>2</v>
      </c>
      <c r="O14" s="1221"/>
      <c r="P14" s="1221"/>
      <c r="Q14" s="1221"/>
      <c r="R14" s="1224"/>
      <c r="S14" s="1220">
        <v>77678</v>
      </c>
      <c r="T14" s="1221"/>
      <c r="U14" s="1221"/>
      <c r="V14" s="1221"/>
      <c r="W14" s="1221"/>
      <c r="X14" s="1221"/>
      <c r="Y14" s="1224"/>
      <c r="Z14" s="1220">
        <v>77678</v>
      </c>
      <c r="AA14" s="1221"/>
      <c r="AB14" s="1221"/>
      <c r="AC14" s="1221"/>
      <c r="AD14" s="1221"/>
      <c r="AE14" s="1221"/>
      <c r="AF14" s="1224"/>
      <c r="AG14" s="1220">
        <v>2</v>
      </c>
      <c r="AH14" s="1221"/>
      <c r="AI14" s="1221"/>
      <c r="AJ14" s="1221"/>
      <c r="AK14" s="1224"/>
      <c r="AL14" s="1220">
        <v>6426</v>
      </c>
      <c r="AM14" s="1221"/>
      <c r="AN14" s="1221"/>
      <c r="AO14" s="1221"/>
      <c r="AP14" s="1221"/>
      <c r="AQ14" s="1221"/>
      <c r="AR14" s="1222"/>
      <c r="AT14" s="1228">
        <v>2</v>
      </c>
      <c r="AU14" s="1221"/>
      <c r="AV14" s="1221"/>
      <c r="AW14" s="1221"/>
      <c r="AX14" s="1224"/>
      <c r="AY14" s="1220">
        <v>3940</v>
      </c>
      <c r="AZ14" s="1221"/>
      <c r="BA14" s="1221"/>
      <c r="BB14" s="1221"/>
      <c r="BC14" s="1221"/>
      <c r="BD14" s="1221"/>
      <c r="BE14" s="1224"/>
      <c r="BF14" s="1220">
        <v>2</v>
      </c>
      <c r="BG14" s="1221"/>
      <c r="BH14" s="1221"/>
      <c r="BI14" s="1221"/>
      <c r="BJ14" s="1224"/>
      <c r="BK14" s="1220">
        <v>7360</v>
      </c>
      <c r="BL14" s="1221"/>
      <c r="BM14" s="1221"/>
      <c r="BN14" s="1221"/>
      <c r="BO14" s="1221"/>
      <c r="BP14" s="1221"/>
      <c r="BQ14" s="1222"/>
    </row>
    <row r="15" spans="1:69" ht="23.1" customHeight="1">
      <c r="A15" s="1226"/>
      <c r="B15" s="1186"/>
      <c r="C15" s="1112" t="s">
        <v>1580</v>
      </c>
      <c r="D15" s="1136"/>
      <c r="E15" s="1136"/>
      <c r="F15" s="1136"/>
      <c r="G15" s="1136"/>
      <c r="H15" s="1136"/>
      <c r="I15" s="1136"/>
      <c r="J15" s="1136"/>
      <c r="K15" s="1136"/>
      <c r="L15" s="1136"/>
      <c r="M15" s="1137"/>
      <c r="N15" s="1220">
        <v>1</v>
      </c>
      <c r="O15" s="1221"/>
      <c r="P15" s="1221"/>
      <c r="Q15" s="1221"/>
      <c r="R15" s="1224"/>
      <c r="S15" s="1220">
        <v>57366</v>
      </c>
      <c r="T15" s="1221"/>
      <c r="U15" s="1221"/>
      <c r="V15" s="1221"/>
      <c r="W15" s="1221"/>
      <c r="X15" s="1221"/>
      <c r="Y15" s="1224"/>
      <c r="Z15" s="1220">
        <v>11473</v>
      </c>
      <c r="AA15" s="1221"/>
      <c r="AB15" s="1221"/>
      <c r="AC15" s="1221"/>
      <c r="AD15" s="1221"/>
      <c r="AE15" s="1221"/>
      <c r="AF15" s="1224"/>
      <c r="AG15" s="1220">
        <v>0</v>
      </c>
      <c r="AH15" s="1221"/>
      <c r="AI15" s="1221"/>
      <c r="AJ15" s="1221"/>
      <c r="AK15" s="1224"/>
      <c r="AL15" s="1220">
        <v>0</v>
      </c>
      <c r="AM15" s="1221"/>
      <c r="AN15" s="1221"/>
      <c r="AO15" s="1221"/>
      <c r="AP15" s="1221"/>
      <c r="AQ15" s="1221"/>
      <c r="AR15" s="1222"/>
      <c r="AT15" s="1228">
        <v>0</v>
      </c>
      <c r="AU15" s="1221"/>
      <c r="AV15" s="1221"/>
      <c r="AW15" s="1221"/>
      <c r="AX15" s="1224"/>
      <c r="AY15" s="1220">
        <v>0</v>
      </c>
      <c r="AZ15" s="1221"/>
      <c r="BA15" s="1221"/>
      <c r="BB15" s="1221"/>
      <c r="BC15" s="1221"/>
      <c r="BD15" s="1221"/>
      <c r="BE15" s="1224"/>
      <c r="BF15" s="1220">
        <v>0</v>
      </c>
      <c r="BG15" s="1221"/>
      <c r="BH15" s="1221"/>
      <c r="BI15" s="1221"/>
      <c r="BJ15" s="1224"/>
      <c r="BK15" s="1220">
        <v>0</v>
      </c>
      <c r="BL15" s="1221"/>
      <c r="BM15" s="1221"/>
      <c r="BN15" s="1221"/>
      <c r="BO15" s="1221"/>
      <c r="BP15" s="1221"/>
      <c r="BQ15" s="1222"/>
    </row>
    <row r="16" spans="1:69" ht="23.1" customHeight="1">
      <c r="A16" s="1226"/>
      <c r="B16" s="1186"/>
      <c r="C16" s="1112" t="s">
        <v>1581</v>
      </c>
      <c r="D16" s="1136"/>
      <c r="E16" s="1136"/>
      <c r="F16" s="1136"/>
      <c r="G16" s="1136"/>
      <c r="H16" s="1136"/>
      <c r="I16" s="1136"/>
      <c r="J16" s="1136"/>
      <c r="K16" s="1136"/>
      <c r="L16" s="1136"/>
      <c r="M16" s="1137"/>
      <c r="N16" s="1220">
        <v>30</v>
      </c>
      <c r="O16" s="1221"/>
      <c r="P16" s="1221"/>
      <c r="Q16" s="1221"/>
      <c r="R16" s="1224"/>
      <c r="S16" s="1220">
        <v>859311</v>
      </c>
      <c r="T16" s="1221"/>
      <c r="U16" s="1221"/>
      <c r="V16" s="1221"/>
      <c r="W16" s="1221"/>
      <c r="X16" s="1221"/>
      <c r="Y16" s="1224"/>
      <c r="Z16" s="1220">
        <v>773900</v>
      </c>
      <c r="AA16" s="1221"/>
      <c r="AB16" s="1221"/>
      <c r="AC16" s="1221"/>
      <c r="AD16" s="1221"/>
      <c r="AE16" s="1221"/>
      <c r="AF16" s="1224"/>
      <c r="AG16" s="1220">
        <v>18</v>
      </c>
      <c r="AH16" s="1221"/>
      <c r="AI16" s="1221"/>
      <c r="AJ16" s="1221"/>
      <c r="AK16" s="1224"/>
      <c r="AL16" s="1220">
        <v>30309</v>
      </c>
      <c r="AM16" s="1221"/>
      <c r="AN16" s="1221"/>
      <c r="AO16" s="1221"/>
      <c r="AP16" s="1221"/>
      <c r="AQ16" s="1221"/>
      <c r="AR16" s="1222"/>
      <c r="AT16" s="1228">
        <v>30</v>
      </c>
      <c r="AU16" s="1221"/>
      <c r="AV16" s="1221"/>
      <c r="AW16" s="1221"/>
      <c r="AX16" s="1224"/>
      <c r="AY16" s="1220">
        <v>11780</v>
      </c>
      <c r="AZ16" s="1221"/>
      <c r="BA16" s="1221"/>
      <c r="BB16" s="1221"/>
      <c r="BC16" s="1221"/>
      <c r="BD16" s="1221"/>
      <c r="BE16" s="1224"/>
      <c r="BF16" s="1220">
        <v>22</v>
      </c>
      <c r="BG16" s="1221"/>
      <c r="BH16" s="1221"/>
      <c r="BI16" s="1221"/>
      <c r="BJ16" s="1224"/>
      <c r="BK16" s="1220">
        <v>30040</v>
      </c>
      <c r="BL16" s="1221"/>
      <c r="BM16" s="1221"/>
      <c r="BN16" s="1221"/>
      <c r="BO16" s="1221"/>
      <c r="BP16" s="1221"/>
      <c r="BQ16" s="1222"/>
    </row>
    <row r="17" spans="1:69" ht="23.1" customHeight="1">
      <c r="A17" s="1226"/>
      <c r="B17" s="1186"/>
      <c r="C17" s="1112" t="s">
        <v>1582</v>
      </c>
      <c r="D17" s="1136"/>
      <c r="E17" s="1136"/>
      <c r="F17" s="1136"/>
      <c r="G17" s="1136"/>
      <c r="H17" s="1136"/>
      <c r="I17" s="1136"/>
      <c r="J17" s="1136"/>
      <c r="K17" s="1136"/>
      <c r="L17" s="1136"/>
      <c r="M17" s="1137"/>
      <c r="N17" s="1220">
        <v>6</v>
      </c>
      <c r="O17" s="1221"/>
      <c r="P17" s="1221"/>
      <c r="Q17" s="1221"/>
      <c r="R17" s="1224"/>
      <c r="S17" s="1220">
        <v>190648</v>
      </c>
      <c r="T17" s="1221"/>
      <c r="U17" s="1221"/>
      <c r="V17" s="1221"/>
      <c r="W17" s="1221"/>
      <c r="X17" s="1221"/>
      <c r="Y17" s="1224"/>
      <c r="Z17" s="1220">
        <v>172259</v>
      </c>
      <c r="AA17" s="1221"/>
      <c r="AB17" s="1221"/>
      <c r="AC17" s="1221"/>
      <c r="AD17" s="1221"/>
      <c r="AE17" s="1221"/>
      <c r="AF17" s="1224"/>
      <c r="AG17" s="1220">
        <v>4</v>
      </c>
      <c r="AH17" s="1221"/>
      <c r="AI17" s="1221"/>
      <c r="AJ17" s="1221"/>
      <c r="AK17" s="1224"/>
      <c r="AL17" s="1220">
        <v>21326</v>
      </c>
      <c r="AM17" s="1221"/>
      <c r="AN17" s="1221"/>
      <c r="AO17" s="1221"/>
      <c r="AP17" s="1221"/>
      <c r="AQ17" s="1221"/>
      <c r="AR17" s="1222"/>
      <c r="AT17" s="1228">
        <v>6</v>
      </c>
      <c r="AU17" s="1221"/>
      <c r="AV17" s="1221"/>
      <c r="AW17" s="1221"/>
      <c r="AX17" s="1224"/>
      <c r="AY17" s="1220">
        <v>17920</v>
      </c>
      <c r="AZ17" s="1221"/>
      <c r="BA17" s="1221"/>
      <c r="BB17" s="1221"/>
      <c r="BC17" s="1221"/>
      <c r="BD17" s="1221"/>
      <c r="BE17" s="1224"/>
      <c r="BF17" s="1220">
        <v>5</v>
      </c>
      <c r="BG17" s="1221"/>
      <c r="BH17" s="1221"/>
      <c r="BI17" s="1221"/>
      <c r="BJ17" s="1224"/>
      <c r="BK17" s="1220">
        <v>53640</v>
      </c>
      <c r="BL17" s="1221"/>
      <c r="BM17" s="1221"/>
      <c r="BN17" s="1221"/>
      <c r="BO17" s="1221"/>
      <c r="BP17" s="1221"/>
      <c r="BQ17" s="1222"/>
    </row>
    <row r="18" spans="1:69" ht="23.1" customHeight="1">
      <c r="A18" s="1226"/>
      <c r="B18" s="1186"/>
      <c r="C18" s="1112" t="s">
        <v>1583</v>
      </c>
      <c r="D18" s="1136"/>
      <c r="E18" s="1136"/>
      <c r="F18" s="1136"/>
      <c r="G18" s="1136"/>
      <c r="H18" s="1136"/>
      <c r="I18" s="1136"/>
      <c r="J18" s="1136"/>
      <c r="K18" s="1136"/>
      <c r="L18" s="1136"/>
      <c r="M18" s="1137"/>
      <c r="N18" s="1220">
        <v>167</v>
      </c>
      <c r="O18" s="1221"/>
      <c r="P18" s="1221"/>
      <c r="Q18" s="1221"/>
      <c r="R18" s="1224"/>
      <c r="S18" s="1220">
        <v>422582</v>
      </c>
      <c r="T18" s="1221"/>
      <c r="U18" s="1221"/>
      <c r="V18" s="1221"/>
      <c r="W18" s="1221"/>
      <c r="X18" s="1221"/>
      <c r="Y18" s="1224"/>
      <c r="Z18" s="1220">
        <v>409337</v>
      </c>
      <c r="AA18" s="1221"/>
      <c r="AB18" s="1221"/>
      <c r="AC18" s="1221"/>
      <c r="AD18" s="1221"/>
      <c r="AE18" s="1221"/>
      <c r="AF18" s="1224"/>
      <c r="AG18" s="1220">
        <v>131</v>
      </c>
      <c r="AH18" s="1221"/>
      <c r="AI18" s="1221"/>
      <c r="AJ18" s="1221"/>
      <c r="AK18" s="1224"/>
      <c r="AL18" s="1220">
        <v>46610</v>
      </c>
      <c r="AM18" s="1221"/>
      <c r="AN18" s="1221"/>
      <c r="AO18" s="1221"/>
      <c r="AP18" s="1221"/>
      <c r="AQ18" s="1221"/>
      <c r="AR18" s="1222"/>
      <c r="AT18" s="1228">
        <v>158</v>
      </c>
      <c r="AU18" s="1221"/>
      <c r="AV18" s="1221"/>
      <c r="AW18" s="1221"/>
      <c r="AX18" s="1224"/>
      <c r="AY18" s="1220">
        <v>21070</v>
      </c>
      <c r="AZ18" s="1221"/>
      <c r="BA18" s="1221"/>
      <c r="BB18" s="1221"/>
      <c r="BC18" s="1221"/>
      <c r="BD18" s="1221"/>
      <c r="BE18" s="1224"/>
      <c r="BF18" s="1220">
        <v>137</v>
      </c>
      <c r="BG18" s="1221"/>
      <c r="BH18" s="1221"/>
      <c r="BI18" s="1221"/>
      <c r="BJ18" s="1224"/>
      <c r="BK18" s="1220">
        <v>55160</v>
      </c>
      <c r="BL18" s="1221"/>
      <c r="BM18" s="1221"/>
      <c r="BN18" s="1221"/>
      <c r="BO18" s="1221"/>
      <c r="BP18" s="1221"/>
      <c r="BQ18" s="1222"/>
    </row>
    <row r="19" spans="1:69" ht="23.1" customHeight="1">
      <c r="A19" s="1227"/>
      <c r="B19" s="876"/>
      <c r="C19" s="1112" t="s">
        <v>2056</v>
      </c>
      <c r="D19" s="1136"/>
      <c r="E19" s="1136"/>
      <c r="F19" s="1136"/>
      <c r="G19" s="1136"/>
      <c r="H19" s="1136"/>
      <c r="I19" s="1136"/>
      <c r="J19" s="1136"/>
      <c r="K19" s="1136"/>
      <c r="L19" s="1136"/>
      <c r="M19" s="1137"/>
      <c r="N19" s="1220">
        <v>8</v>
      </c>
      <c r="O19" s="1221"/>
      <c r="P19" s="1221"/>
      <c r="Q19" s="1221"/>
      <c r="R19" s="1224"/>
      <c r="S19" s="1220">
        <v>59948</v>
      </c>
      <c r="T19" s="1221"/>
      <c r="U19" s="1221"/>
      <c r="V19" s="1221"/>
      <c r="W19" s="1221"/>
      <c r="X19" s="1221"/>
      <c r="Y19" s="1224"/>
      <c r="Z19" s="1220">
        <v>59948</v>
      </c>
      <c r="AA19" s="1221"/>
      <c r="AB19" s="1221"/>
      <c r="AC19" s="1221"/>
      <c r="AD19" s="1221"/>
      <c r="AE19" s="1221"/>
      <c r="AF19" s="1224"/>
      <c r="AG19" s="1220">
        <v>9</v>
      </c>
      <c r="AH19" s="1221"/>
      <c r="AI19" s="1221"/>
      <c r="AJ19" s="1221"/>
      <c r="AK19" s="1224"/>
      <c r="AL19" s="1220">
        <v>17575</v>
      </c>
      <c r="AM19" s="1221"/>
      <c r="AN19" s="1221"/>
      <c r="AO19" s="1221"/>
      <c r="AP19" s="1221"/>
      <c r="AQ19" s="1221"/>
      <c r="AR19" s="1222"/>
      <c r="AT19" s="1228">
        <v>8</v>
      </c>
      <c r="AU19" s="1221"/>
      <c r="AV19" s="1221"/>
      <c r="AW19" s="1221"/>
      <c r="AX19" s="1224"/>
      <c r="AY19" s="1220">
        <v>3320</v>
      </c>
      <c r="AZ19" s="1221"/>
      <c r="BA19" s="1221"/>
      <c r="BB19" s="1221"/>
      <c r="BC19" s="1221"/>
      <c r="BD19" s="1221"/>
      <c r="BE19" s="1224"/>
      <c r="BF19" s="1220">
        <v>9</v>
      </c>
      <c r="BG19" s="1221"/>
      <c r="BH19" s="1221"/>
      <c r="BI19" s="1221"/>
      <c r="BJ19" s="1224"/>
      <c r="BK19" s="1220">
        <v>7560</v>
      </c>
      <c r="BL19" s="1221"/>
      <c r="BM19" s="1221"/>
      <c r="BN19" s="1221"/>
      <c r="BO19" s="1221"/>
      <c r="BP19" s="1221"/>
      <c r="BQ19" s="1222"/>
    </row>
    <row r="20" spans="1:69" ht="23.1" customHeight="1">
      <c r="A20" s="1223" t="s">
        <v>1584</v>
      </c>
      <c r="B20" s="1136"/>
      <c r="C20" s="1136"/>
      <c r="D20" s="1136"/>
      <c r="E20" s="1136"/>
      <c r="F20" s="1136"/>
      <c r="G20" s="1136"/>
      <c r="H20" s="1136"/>
      <c r="I20" s="1136"/>
      <c r="J20" s="1136"/>
      <c r="K20" s="1136"/>
      <c r="L20" s="1136"/>
      <c r="M20" s="1137"/>
      <c r="N20" s="1220">
        <v>6</v>
      </c>
      <c r="O20" s="1221"/>
      <c r="P20" s="1221"/>
      <c r="Q20" s="1221"/>
      <c r="R20" s="1224"/>
      <c r="S20" s="1220">
        <v>33997</v>
      </c>
      <c r="T20" s="1221"/>
      <c r="U20" s="1221"/>
      <c r="V20" s="1221"/>
      <c r="W20" s="1221"/>
      <c r="X20" s="1221"/>
      <c r="Y20" s="1224"/>
      <c r="Z20" s="1220">
        <v>17245</v>
      </c>
      <c r="AA20" s="1221"/>
      <c r="AB20" s="1221"/>
      <c r="AC20" s="1221"/>
      <c r="AD20" s="1221"/>
      <c r="AE20" s="1221"/>
      <c r="AF20" s="1224"/>
      <c r="AG20" s="1220">
        <v>0</v>
      </c>
      <c r="AH20" s="1221"/>
      <c r="AI20" s="1221"/>
      <c r="AJ20" s="1221"/>
      <c r="AK20" s="1224"/>
      <c r="AL20" s="1220">
        <v>0</v>
      </c>
      <c r="AM20" s="1221"/>
      <c r="AN20" s="1221"/>
      <c r="AO20" s="1221"/>
      <c r="AP20" s="1221"/>
      <c r="AQ20" s="1221"/>
      <c r="AR20" s="1222"/>
      <c r="AT20" s="1228" t="s">
        <v>1585</v>
      </c>
      <c r="AU20" s="1221"/>
      <c r="AV20" s="1221"/>
      <c r="AW20" s="1221"/>
      <c r="AX20" s="1224"/>
      <c r="AY20" s="1220" t="s">
        <v>1585</v>
      </c>
      <c r="AZ20" s="1221"/>
      <c r="BA20" s="1221"/>
      <c r="BB20" s="1221"/>
      <c r="BC20" s="1221"/>
      <c r="BD20" s="1221"/>
      <c r="BE20" s="1224"/>
      <c r="BF20" s="1220" t="s">
        <v>1585</v>
      </c>
      <c r="BG20" s="1221"/>
      <c r="BH20" s="1221"/>
      <c r="BI20" s="1221"/>
      <c r="BJ20" s="1224"/>
      <c r="BK20" s="1220" t="s">
        <v>1585</v>
      </c>
      <c r="BL20" s="1221"/>
      <c r="BM20" s="1221"/>
      <c r="BN20" s="1221"/>
      <c r="BO20" s="1221"/>
      <c r="BP20" s="1221"/>
      <c r="BQ20" s="1222"/>
    </row>
    <row r="21" spans="1:69" ht="23.1" customHeight="1">
      <c r="A21" s="1217" t="s">
        <v>1586</v>
      </c>
      <c r="B21" s="1218"/>
      <c r="C21" s="1218"/>
      <c r="D21" s="1218"/>
      <c r="E21" s="1218"/>
      <c r="F21" s="1218"/>
      <c r="G21" s="1218"/>
      <c r="H21" s="1218"/>
      <c r="I21" s="1218"/>
      <c r="J21" s="1218"/>
      <c r="K21" s="1218"/>
      <c r="L21" s="1218"/>
      <c r="M21" s="956"/>
      <c r="N21" s="1208">
        <v>60</v>
      </c>
      <c r="O21" s="1209"/>
      <c r="P21" s="1209"/>
      <c r="Q21" s="1209"/>
      <c r="R21" s="1212"/>
      <c r="S21" s="1208">
        <v>165309</v>
      </c>
      <c r="T21" s="1209"/>
      <c r="U21" s="1209"/>
      <c r="V21" s="1209"/>
      <c r="W21" s="1209"/>
      <c r="X21" s="1209"/>
      <c r="Y21" s="1212"/>
      <c r="Z21" s="1208">
        <v>165309</v>
      </c>
      <c r="AA21" s="1209"/>
      <c r="AB21" s="1209"/>
      <c r="AC21" s="1209"/>
      <c r="AD21" s="1209"/>
      <c r="AE21" s="1209"/>
      <c r="AF21" s="1212"/>
      <c r="AG21" s="1208">
        <v>5</v>
      </c>
      <c r="AH21" s="1209"/>
      <c r="AI21" s="1209"/>
      <c r="AJ21" s="1209"/>
      <c r="AK21" s="1212"/>
      <c r="AL21" s="1208">
        <v>5346</v>
      </c>
      <c r="AM21" s="1209"/>
      <c r="AN21" s="1209"/>
      <c r="AO21" s="1209"/>
      <c r="AP21" s="1209"/>
      <c r="AQ21" s="1209"/>
      <c r="AR21" s="1210"/>
      <c r="AT21" s="1211" t="s">
        <v>1585</v>
      </c>
      <c r="AU21" s="1209"/>
      <c r="AV21" s="1209"/>
      <c r="AW21" s="1209"/>
      <c r="AX21" s="1212"/>
      <c r="AY21" s="1208" t="s">
        <v>1585</v>
      </c>
      <c r="AZ21" s="1209"/>
      <c r="BA21" s="1209"/>
      <c r="BB21" s="1209"/>
      <c r="BC21" s="1209"/>
      <c r="BD21" s="1209"/>
      <c r="BE21" s="1212"/>
      <c r="BF21" s="1208" t="s">
        <v>1585</v>
      </c>
      <c r="BG21" s="1209"/>
      <c r="BH21" s="1209"/>
      <c r="BI21" s="1209"/>
      <c r="BJ21" s="1212"/>
      <c r="BK21" s="1208" t="s">
        <v>1585</v>
      </c>
      <c r="BL21" s="1209"/>
      <c r="BM21" s="1209"/>
      <c r="BN21" s="1209"/>
      <c r="BO21" s="1209"/>
      <c r="BP21" s="1209"/>
      <c r="BQ21" s="1210"/>
    </row>
    <row r="22" spans="1:69" ht="23.1" customHeight="1">
      <c r="A22" s="1213" t="s">
        <v>23</v>
      </c>
      <c r="B22" s="1214"/>
      <c r="C22" s="1214"/>
      <c r="D22" s="1214"/>
      <c r="E22" s="1214"/>
      <c r="F22" s="1214"/>
      <c r="G22" s="1214"/>
      <c r="H22" s="1214"/>
      <c r="I22" s="1214"/>
      <c r="J22" s="1214"/>
      <c r="K22" s="1214"/>
      <c r="L22" s="1214"/>
      <c r="M22" s="1215"/>
      <c r="N22" s="1205">
        <f>SUM(N13:R21)</f>
        <v>283</v>
      </c>
      <c r="O22" s="1206"/>
      <c r="P22" s="1206"/>
      <c r="Q22" s="1206"/>
      <c r="R22" s="1216"/>
      <c r="S22" s="1205">
        <f>SUM(S13:Y21)</f>
        <v>2264579</v>
      </c>
      <c r="T22" s="1206"/>
      <c r="U22" s="1206"/>
      <c r="V22" s="1206"/>
      <c r="W22" s="1206"/>
      <c r="X22" s="1206"/>
      <c r="Y22" s="1216"/>
      <c r="Z22" s="1205">
        <f>SUM(Z13:AF21)</f>
        <v>2005341</v>
      </c>
      <c r="AA22" s="1206"/>
      <c r="AB22" s="1206"/>
      <c r="AC22" s="1206"/>
      <c r="AD22" s="1206"/>
      <c r="AE22" s="1206"/>
      <c r="AF22" s="1216"/>
      <c r="AG22" s="1205">
        <f>SUM(AG13:AK21)</f>
        <v>172</v>
      </c>
      <c r="AH22" s="1206"/>
      <c r="AI22" s="1206"/>
      <c r="AJ22" s="1206"/>
      <c r="AK22" s="1216"/>
      <c r="AL22" s="1205">
        <f>SUM(AL13:AR21)</f>
        <v>178503</v>
      </c>
      <c r="AM22" s="1206"/>
      <c r="AN22" s="1206"/>
      <c r="AO22" s="1206"/>
      <c r="AP22" s="1206"/>
      <c r="AQ22" s="1206"/>
      <c r="AR22" s="1207"/>
      <c r="AT22" s="1219">
        <f>SUM(AT13:AX21)</f>
        <v>207</v>
      </c>
      <c r="AU22" s="1206"/>
      <c r="AV22" s="1206"/>
      <c r="AW22" s="1206"/>
      <c r="AX22" s="1216"/>
      <c r="AY22" s="1205">
        <f>SUM(AY13:BE21)</f>
        <v>66790</v>
      </c>
      <c r="AZ22" s="1206"/>
      <c r="BA22" s="1206"/>
      <c r="BB22" s="1206"/>
      <c r="BC22" s="1206"/>
      <c r="BD22" s="1206"/>
      <c r="BE22" s="1216"/>
      <c r="BF22" s="1205">
        <f>SUM(BF13:BJ21)</f>
        <v>178</v>
      </c>
      <c r="BG22" s="1206"/>
      <c r="BH22" s="1206"/>
      <c r="BI22" s="1206"/>
      <c r="BJ22" s="1216"/>
      <c r="BK22" s="1205">
        <f>SUM(BK13:BQ21)</f>
        <v>188800</v>
      </c>
      <c r="BL22" s="1206"/>
      <c r="BM22" s="1206"/>
      <c r="BN22" s="1206"/>
      <c r="BO22" s="1206"/>
      <c r="BP22" s="1206"/>
      <c r="BQ22" s="1207"/>
    </row>
    <row r="23" spans="1:69" ht="24.05" customHeight="1"/>
    <row r="24" spans="1:69" s="1" customFormat="1" ht="20.95" customHeight="1">
      <c r="A24" s="695" t="s">
        <v>1982</v>
      </c>
      <c r="B24" s="695"/>
      <c r="C24" s="695"/>
      <c r="D24" s="695"/>
      <c r="E24" s="695"/>
      <c r="F24" s="695"/>
      <c r="G24" s="695"/>
      <c r="H24" s="695"/>
      <c r="I24" s="695"/>
      <c r="J24" s="695"/>
      <c r="K24" s="695"/>
      <c r="L24" s="695"/>
      <c r="M24" s="695"/>
      <c r="N24" s="695"/>
      <c r="O24" s="695"/>
      <c r="P24" s="695"/>
      <c r="Q24" s="695"/>
      <c r="BQ24" s="524" t="s">
        <v>1587</v>
      </c>
    </row>
    <row r="25" spans="1:69" ht="20.149999999999999" customHeight="1">
      <c r="A25" s="1196" t="s">
        <v>1588</v>
      </c>
      <c r="B25" s="1197"/>
      <c r="C25" s="1197"/>
      <c r="D25" s="1197"/>
      <c r="E25" s="1197"/>
      <c r="F25" s="1197"/>
      <c r="G25" s="1197"/>
      <c r="H25" s="1197"/>
      <c r="I25" s="1197"/>
      <c r="J25" s="1197"/>
      <c r="K25" s="1197"/>
      <c r="L25" s="1197"/>
      <c r="M25" s="1197"/>
      <c r="N25" s="1198"/>
      <c r="O25" s="1199" t="s">
        <v>1496</v>
      </c>
      <c r="P25" s="1199"/>
      <c r="Q25" s="1199"/>
      <c r="R25" s="1199"/>
      <c r="S25" s="1199"/>
      <c r="T25" s="1199"/>
      <c r="U25" s="1199"/>
      <c r="V25" s="1199"/>
      <c r="W25" s="1199"/>
      <c r="X25" s="1199"/>
      <c r="Y25" s="1199"/>
      <c r="Z25" s="1199"/>
      <c r="AA25" s="679" t="s">
        <v>2049</v>
      </c>
      <c r="AB25" s="679"/>
      <c r="AC25" s="679"/>
      <c r="AD25" s="679"/>
      <c r="AE25" s="679"/>
      <c r="AF25" s="679" t="s">
        <v>2057</v>
      </c>
      <c r="AG25" s="679"/>
      <c r="AH25" s="679"/>
      <c r="AI25" s="679"/>
      <c r="AJ25" s="679"/>
      <c r="AK25" s="679"/>
      <c r="AL25" s="679"/>
      <c r="AM25" s="679"/>
      <c r="AN25" s="679"/>
      <c r="AO25" s="943" t="s">
        <v>2058</v>
      </c>
      <c r="AP25" s="943"/>
      <c r="AQ25" s="943"/>
      <c r="AR25" s="943"/>
      <c r="AS25" s="943"/>
      <c r="AT25" s="914" t="s">
        <v>1589</v>
      </c>
      <c r="AU25" s="915"/>
      <c r="AV25" s="915"/>
      <c r="AW25" s="915"/>
      <c r="AX25" s="915"/>
      <c r="AY25" s="915"/>
      <c r="AZ25" s="915"/>
      <c r="BA25" s="915"/>
      <c r="BB25" s="915"/>
      <c r="BC25" s="915"/>
      <c r="BD25" s="915"/>
      <c r="BE25" s="915"/>
      <c r="BF25" s="915"/>
      <c r="BG25" s="915"/>
      <c r="BH25" s="915"/>
      <c r="BI25" s="915"/>
      <c r="BJ25" s="915"/>
      <c r="BK25" s="915"/>
      <c r="BL25" s="915"/>
      <c r="BM25" s="915"/>
      <c r="BN25" s="915"/>
      <c r="BO25" s="915"/>
      <c r="BP25" s="915"/>
      <c r="BQ25" s="1200"/>
    </row>
    <row r="26" spans="1:69" ht="20.149999999999999" customHeight="1">
      <c r="A26" s="1202" t="s">
        <v>2059</v>
      </c>
      <c r="B26" s="1203"/>
      <c r="C26" s="1203"/>
      <c r="D26" s="1203"/>
      <c r="E26" s="1203"/>
      <c r="F26" s="1203"/>
      <c r="G26" s="1203"/>
      <c r="H26" s="1203"/>
      <c r="I26" s="1203"/>
      <c r="J26" s="1203"/>
      <c r="K26" s="1203"/>
      <c r="L26" s="1203"/>
      <c r="M26" s="1203"/>
      <c r="N26" s="1204"/>
      <c r="O26" s="1172" t="s">
        <v>1498</v>
      </c>
      <c r="P26" s="1172"/>
      <c r="Q26" s="1172"/>
      <c r="R26" s="1172"/>
      <c r="S26" s="1172"/>
      <c r="T26" s="1172"/>
      <c r="U26" s="1172"/>
      <c r="V26" s="1172"/>
      <c r="W26" s="1172"/>
      <c r="X26" s="1172"/>
      <c r="Y26" s="1172"/>
      <c r="Z26" s="1172"/>
      <c r="AA26" s="680"/>
      <c r="AB26" s="680"/>
      <c r="AC26" s="680"/>
      <c r="AD26" s="680"/>
      <c r="AE26" s="680"/>
      <c r="AF26" s="906" t="s">
        <v>1360</v>
      </c>
      <c r="AG26" s="906"/>
      <c r="AH26" s="906"/>
      <c r="AI26" s="906" t="s">
        <v>1361</v>
      </c>
      <c r="AJ26" s="906"/>
      <c r="AK26" s="906"/>
      <c r="AL26" s="906" t="s">
        <v>1362</v>
      </c>
      <c r="AM26" s="906"/>
      <c r="AN26" s="906"/>
      <c r="AO26" s="938"/>
      <c r="AP26" s="938"/>
      <c r="AQ26" s="938"/>
      <c r="AR26" s="938"/>
      <c r="AS26" s="938"/>
      <c r="AT26" s="917"/>
      <c r="AU26" s="892"/>
      <c r="AV26" s="892"/>
      <c r="AW26" s="892"/>
      <c r="AX26" s="892"/>
      <c r="AY26" s="892"/>
      <c r="AZ26" s="892"/>
      <c r="BA26" s="892"/>
      <c r="BB26" s="892"/>
      <c r="BC26" s="892"/>
      <c r="BD26" s="892"/>
      <c r="BE26" s="892"/>
      <c r="BF26" s="892"/>
      <c r="BG26" s="892"/>
      <c r="BH26" s="892"/>
      <c r="BI26" s="892"/>
      <c r="BJ26" s="892"/>
      <c r="BK26" s="892"/>
      <c r="BL26" s="892"/>
      <c r="BM26" s="892"/>
      <c r="BN26" s="892"/>
      <c r="BO26" s="892"/>
      <c r="BP26" s="892"/>
      <c r="BQ26" s="1201"/>
    </row>
    <row r="27" spans="1:69" ht="20.149999999999999" customHeight="1">
      <c r="A27" s="1181" t="s">
        <v>2060</v>
      </c>
      <c r="B27" s="1182"/>
      <c r="C27" s="1182"/>
      <c r="D27" s="1182"/>
      <c r="E27" s="1182"/>
      <c r="F27" s="1182"/>
      <c r="G27" s="1182"/>
      <c r="H27" s="1182"/>
      <c r="I27" s="1182"/>
      <c r="J27" s="1182"/>
      <c r="K27" s="1182"/>
      <c r="L27" s="1182"/>
      <c r="M27" s="1182"/>
      <c r="N27" s="1183"/>
      <c r="O27" s="1195" t="s">
        <v>1590</v>
      </c>
      <c r="P27" s="1195"/>
      <c r="Q27" s="1195"/>
      <c r="R27" s="1195"/>
      <c r="S27" s="1195"/>
      <c r="T27" s="1195"/>
      <c r="U27" s="1195"/>
      <c r="V27" s="1195"/>
      <c r="W27" s="1195"/>
      <c r="X27" s="1195"/>
      <c r="Y27" s="1195"/>
      <c r="Z27" s="1195"/>
      <c r="AA27" s="934" t="s">
        <v>1591</v>
      </c>
      <c r="AB27" s="934"/>
      <c r="AC27" s="934"/>
      <c r="AD27" s="934"/>
      <c r="AE27" s="934"/>
      <c r="AF27" s="906">
        <v>8</v>
      </c>
      <c r="AG27" s="906"/>
      <c r="AH27" s="906"/>
      <c r="AI27" s="906">
        <v>3</v>
      </c>
      <c r="AJ27" s="906"/>
      <c r="AK27" s="906"/>
      <c r="AL27" s="906" t="s">
        <v>27</v>
      </c>
      <c r="AM27" s="906"/>
      <c r="AN27" s="906"/>
      <c r="AO27" s="906" t="s">
        <v>27</v>
      </c>
      <c r="AP27" s="906"/>
      <c r="AQ27" s="906"/>
      <c r="AR27" s="906"/>
      <c r="AS27" s="906"/>
      <c r="AT27" s="526" t="s">
        <v>1592</v>
      </c>
      <c r="AU27" s="1175" t="s">
        <v>1593</v>
      </c>
      <c r="AV27" s="1175"/>
      <c r="AW27" s="1175"/>
      <c r="AX27" s="1175"/>
      <c r="AY27" s="1175"/>
      <c r="AZ27" s="1175"/>
      <c r="BA27" s="1175"/>
      <c r="BB27" s="1175"/>
      <c r="BC27" s="1175"/>
      <c r="BD27" s="1175"/>
      <c r="BE27" s="1175"/>
      <c r="BF27" s="1175"/>
      <c r="BG27" s="1175"/>
      <c r="BH27" s="1175"/>
      <c r="BI27" s="1175"/>
      <c r="BJ27" s="1175"/>
      <c r="BK27" s="1175"/>
      <c r="BL27" s="1175"/>
      <c r="BM27" s="1175"/>
      <c r="BN27" s="1175"/>
      <c r="BO27" s="1175"/>
      <c r="BP27" s="1175"/>
      <c r="BQ27" s="1176"/>
    </row>
    <row r="28" spans="1:69" ht="20.149999999999999" customHeight="1">
      <c r="A28" s="1184"/>
      <c r="B28" s="1185"/>
      <c r="C28" s="1185"/>
      <c r="D28" s="1185"/>
      <c r="E28" s="1185"/>
      <c r="F28" s="1185"/>
      <c r="G28" s="1185"/>
      <c r="H28" s="1185"/>
      <c r="I28" s="1185"/>
      <c r="J28" s="1185"/>
      <c r="K28" s="1185"/>
      <c r="L28" s="1185"/>
      <c r="M28" s="1185"/>
      <c r="N28" s="1186"/>
      <c r="O28" s="1195"/>
      <c r="P28" s="1195"/>
      <c r="Q28" s="1195"/>
      <c r="R28" s="1195"/>
      <c r="S28" s="1195"/>
      <c r="T28" s="1195"/>
      <c r="U28" s="1195"/>
      <c r="V28" s="1195"/>
      <c r="W28" s="1195"/>
      <c r="X28" s="1195"/>
      <c r="Y28" s="1195"/>
      <c r="Z28" s="1195"/>
      <c r="AA28" s="934"/>
      <c r="AB28" s="934"/>
      <c r="AC28" s="934"/>
      <c r="AD28" s="934"/>
      <c r="AE28" s="934"/>
      <c r="AF28" s="906"/>
      <c r="AG28" s="906"/>
      <c r="AH28" s="906"/>
      <c r="AI28" s="906"/>
      <c r="AJ28" s="906"/>
      <c r="AK28" s="906"/>
      <c r="AL28" s="906"/>
      <c r="AM28" s="906"/>
      <c r="AN28" s="906"/>
      <c r="AO28" s="906"/>
      <c r="AP28" s="906"/>
      <c r="AQ28" s="906"/>
      <c r="AR28" s="906"/>
      <c r="AS28" s="906"/>
      <c r="AT28" s="427" t="s">
        <v>1594</v>
      </c>
      <c r="AU28" s="1175" t="s">
        <v>1595</v>
      </c>
      <c r="AV28" s="1175"/>
      <c r="AW28" s="1175"/>
      <c r="AX28" s="1175"/>
      <c r="AY28" s="1175"/>
      <c r="AZ28" s="1175"/>
      <c r="BA28" s="1175"/>
      <c r="BB28" s="1175"/>
      <c r="BC28" s="1175"/>
      <c r="BD28" s="1175"/>
      <c r="BE28" s="1175"/>
      <c r="BF28" s="1175"/>
      <c r="BG28" s="1175"/>
      <c r="BH28" s="1175"/>
      <c r="BI28" s="1175"/>
      <c r="BJ28" s="1175"/>
      <c r="BK28" s="1175"/>
      <c r="BL28" s="1175"/>
      <c r="BM28" s="1175"/>
      <c r="BN28" s="1175"/>
      <c r="BO28" s="1175"/>
      <c r="BP28" s="1175"/>
      <c r="BQ28" s="1176"/>
    </row>
    <row r="29" spans="1:69" ht="20.149999999999999" customHeight="1">
      <c r="A29" s="1194"/>
      <c r="B29" s="875"/>
      <c r="C29" s="875"/>
      <c r="D29" s="875"/>
      <c r="E29" s="875"/>
      <c r="F29" s="875"/>
      <c r="G29" s="875"/>
      <c r="H29" s="875"/>
      <c r="I29" s="875"/>
      <c r="J29" s="875"/>
      <c r="K29" s="875"/>
      <c r="L29" s="875"/>
      <c r="M29" s="875"/>
      <c r="N29" s="876"/>
      <c r="O29" s="1195"/>
      <c r="P29" s="1195"/>
      <c r="Q29" s="1195"/>
      <c r="R29" s="1195"/>
      <c r="S29" s="1195"/>
      <c r="T29" s="1195"/>
      <c r="U29" s="1195"/>
      <c r="V29" s="1195"/>
      <c r="W29" s="1195"/>
      <c r="X29" s="1195"/>
      <c r="Y29" s="1195"/>
      <c r="Z29" s="1195"/>
      <c r="AA29" s="934"/>
      <c r="AB29" s="934"/>
      <c r="AC29" s="934"/>
      <c r="AD29" s="934"/>
      <c r="AE29" s="934"/>
      <c r="AF29" s="906"/>
      <c r="AG29" s="906"/>
      <c r="AH29" s="906"/>
      <c r="AI29" s="906"/>
      <c r="AJ29" s="906"/>
      <c r="AK29" s="906"/>
      <c r="AL29" s="906"/>
      <c r="AM29" s="906"/>
      <c r="AN29" s="906"/>
      <c r="AO29" s="906"/>
      <c r="AP29" s="906"/>
      <c r="AQ29" s="906"/>
      <c r="AR29" s="906"/>
      <c r="AS29" s="906"/>
      <c r="AT29" s="428" t="s">
        <v>1594</v>
      </c>
      <c r="AU29" s="1179" t="s">
        <v>1596</v>
      </c>
      <c r="AV29" s="1179"/>
      <c r="AW29" s="1179"/>
      <c r="AX29" s="1179"/>
      <c r="AY29" s="1179"/>
      <c r="AZ29" s="1179"/>
      <c r="BA29" s="1179"/>
      <c r="BB29" s="1179"/>
      <c r="BC29" s="1179"/>
      <c r="BD29" s="1179"/>
      <c r="BE29" s="1179"/>
      <c r="BF29" s="1179"/>
      <c r="BG29" s="1179"/>
      <c r="BH29" s="1179"/>
      <c r="BI29" s="1179"/>
      <c r="BJ29" s="1179"/>
      <c r="BK29" s="1179"/>
      <c r="BL29" s="1179"/>
      <c r="BM29" s="1179"/>
      <c r="BN29" s="1179"/>
      <c r="BO29" s="1179"/>
      <c r="BP29" s="1179"/>
      <c r="BQ29" s="1180"/>
    </row>
    <row r="30" spans="1:69" ht="20.149999999999999" customHeight="1">
      <c r="A30" s="1181" t="s">
        <v>2061</v>
      </c>
      <c r="B30" s="1182"/>
      <c r="C30" s="1182"/>
      <c r="D30" s="1182"/>
      <c r="E30" s="1182"/>
      <c r="F30" s="1182"/>
      <c r="G30" s="1182"/>
      <c r="H30" s="1182"/>
      <c r="I30" s="1182"/>
      <c r="J30" s="1182"/>
      <c r="K30" s="1182"/>
      <c r="L30" s="1182"/>
      <c r="M30" s="1182"/>
      <c r="N30" s="1183"/>
      <c r="O30" s="865" t="s">
        <v>1597</v>
      </c>
      <c r="P30" s="866"/>
      <c r="Q30" s="866"/>
      <c r="R30" s="866"/>
      <c r="S30" s="866"/>
      <c r="T30" s="866"/>
      <c r="U30" s="866"/>
      <c r="V30" s="866"/>
      <c r="W30" s="866"/>
      <c r="X30" s="866"/>
      <c r="Y30" s="866"/>
      <c r="Z30" s="901"/>
      <c r="AA30" s="1192" t="s">
        <v>27</v>
      </c>
      <c r="AB30" s="1192"/>
      <c r="AC30" s="1192"/>
      <c r="AD30" s="1192"/>
      <c r="AE30" s="1192"/>
      <c r="AF30" s="1192">
        <v>6</v>
      </c>
      <c r="AG30" s="1192"/>
      <c r="AH30" s="1192"/>
      <c r="AI30" s="1192">
        <v>2</v>
      </c>
      <c r="AJ30" s="1192"/>
      <c r="AK30" s="1192"/>
      <c r="AL30" s="1192">
        <v>9</v>
      </c>
      <c r="AM30" s="1192"/>
      <c r="AN30" s="1192"/>
      <c r="AO30" s="1173" t="s">
        <v>1598</v>
      </c>
      <c r="AP30" s="1173"/>
      <c r="AQ30" s="1173"/>
      <c r="AR30" s="1173"/>
      <c r="AS30" s="1173"/>
      <c r="AT30" s="427" t="s">
        <v>1594</v>
      </c>
      <c r="AU30" s="1175" t="s">
        <v>1599</v>
      </c>
      <c r="AV30" s="1175"/>
      <c r="AW30" s="1175"/>
      <c r="AX30" s="1175"/>
      <c r="AY30" s="1175"/>
      <c r="AZ30" s="1175"/>
      <c r="BA30" s="1175"/>
      <c r="BB30" s="1175"/>
      <c r="BC30" s="1175"/>
      <c r="BD30" s="1175"/>
      <c r="BE30" s="1175"/>
      <c r="BF30" s="1175"/>
      <c r="BG30" s="1175"/>
      <c r="BH30" s="1175"/>
      <c r="BI30" s="1175"/>
      <c r="BJ30" s="1175"/>
      <c r="BK30" s="1175"/>
      <c r="BL30" s="1175"/>
      <c r="BM30" s="1175"/>
      <c r="BN30" s="1175"/>
      <c r="BO30" s="1175"/>
      <c r="BP30" s="1175"/>
      <c r="BQ30" s="1176"/>
    </row>
    <row r="31" spans="1:69" ht="20.149999999999999" customHeight="1">
      <c r="A31" s="1184"/>
      <c r="B31" s="1185"/>
      <c r="C31" s="1185"/>
      <c r="D31" s="1185"/>
      <c r="E31" s="1185"/>
      <c r="F31" s="1185"/>
      <c r="G31" s="1185"/>
      <c r="H31" s="1185"/>
      <c r="I31" s="1185"/>
      <c r="J31" s="1185"/>
      <c r="K31" s="1185"/>
      <c r="L31" s="1185"/>
      <c r="M31" s="1185"/>
      <c r="N31" s="1186"/>
      <c r="O31" s="868"/>
      <c r="P31" s="834"/>
      <c r="Q31" s="834"/>
      <c r="R31" s="834"/>
      <c r="S31" s="834"/>
      <c r="T31" s="834"/>
      <c r="U31" s="834"/>
      <c r="V31" s="834"/>
      <c r="W31" s="834"/>
      <c r="X31" s="834"/>
      <c r="Y31" s="834"/>
      <c r="Z31" s="835"/>
      <c r="AA31" s="1192"/>
      <c r="AB31" s="1192"/>
      <c r="AC31" s="1192"/>
      <c r="AD31" s="1192"/>
      <c r="AE31" s="1192"/>
      <c r="AF31" s="1192"/>
      <c r="AG31" s="1192"/>
      <c r="AH31" s="1192"/>
      <c r="AI31" s="1192"/>
      <c r="AJ31" s="1192"/>
      <c r="AK31" s="1192"/>
      <c r="AL31" s="1192"/>
      <c r="AM31" s="1192"/>
      <c r="AN31" s="1192"/>
      <c r="AO31" s="1036"/>
      <c r="AP31" s="1036"/>
      <c r="AQ31" s="1036"/>
      <c r="AR31" s="1036"/>
      <c r="AS31" s="1036"/>
      <c r="AT31" s="427" t="s">
        <v>1594</v>
      </c>
      <c r="AU31" s="1175" t="s">
        <v>1600</v>
      </c>
      <c r="AV31" s="1175"/>
      <c r="AW31" s="1175"/>
      <c r="AX31" s="1175"/>
      <c r="AY31" s="1175"/>
      <c r="AZ31" s="1175"/>
      <c r="BA31" s="1175"/>
      <c r="BB31" s="1175"/>
      <c r="BC31" s="1175"/>
      <c r="BD31" s="1175"/>
      <c r="BE31" s="1175"/>
      <c r="BF31" s="1175"/>
      <c r="BG31" s="1175"/>
      <c r="BH31" s="1175"/>
      <c r="BI31" s="1175"/>
      <c r="BJ31" s="1175"/>
      <c r="BK31" s="1175"/>
      <c r="BL31" s="1175"/>
      <c r="BM31" s="1175"/>
      <c r="BN31" s="1175"/>
      <c r="BO31" s="1175"/>
      <c r="BP31" s="1175"/>
      <c r="BQ31" s="1176"/>
    </row>
    <row r="32" spans="1:69" ht="20.149999999999999" customHeight="1">
      <c r="A32" s="1184"/>
      <c r="B32" s="1185"/>
      <c r="C32" s="1185"/>
      <c r="D32" s="1185"/>
      <c r="E32" s="1185"/>
      <c r="F32" s="1185"/>
      <c r="G32" s="1185"/>
      <c r="H32" s="1185"/>
      <c r="I32" s="1185"/>
      <c r="J32" s="1185"/>
      <c r="K32" s="1185"/>
      <c r="L32" s="1185"/>
      <c r="M32" s="1185"/>
      <c r="N32" s="1186"/>
      <c r="O32" s="868"/>
      <c r="P32" s="834"/>
      <c r="Q32" s="834"/>
      <c r="R32" s="834"/>
      <c r="S32" s="834"/>
      <c r="T32" s="834"/>
      <c r="U32" s="834"/>
      <c r="V32" s="834"/>
      <c r="W32" s="834"/>
      <c r="X32" s="834"/>
      <c r="Y32" s="834"/>
      <c r="Z32" s="835"/>
      <c r="AA32" s="1192"/>
      <c r="AB32" s="1192"/>
      <c r="AC32" s="1192"/>
      <c r="AD32" s="1192"/>
      <c r="AE32" s="1192"/>
      <c r="AF32" s="1192"/>
      <c r="AG32" s="1192"/>
      <c r="AH32" s="1192"/>
      <c r="AI32" s="1192"/>
      <c r="AJ32" s="1192"/>
      <c r="AK32" s="1192"/>
      <c r="AL32" s="1192"/>
      <c r="AM32" s="1192"/>
      <c r="AN32" s="1192"/>
      <c r="AO32" s="1036"/>
      <c r="AP32" s="1036"/>
      <c r="AQ32" s="1036"/>
      <c r="AR32" s="1036"/>
      <c r="AS32" s="1036"/>
      <c r="AT32" s="427" t="s">
        <v>1594</v>
      </c>
      <c r="AU32" s="1175" t="s">
        <v>1601</v>
      </c>
      <c r="AV32" s="1175"/>
      <c r="AW32" s="1175"/>
      <c r="AX32" s="1175"/>
      <c r="AY32" s="1175"/>
      <c r="AZ32" s="1175"/>
      <c r="BA32" s="1175"/>
      <c r="BB32" s="1175"/>
      <c r="BC32" s="1175"/>
      <c r="BD32" s="1175"/>
      <c r="BE32" s="1175"/>
      <c r="BF32" s="1175"/>
      <c r="BG32" s="1175"/>
      <c r="BH32" s="1175"/>
      <c r="BI32" s="1175"/>
      <c r="BJ32" s="1175"/>
      <c r="BK32" s="1175"/>
      <c r="BL32" s="1175"/>
      <c r="BM32" s="1175"/>
      <c r="BN32" s="1175"/>
      <c r="BO32" s="1175"/>
      <c r="BP32" s="1175"/>
      <c r="BQ32" s="1176"/>
    </row>
    <row r="33" spans="1:69" ht="20.149999999999999" customHeight="1">
      <c r="A33" s="1187"/>
      <c r="B33" s="836"/>
      <c r="C33" s="836"/>
      <c r="D33" s="836"/>
      <c r="E33" s="836"/>
      <c r="F33" s="836"/>
      <c r="G33" s="836"/>
      <c r="H33" s="836"/>
      <c r="I33" s="836"/>
      <c r="J33" s="836"/>
      <c r="K33" s="836"/>
      <c r="L33" s="836"/>
      <c r="M33" s="836"/>
      <c r="N33" s="1188"/>
      <c r="O33" s="1189"/>
      <c r="P33" s="1190"/>
      <c r="Q33" s="1190"/>
      <c r="R33" s="1190"/>
      <c r="S33" s="1190"/>
      <c r="T33" s="1190"/>
      <c r="U33" s="1190"/>
      <c r="V33" s="1190"/>
      <c r="W33" s="1190"/>
      <c r="X33" s="1190"/>
      <c r="Y33" s="1190"/>
      <c r="Z33" s="1191"/>
      <c r="AA33" s="1193"/>
      <c r="AB33" s="1193"/>
      <c r="AC33" s="1193"/>
      <c r="AD33" s="1193"/>
      <c r="AE33" s="1193"/>
      <c r="AF33" s="1193"/>
      <c r="AG33" s="1193"/>
      <c r="AH33" s="1193"/>
      <c r="AI33" s="1193"/>
      <c r="AJ33" s="1193"/>
      <c r="AK33" s="1193"/>
      <c r="AL33" s="1193"/>
      <c r="AM33" s="1193"/>
      <c r="AN33" s="1193"/>
      <c r="AO33" s="1174"/>
      <c r="AP33" s="1174"/>
      <c r="AQ33" s="1174"/>
      <c r="AR33" s="1174"/>
      <c r="AS33" s="1174"/>
      <c r="AT33" s="527" t="s">
        <v>1594</v>
      </c>
      <c r="AU33" s="1177" t="s">
        <v>1602</v>
      </c>
      <c r="AV33" s="1177"/>
      <c r="AW33" s="1177"/>
      <c r="AX33" s="1177"/>
      <c r="AY33" s="1177"/>
      <c r="AZ33" s="1177"/>
      <c r="BA33" s="1177"/>
      <c r="BB33" s="1177"/>
      <c r="BC33" s="1177"/>
      <c r="BD33" s="1177"/>
      <c r="BE33" s="1177"/>
      <c r="BF33" s="1177"/>
      <c r="BG33" s="1177"/>
      <c r="BH33" s="1177"/>
      <c r="BI33" s="1177"/>
      <c r="BJ33" s="1177"/>
      <c r="BK33" s="1177"/>
      <c r="BL33" s="1177"/>
      <c r="BM33" s="1177"/>
      <c r="BN33" s="1177"/>
      <c r="BO33" s="1177"/>
      <c r="BP33" s="1177"/>
      <c r="BQ33" s="1178"/>
    </row>
  </sheetData>
  <sheetProtection selectLockedCells="1" selectUnlockedCells="1"/>
  <mergeCells count="150">
    <mergeCell ref="A5:AG5"/>
    <mergeCell ref="D10:H10"/>
    <mergeCell ref="A11:M12"/>
    <mergeCell ref="N11:AF11"/>
    <mergeCell ref="AG11:AR11"/>
    <mergeCell ref="AT11:BE11"/>
    <mergeCell ref="BF11:BQ11"/>
    <mergeCell ref="N12:R12"/>
    <mergeCell ref="S12:Y12"/>
    <mergeCell ref="Z12:AF12"/>
    <mergeCell ref="AG12:AK12"/>
    <mergeCell ref="AL12:AR12"/>
    <mergeCell ref="AT12:AX12"/>
    <mergeCell ref="AY12:BE12"/>
    <mergeCell ref="BF12:BJ12"/>
    <mergeCell ref="BK12:BQ12"/>
    <mergeCell ref="AL13:AR13"/>
    <mergeCell ref="AT13:AX13"/>
    <mergeCell ref="AY13:BE13"/>
    <mergeCell ref="BF13:BJ13"/>
    <mergeCell ref="BK13:BQ13"/>
    <mergeCell ref="C14:M14"/>
    <mergeCell ref="N14:R14"/>
    <mergeCell ref="S14:Y14"/>
    <mergeCell ref="Z14:AF14"/>
    <mergeCell ref="AG14:AK14"/>
    <mergeCell ref="C13:M13"/>
    <mergeCell ref="N13:R13"/>
    <mergeCell ref="S13:Y13"/>
    <mergeCell ref="Z13:AF13"/>
    <mergeCell ref="AG13:AK13"/>
    <mergeCell ref="AL14:AR14"/>
    <mergeCell ref="AT14:AX14"/>
    <mergeCell ref="AY14:BE14"/>
    <mergeCell ref="BF14:BJ14"/>
    <mergeCell ref="BK14:BQ14"/>
    <mergeCell ref="BK15:BQ15"/>
    <mergeCell ref="C16:M16"/>
    <mergeCell ref="N16:R16"/>
    <mergeCell ref="S16:Y16"/>
    <mergeCell ref="Z16:AF16"/>
    <mergeCell ref="AG16:AK16"/>
    <mergeCell ref="AL16:AR16"/>
    <mergeCell ref="AT16:AX16"/>
    <mergeCell ref="AY16:BE16"/>
    <mergeCell ref="BF16:BJ16"/>
    <mergeCell ref="BK16:BQ16"/>
    <mergeCell ref="C15:M15"/>
    <mergeCell ref="N15:R15"/>
    <mergeCell ref="S15:Y15"/>
    <mergeCell ref="Z15:AF15"/>
    <mergeCell ref="AG15:AK15"/>
    <mergeCell ref="AL15:AR15"/>
    <mergeCell ref="AT15:AX15"/>
    <mergeCell ref="AY15:BE15"/>
    <mergeCell ref="BF15:BJ15"/>
    <mergeCell ref="S18:Y18"/>
    <mergeCell ref="Z18:AF18"/>
    <mergeCell ref="AG18:AK18"/>
    <mergeCell ref="AL18:AR18"/>
    <mergeCell ref="AT18:AX18"/>
    <mergeCell ref="AY18:BE18"/>
    <mergeCell ref="BF18:BJ18"/>
    <mergeCell ref="BK18:BQ18"/>
    <mergeCell ref="C17:M17"/>
    <mergeCell ref="N17:R17"/>
    <mergeCell ref="S17:Y17"/>
    <mergeCell ref="Z17:AF17"/>
    <mergeCell ref="AG17:AK17"/>
    <mergeCell ref="AL17:AR17"/>
    <mergeCell ref="AT17:AX17"/>
    <mergeCell ref="AY17:BE17"/>
    <mergeCell ref="BF17:BJ17"/>
    <mergeCell ref="BK19:BQ19"/>
    <mergeCell ref="A20:M20"/>
    <mergeCell ref="N20:R20"/>
    <mergeCell ref="S20:Y20"/>
    <mergeCell ref="Z20:AF20"/>
    <mergeCell ref="AG20:AK20"/>
    <mergeCell ref="A13:B19"/>
    <mergeCell ref="AL20:AR20"/>
    <mergeCell ref="AT20:AX20"/>
    <mergeCell ref="AY20:BE20"/>
    <mergeCell ref="BF20:BJ20"/>
    <mergeCell ref="BK20:BQ20"/>
    <mergeCell ref="C19:M19"/>
    <mergeCell ref="N19:R19"/>
    <mergeCell ref="S19:Y19"/>
    <mergeCell ref="Z19:AF19"/>
    <mergeCell ref="AG19:AK19"/>
    <mergeCell ref="AL19:AR19"/>
    <mergeCell ref="AT19:AX19"/>
    <mergeCell ref="AY19:BE19"/>
    <mergeCell ref="BF19:BJ19"/>
    <mergeCell ref="BK17:BQ17"/>
    <mergeCell ref="C18:M18"/>
    <mergeCell ref="N18:R18"/>
    <mergeCell ref="BK22:BQ22"/>
    <mergeCell ref="A24:Q24"/>
    <mergeCell ref="AL21:AR21"/>
    <mergeCell ref="AT21:AX21"/>
    <mergeCell ref="AY21:BE21"/>
    <mergeCell ref="BF21:BJ21"/>
    <mergeCell ref="BK21:BQ21"/>
    <mergeCell ref="A22:M22"/>
    <mergeCell ref="N22:R22"/>
    <mergeCell ref="S22:Y22"/>
    <mergeCell ref="Z22:AF22"/>
    <mergeCell ref="AG22:AK22"/>
    <mergeCell ref="A21:M21"/>
    <mergeCell ref="N21:R21"/>
    <mergeCell ref="S21:Y21"/>
    <mergeCell ref="Z21:AF21"/>
    <mergeCell ref="AG21:AK21"/>
    <mergeCell ref="AL22:AR22"/>
    <mergeCell ref="AT22:AX22"/>
    <mergeCell ref="AY22:BE22"/>
    <mergeCell ref="BF22:BJ22"/>
    <mergeCell ref="A25:N25"/>
    <mergeCell ref="O25:Z25"/>
    <mergeCell ref="AA25:AE26"/>
    <mergeCell ref="AF25:AN25"/>
    <mergeCell ref="AO25:AS26"/>
    <mergeCell ref="AT25:BQ26"/>
    <mergeCell ref="A26:N26"/>
    <mergeCell ref="O26:Z26"/>
    <mergeCell ref="AF26:AH26"/>
    <mergeCell ref="AI26:AK26"/>
    <mergeCell ref="A30:N33"/>
    <mergeCell ref="O30:Z33"/>
    <mergeCell ref="AA30:AE33"/>
    <mergeCell ref="AF30:AH33"/>
    <mergeCell ref="AI30:AK33"/>
    <mergeCell ref="AL30:AN33"/>
    <mergeCell ref="AL26:AN26"/>
    <mergeCell ref="A27:N29"/>
    <mergeCell ref="O27:Z29"/>
    <mergeCell ref="AA27:AE29"/>
    <mergeCell ref="AF27:AH29"/>
    <mergeCell ref="AI27:AK29"/>
    <mergeCell ref="AL27:AN29"/>
    <mergeCell ref="AO30:AS33"/>
    <mergeCell ref="AU30:BQ30"/>
    <mergeCell ref="AU31:BQ31"/>
    <mergeCell ref="AU32:BQ32"/>
    <mergeCell ref="AU33:BQ33"/>
    <mergeCell ref="AO27:AS29"/>
    <mergeCell ref="AU27:BQ27"/>
    <mergeCell ref="AU28:BQ28"/>
    <mergeCell ref="AU29:BQ29"/>
  </mergeCells>
  <phoneticPr fontId="2"/>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68272-3437-47B1-B6C3-4E7B31AE88E3}">
  <sheetPr>
    <pageSetUpPr fitToPage="1"/>
  </sheetPr>
  <dimension ref="A1:T34"/>
  <sheetViews>
    <sheetView showRuler="0" view="pageLayout" zoomScaleNormal="100" workbookViewId="0">
      <selection activeCell="B19" sqref="B19"/>
    </sheetView>
  </sheetViews>
  <sheetFormatPr defaultColWidth="9" defaultRowHeight="14.4"/>
  <cols>
    <col min="1" max="1" width="4.44140625" style="3" customWidth="1"/>
    <col min="2" max="2" width="12.77734375" style="3" customWidth="1"/>
    <col min="3" max="18" width="8" style="3" customWidth="1"/>
    <col min="19" max="19" width="8.109375" style="3" customWidth="1"/>
    <col min="20" max="20" width="2.109375" style="3" customWidth="1"/>
    <col min="21" max="23" width="8.6640625" style="3" customWidth="1"/>
    <col min="24" max="16384" width="9" style="3"/>
  </cols>
  <sheetData>
    <row r="1" spans="1:20" s="14" customFormat="1" ht="20.95" customHeight="1">
      <c r="A1" s="695" t="s">
        <v>1603</v>
      </c>
      <c r="B1" s="695"/>
      <c r="C1" s="695"/>
      <c r="D1" s="695"/>
      <c r="E1" s="1"/>
      <c r="F1" s="1"/>
      <c r="G1" s="1"/>
      <c r="H1" s="1"/>
      <c r="I1" s="1"/>
      <c r="J1" s="1"/>
      <c r="K1" s="1"/>
      <c r="L1" s="1"/>
      <c r="M1" s="1"/>
      <c r="N1" s="1"/>
      <c r="O1" s="1"/>
      <c r="P1" s="1"/>
      <c r="Q1" s="1"/>
      <c r="R1" s="1"/>
      <c r="S1" s="1"/>
      <c r="T1" s="1"/>
    </row>
    <row r="2" spans="1:20" s="14" customFormat="1" ht="20.95" customHeight="1">
      <c r="A2" s="1251" t="s">
        <v>1983</v>
      </c>
      <c r="B2" s="1251"/>
      <c r="C2" s="1251"/>
      <c r="D2" s="1251"/>
      <c r="E2" s="1251"/>
      <c r="F2" s="1251"/>
      <c r="G2" s="528"/>
      <c r="H2" s="528"/>
      <c r="I2" s="528"/>
      <c r="J2" s="528"/>
      <c r="K2" s="528"/>
      <c r="L2" s="528"/>
      <c r="M2" s="528"/>
      <c r="N2" s="528"/>
      <c r="O2" s="1252" t="s">
        <v>1604</v>
      </c>
      <c r="P2" s="1252"/>
      <c r="Q2" s="1252"/>
      <c r="R2" s="1252"/>
      <c r="S2" s="1252"/>
      <c r="T2" s="1252"/>
    </row>
    <row r="3" spans="1:20" ht="24.75" customHeight="1">
      <c r="A3" s="529"/>
      <c r="B3" s="530" t="s">
        <v>1605</v>
      </c>
      <c r="C3" s="1253" t="s">
        <v>1606</v>
      </c>
      <c r="D3" s="1253"/>
      <c r="E3" s="1253"/>
      <c r="F3" s="1253"/>
      <c r="G3" s="1253"/>
      <c r="H3" s="1253"/>
      <c r="I3" s="680" t="s">
        <v>1607</v>
      </c>
      <c r="J3" s="680"/>
      <c r="K3" s="680"/>
      <c r="L3" s="680"/>
      <c r="M3" s="680"/>
      <c r="N3" s="680"/>
      <c r="O3" s="918" t="s">
        <v>1608</v>
      </c>
      <c r="P3" s="918"/>
      <c r="Q3" s="918"/>
      <c r="R3" s="918"/>
      <c r="S3" s="918"/>
      <c r="T3" s="918"/>
    </row>
    <row r="4" spans="1:20" ht="24.9" customHeight="1">
      <c r="A4" s="531" t="s">
        <v>1609</v>
      </c>
      <c r="B4" s="532" t="s">
        <v>1610</v>
      </c>
      <c r="C4" s="381" t="s">
        <v>1611</v>
      </c>
      <c r="D4" s="381" t="s">
        <v>1612</v>
      </c>
      <c r="E4" s="381" t="s">
        <v>1613</v>
      </c>
      <c r="F4" s="381" t="s">
        <v>1614</v>
      </c>
      <c r="G4" s="906" t="s">
        <v>23</v>
      </c>
      <c r="H4" s="906"/>
      <c r="I4" s="6" t="s">
        <v>1611</v>
      </c>
      <c r="J4" s="6" t="s">
        <v>1612</v>
      </c>
      <c r="K4" s="6" t="s">
        <v>1613</v>
      </c>
      <c r="L4" s="6" t="s">
        <v>1614</v>
      </c>
      <c r="M4" s="906" t="s">
        <v>23</v>
      </c>
      <c r="N4" s="906"/>
      <c r="O4" s="6" t="s">
        <v>1611</v>
      </c>
      <c r="P4" s="6" t="s">
        <v>1612</v>
      </c>
      <c r="Q4" s="6" t="s">
        <v>1613</v>
      </c>
      <c r="R4" s="6" t="s">
        <v>1614</v>
      </c>
      <c r="S4" s="1034" t="s">
        <v>23</v>
      </c>
      <c r="T4" s="1034"/>
    </row>
    <row r="5" spans="1:20" ht="21.95" customHeight="1">
      <c r="A5" s="936" t="s">
        <v>1615</v>
      </c>
      <c r="B5" s="92" t="s">
        <v>1616</v>
      </c>
      <c r="C5" s="389" t="s">
        <v>27</v>
      </c>
      <c r="D5" s="389">
        <v>1</v>
      </c>
      <c r="E5" s="389" t="s">
        <v>27</v>
      </c>
      <c r="F5" s="389" t="s">
        <v>27</v>
      </c>
      <c r="G5" s="1245">
        <f>SUM(C5:F5)</f>
        <v>1</v>
      </c>
      <c r="H5" s="1245"/>
      <c r="I5" s="389" t="s">
        <v>27</v>
      </c>
      <c r="J5" s="389" t="s">
        <v>27</v>
      </c>
      <c r="K5" s="389" t="s">
        <v>27</v>
      </c>
      <c r="L5" s="389" t="s">
        <v>1617</v>
      </c>
      <c r="M5" s="1245" t="s">
        <v>27</v>
      </c>
      <c r="N5" s="1245"/>
      <c r="O5" s="389" t="s">
        <v>27</v>
      </c>
      <c r="P5" s="389">
        <v>10</v>
      </c>
      <c r="Q5" s="389" t="s">
        <v>27</v>
      </c>
      <c r="R5" s="389" t="s">
        <v>27</v>
      </c>
      <c r="S5" s="1241">
        <f>SUM(O5:R5)</f>
        <v>10</v>
      </c>
      <c r="T5" s="1241"/>
    </row>
    <row r="6" spans="1:20" ht="21.95" customHeight="1">
      <c r="A6" s="936"/>
      <c r="B6" s="92" t="s">
        <v>1618</v>
      </c>
      <c r="C6" s="389" t="s">
        <v>27</v>
      </c>
      <c r="D6" s="389">
        <v>5</v>
      </c>
      <c r="E6" s="389" t="s">
        <v>27</v>
      </c>
      <c r="F6" s="389" t="s">
        <v>27</v>
      </c>
      <c r="G6" s="1245">
        <f>SUM(C6:F6)</f>
        <v>5</v>
      </c>
      <c r="H6" s="1245"/>
      <c r="I6" s="389" t="s">
        <v>27</v>
      </c>
      <c r="J6" s="389" t="s">
        <v>27</v>
      </c>
      <c r="K6" s="389" t="s">
        <v>27</v>
      </c>
      <c r="L6" s="389" t="s">
        <v>27</v>
      </c>
      <c r="M6" s="1245" t="s">
        <v>27</v>
      </c>
      <c r="N6" s="1245"/>
      <c r="O6" s="389" t="s">
        <v>27</v>
      </c>
      <c r="P6" s="389" t="s">
        <v>27</v>
      </c>
      <c r="Q6" s="389" t="s">
        <v>27</v>
      </c>
      <c r="R6" s="389" t="s">
        <v>27</v>
      </c>
      <c r="S6" s="1241" t="s">
        <v>27</v>
      </c>
      <c r="T6" s="1241"/>
    </row>
    <row r="7" spans="1:20" ht="21.95" customHeight="1">
      <c r="A7" s="936"/>
      <c r="B7" s="92" t="s">
        <v>1619</v>
      </c>
      <c r="C7" s="389" t="s">
        <v>27</v>
      </c>
      <c r="D7" s="389" t="s">
        <v>27</v>
      </c>
      <c r="E7" s="389" t="s">
        <v>27</v>
      </c>
      <c r="F7" s="389" t="s">
        <v>27</v>
      </c>
      <c r="G7" s="1245" t="s">
        <v>27</v>
      </c>
      <c r="H7" s="1245"/>
      <c r="I7" s="389" t="s">
        <v>27</v>
      </c>
      <c r="J7" s="389" t="s">
        <v>27</v>
      </c>
      <c r="K7" s="389" t="s">
        <v>27</v>
      </c>
      <c r="L7" s="389" t="s">
        <v>27</v>
      </c>
      <c r="M7" s="1245" t="s">
        <v>27</v>
      </c>
      <c r="N7" s="1245"/>
      <c r="O7" s="389" t="s">
        <v>27</v>
      </c>
      <c r="P7" s="389" t="s">
        <v>27</v>
      </c>
      <c r="Q7" s="389" t="s">
        <v>27</v>
      </c>
      <c r="R7" s="389" t="s">
        <v>27</v>
      </c>
      <c r="S7" s="1241" t="s">
        <v>27</v>
      </c>
      <c r="T7" s="1241"/>
    </row>
    <row r="8" spans="1:20" ht="21.95" customHeight="1">
      <c r="A8" s="936"/>
      <c r="B8" s="92" t="s">
        <v>1620</v>
      </c>
      <c r="C8" s="389" t="s">
        <v>27</v>
      </c>
      <c r="D8" s="389" t="s">
        <v>27</v>
      </c>
      <c r="E8" s="389" t="s">
        <v>27</v>
      </c>
      <c r="F8" s="389" t="s">
        <v>27</v>
      </c>
      <c r="G8" s="1245" t="s">
        <v>27</v>
      </c>
      <c r="H8" s="1245"/>
      <c r="I8" s="389" t="s">
        <v>27</v>
      </c>
      <c r="J8" s="389" t="s">
        <v>27</v>
      </c>
      <c r="K8" s="389" t="s">
        <v>27</v>
      </c>
      <c r="L8" s="389" t="s">
        <v>27</v>
      </c>
      <c r="M8" s="1245" t="s">
        <v>27</v>
      </c>
      <c r="N8" s="1245"/>
      <c r="O8" s="389" t="s">
        <v>27</v>
      </c>
      <c r="P8" s="389" t="s">
        <v>27</v>
      </c>
      <c r="Q8" s="389" t="s">
        <v>27</v>
      </c>
      <c r="R8" s="389" t="s">
        <v>27</v>
      </c>
      <c r="S8" s="1241" t="s">
        <v>27</v>
      </c>
      <c r="T8" s="1241"/>
    </row>
    <row r="9" spans="1:20" ht="21.95" customHeight="1">
      <c r="A9" s="936"/>
      <c r="B9" s="92" t="s">
        <v>23</v>
      </c>
      <c r="C9" s="389" t="s">
        <v>27</v>
      </c>
      <c r="D9" s="389">
        <f>SUM(D5:D8)</f>
        <v>6</v>
      </c>
      <c r="E9" s="389" t="s">
        <v>27</v>
      </c>
      <c r="F9" s="389" t="s">
        <v>27</v>
      </c>
      <c r="G9" s="1249">
        <f>SUM(C9:F9)</f>
        <v>6</v>
      </c>
      <c r="H9" s="1250"/>
      <c r="I9" s="389" t="s">
        <v>27</v>
      </c>
      <c r="J9" s="389" t="s">
        <v>27</v>
      </c>
      <c r="K9" s="389" t="s">
        <v>27</v>
      </c>
      <c r="L9" s="389" t="s">
        <v>27</v>
      </c>
      <c r="M9" s="1245" t="s">
        <v>27</v>
      </c>
      <c r="N9" s="1245"/>
      <c r="O9" s="389" t="s">
        <v>27</v>
      </c>
      <c r="P9" s="389">
        <f>SUM(P5:P8)</f>
        <v>10</v>
      </c>
      <c r="Q9" s="389" t="s">
        <v>27</v>
      </c>
      <c r="R9" s="389" t="s">
        <v>27</v>
      </c>
      <c r="S9" s="1241">
        <f>SUM(O9:R9)</f>
        <v>10</v>
      </c>
      <c r="T9" s="1241"/>
    </row>
    <row r="10" spans="1:20" ht="21.95" customHeight="1">
      <c r="A10" s="936" t="s">
        <v>1621</v>
      </c>
      <c r="B10" s="92" t="s">
        <v>1616</v>
      </c>
      <c r="C10" s="389" t="s">
        <v>27</v>
      </c>
      <c r="D10" s="389">
        <v>7</v>
      </c>
      <c r="E10" s="389" t="s">
        <v>27</v>
      </c>
      <c r="F10" s="389" t="s">
        <v>27</v>
      </c>
      <c r="G10" s="1245">
        <f>SUM(C10:F10)</f>
        <v>7</v>
      </c>
      <c r="H10" s="1245"/>
      <c r="I10" s="389" t="s">
        <v>27</v>
      </c>
      <c r="J10" s="389" t="s">
        <v>27</v>
      </c>
      <c r="K10" s="389" t="s">
        <v>27</v>
      </c>
      <c r="L10" s="389" t="s">
        <v>27</v>
      </c>
      <c r="M10" s="1245" t="s">
        <v>27</v>
      </c>
      <c r="N10" s="1245"/>
      <c r="O10" s="389" t="s">
        <v>27</v>
      </c>
      <c r="P10" s="389" t="s">
        <v>27</v>
      </c>
      <c r="Q10" s="389" t="s">
        <v>27</v>
      </c>
      <c r="R10" s="389" t="s">
        <v>27</v>
      </c>
      <c r="S10" s="1241" t="s">
        <v>27</v>
      </c>
      <c r="T10" s="1241"/>
    </row>
    <row r="11" spans="1:20" ht="21.95" customHeight="1">
      <c r="A11" s="936"/>
      <c r="B11" s="92" t="s">
        <v>1618</v>
      </c>
      <c r="C11" s="389" t="s">
        <v>27</v>
      </c>
      <c r="D11" s="389">
        <v>210</v>
      </c>
      <c r="E11" s="389" t="s">
        <v>27</v>
      </c>
      <c r="F11" s="389" t="s">
        <v>27</v>
      </c>
      <c r="G11" s="1245">
        <f>SUM(C11:F11)</f>
        <v>210</v>
      </c>
      <c r="H11" s="1245"/>
      <c r="I11" s="389" t="s">
        <v>27</v>
      </c>
      <c r="J11" s="389">
        <v>2</v>
      </c>
      <c r="K11" s="389" t="s">
        <v>27</v>
      </c>
      <c r="L11" s="389" t="s">
        <v>27</v>
      </c>
      <c r="M11" s="1245">
        <v>2</v>
      </c>
      <c r="N11" s="1245"/>
      <c r="O11" s="389" t="s">
        <v>27</v>
      </c>
      <c r="P11" s="389" t="s">
        <v>27</v>
      </c>
      <c r="Q11" s="389" t="s">
        <v>27</v>
      </c>
      <c r="R11" s="389" t="s">
        <v>27</v>
      </c>
      <c r="S11" s="1241" t="s">
        <v>27</v>
      </c>
      <c r="T11" s="1241"/>
    </row>
    <row r="12" spans="1:20" ht="21.95" customHeight="1">
      <c r="A12" s="936"/>
      <c r="B12" s="92" t="s">
        <v>1619</v>
      </c>
      <c r="C12" s="389" t="s">
        <v>27</v>
      </c>
      <c r="D12" s="389" t="s">
        <v>27</v>
      </c>
      <c r="E12" s="389" t="s">
        <v>27</v>
      </c>
      <c r="F12" s="389" t="s">
        <v>27</v>
      </c>
      <c r="G12" s="1245" t="s">
        <v>27</v>
      </c>
      <c r="H12" s="1245"/>
      <c r="I12" s="389" t="s">
        <v>27</v>
      </c>
      <c r="J12" s="389" t="s">
        <v>27</v>
      </c>
      <c r="K12" s="389" t="s">
        <v>27</v>
      </c>
      <c r="L12" s="389" t="s">
        <v>27</v>
      </c>
      <c r="M12" s="1245" t="s">
        <v>27</v>
      </c>
      <c r="N12" s="1245"/>
      <c r="O12" s="389" t="s">
        <v>27</v>
      </c>
      <c r="P12" s="389" t="s">
        <v>27</v>
      </c>
      <c r="Q12" s="389" t="s">
        <v>27</v>
      </c>
      <c r="R12" s="389" t="s">
        <v>27</v>
      </c>
      <c r="S12" s="1241" t="s">
        <v>27</v>
      </c>
      <c r="T12" s="1241"/>
    </row>
    <row r="13" spans="1:20" ht="21.95" customHeight="1">
      <c r="A13" s="936"/>
      <c r="B13" s="92" t="s">
        <v>1620</v>
      </c>
      <c r="C13" s="389" t="s">
        <v>27</v>
      </c>
      <c r="D13" s="389">
        <v>83</v>
      </c>
      <c r="E13" s="389" t="s">
        <v>27</v>
      </c>
      <c r="F13" s="389" t="s">
        <v>27</v>
      </c>
      <c r="G13" s="1245">
        <f>SUM(C13:F13)</f>
        <v>83</v>
      </c>
      <c r="H13" s="1245"/>
      <c r="I13" s="389" t="s">
        <v>27</v>
      </c>
      <c r="J13" s="389" t="s">
        <v>27</v>
      </c>
      <c r="K13" s="389" t="s">
        <v>27</v>
      </c>
      <c r="L13" s="389" t="s">
        <v>27</v>
      </c>
      <c r="M13" s="1245" t="s">
        <v>27</v>
      </c>
      <c r="N13" s="1245"/>
      <c r="O13" s="389" t="s">
        <v>27</v>
      </c>
      <c r="P13" s="389" t="s">
        <v>27</v>
      </c>
      <c r="Q13" s="389" t="s">
        <v>27</v>
      </c>
      <c r="R13" s="389" t="s">
        <v>27</v>
      </c>
      <c r="S13" s="1241" t="s">
        <v>27</v>
      </c>
      <c r="T13" s="1241"/>
    </row>
    <row r="14" spans="1:20" ht="21.95" customHeight="1">
      <c r="A14" s="936"/>
      <c r="B14" s="92" t="s">
        <v>23</v>
      </c>
      <c r="C14" s="389" t="s">
        <v>27</v>
      </c>
      <c r="D14" s="389">
        <f>SUM(D10:D13)</f>
        <v>300</v>
      </c>
      <c r="E14" s="389" t="s">
        <v>27</v>
      </c>
      <c r="F14" s="389" t="s">
        <v>27</v>
      </c>
      <c r="G14" s="1245">
        <f>SUM(C14:F14)</f>
        <v>300</v>
      </c>
      <c r="H14" s="1245"/>
      <c r="I14" s="389" t="s">
        <v>27</v>
      </c>
      <c r="J14" s="389">
        <f>SUM(J11:J13)</f>
        <v>2</v>
      </c>
      <c r="K14" s="389" t="s">
        <v>27</v>
      </c>
      <c r="L14" s="389" t="s">
        <v>27</v>
      </c>
      <c r="M14" s="1245">
        <f>SUM(M11:M13)</f>
        <v>2</v>
      </c>
      <c r="N14" s="1245">
        <f t="shared" ref="N14" si="0">SUM(N11:N13)</f>
        <v>0</v>
      </c>
      <c r="O14" s="389" t="s">
        <v>27</v>
      </c>
      <c r="P14" s="389" t="s">
        <v>27</v>
      </c>
      <c r="Q14" s="389" t="s">
        <v>27</v>
      </c>
      <c r="R14" s="389" t="s">
        <v>27</v>
      </c>
      <c r="S14" s="1241" t="s">
        <v>27</v>
      </c>
      <c r="T14" s="1241"/>
    </row>
    <row r="15" spans="1:20" ht="24.75" customHeight="1" thickBot="1">
      <c r="A15" s="1246" t="s">
        <v>1622</v>
      </c>
      <c r="B15" s="1246"/>
      <c r="C15" s="533" t="s">
        <v>27</v>
      </c>
      <c r="D15" s="533">
        <f>D14+D9</f>
        <v>306</v>
      </c>
      <c r="E15" s="533" t="s">
        <v>27</v>
      </c>
      <c r="F15" s="533" t="s">
        <v>27</v>
      </c>
      <c r="G15" s="1247">
        <f>G14+G9</f>
        <v>306</v>
      </c>
      <c r="H15" s="1247">
        <f t="shared" ref="H15" si="1">H14+H9</f>
        <v>0</v>
      </c>
      <c r="I15" s="534" t="s">
        <v>27</v>
      </c>
      <c r="J15" s="534">
        <f>SUM(J9,J14)</f>
        <v>2</v>
      </c>
      <c r="K15" s="534" t="s">
        <v>27</v>
      </c>
      <c r="L15" s="534" t="s">
        <v>27</v>
      </c>
      <c r="M15" s="1247">
        <f>SUM(M9,M14)</f>
        <v>2</v>
      </c>
      <c r="N15" s="1247">
        <f t="shared" ref="N15" si="2">SUM(N9,N14)</f>
        <v>0</v>
      </c>
      <c r="O15" s="534" t="s">
        <v>27</v>
      </c>
      <c r="P15" s="533">
        <f>P9</f>
        <v>10</v>
      </c>
      <c r="Q15" s="534" t="s">
        <v>27</v>
      </c>
      <c r="R15" s="534" t="s">
        <v>27</v>
      </c>
      <c r="S15" s="1248">
        <f t="shared" ref="S15:T15" si="3">S9</f>
        <v>10</v>
      </c>
      <c r="T15" s="1248">
        <f t="shared" si="3"/>
        <v>0</v>
      </c>
    </row>
    <row r="16" spans="1:20" ht="24.9" customHeight="1" thickTop="1">
      <c r="A16" s="535"/>
      <c r="B16" s="536" t="s">
        <v>1605</v>
      </c>
      <c r="C16" s="1242" t="s">
        <v>1623</v>
      </c>
      <c r="D16" s="1242"/>
      <c r="E16" s="1242"/>
      <c r="F16" s="1242"/>
      <c r="G16" s="1242"/>
      <c r="H16" s="1242"/>
      <c r="I16" s="1243" t="s">
        <v>1624</v>
      </c>
      <c r="J16" s="1243"/>
      <c r="K16" s="1243"/>
      <c r="L16" s="1243"/>
      <c r="M16" s="1243"/>
      <c r="N16" s="1244" t="s">
        <v>547</v>
      </c>
      <c r="O16" s="1244"/>
      <c r="P16" s="1244"/>
      <c r="Q16" s="1244"/>
      <c r="R16" s="1244"/>
      <c r="S16" s="1244"/>
      <c r="T16" s="1244"/>
    </row>
    <row r="17" spans="1:20" ht="24.9" customHeight="1">
      <c r="A17" s="531" t="s">
        <v>1609</v>
      </c>
      <c r="B17" s="532" t="s">
        <v>1610</v>
      </c>
      <c r="C17" s="6" t="s">
        <v>1611</v>
      </c>
      <c r="D17" s="6" t="s">
        <v>1612</v>
      </c>
      <c r="E17" s="6" t="s">
        <v>1613</v>
      </c>
      <c r="F17" s="6" t="s">
        <v>1614</v>
      </c>
      <c r="G17" s="429" t="s">
        <v>1625</v>
      </c>
      <c r="H17" s="6" t="s">
        <v>23</v>
      </c>
      <c r="I17" s="6" t="s">
        <v>1611</v>
      </c>
      <c r="J17" s="6" t="s">
        <v>1612</v>
      </c>
      <c r="K17" s="6" t="s">
        <v>1613</v>
      </c>
      <c r="L17" s="6" t="s">
        <v>1614</v>
      </c>
      <c r="M17" s="6" t="s">
        <v>23</v>
      </c>
      <c r="N17" s="6" t="s">
        <v>1611</v>
      </c>
      <c r="O17" s="6" t="s">
        <v>1612</v>
      </c>
      <c r="P17" s="6" t="s">
        <v>1613</v>
      </c>
      <c r="Q17" s="6" t="s">
        <v>1614</v>
      </c>
      <c r="R17" s="429" t="s">
        <v>1625</v>
      </c>
      <c r="S17" s="1034" t="s">
        <v>23</v>
      </c>
      <c r="T17" s="1034"/>
    </row>
    <row r="18" spans="1:20" ht="21.95" customHeight="1">
      <c r="A18" s="936" t="s">
        <v>1615</v>
      </c>
      <c r="B18" s="92" t="s">
        <v>1616</v>
      </c>
      <c r="C18" s="389" t="s">
        <v>27</v>
      </c>
      <c r="D18" s="389" t="s">
        <v>27</v>
      </c>
      <c r="E18" s="389" t="s">
        <v>27</v>
      </c>
      <c r="F18" s="389" t="s">
        <v>27</v>
      </c>
      <c r="G18" s="389" t="s">
        <v>27</v>
      </c>
      <c r="H18" s="389" t="s">
        <v>27</v>
      </c>
      <c r="I18" s="389" t="s">
        <v>27</v>
      </c>
      <c r="J18" s="389" t="s">
        <v>27</v>
      </c>
      <c r="K18" s="389" t="s">
        <v>27</v>
      </c>
      <c r="L18" s="389" t="s">
        <v>27</v>
      </c>
      <c r="M18" s="389" t="s">
        <v>27</v>
      </c>
      <c r="N18" s="389" t="s">
        <v>27</v>
      </c>
      <c r="O18" s="389">
        <v>11</v>
      </c>
      <c r="P18" s="389" t="s">
        <v>27</v>
      </c>
      <c r="Q18" s="389" t="s">
        <v>27</v>
      </c>
      <c r="R18" s="389" t="s">
        <v>27</v>
      </c>
      <c r="S18" s="1241">
        <f>SUM(N18:R18)</f>
        <v>11</v>
      </c>
      <c r="T18" s="1241"/>
    </row>
    <row r="19" spans="1:20" ht="21.95" customHeight="1">
      <c r="A19" s="936"/>
      <c r="B19" s="92" t="s">
        <v>1618</v>
      </c>
      <c r="C19" s="389" t="s">
        <v>27</v>
      </c>
      <c r="D19" s="389" t="s">
        <v>27</v>
      </c>
      <c r="E19" s="389" t="s">
        <v>27</v>
      </c>
      <c r="F19" s="389" t="s">
        <v>27</v>
      </c>
      <c r="G19" s="389" t="s">
        <v>27</v>
      </c>
      <c r="H19" s="389" t="s">
        <v>27</v>
      </c>
      <c r="I19" s="389" t="s">
        <v>27</v>
      </c>
      <c r="J19" s="389" t="s">
        <v>27</v>
      </c>
      <c r="K19" s="389" t="s">
        <v>27</v>
      </c>
      <c r="L19" s="389" t="s">
        <v>27</v>
      </c>
      <c r="M19" s="389" t="s">
        <v>27</v>
      </c>
      <c r="N19" s="389" t="s">
        <v>27</v>
      </c>
      <c r="O19" s="389">
        <v>5</v>
      </c>
      <c r="P19" s="389" t="s">
        <v>27</v>
      </c>
      <c r="Q19" s="389" t="s">
        <v>27</v>
      </c>
      <c r="R19" s="389" t="s">
        <v>27</v>
      </c>
      <c r="S19" s="1241">
        <f>SUM(N19:R19)</f>
        <v>5</v>
      </c>
      <c r="T19" s="1241"/>
    </row>
    <row r="20" spans="1:20" ht="21.95" customHeight="1">
      <c r="A20" s="936"/>
      <c r="B20" s="92" t="s">
        <v>1619</v>
      </c>
      <c r="C20" s="389" t="s">
        <v>27</v>
      </c>
      <c r="D20" s="389" t="s">
        <v>27</v>
      </c>
      <c r="E20" s="389" t="s">
        <v>27</v>
      </c>
      <c r="F20" s="389" t="s">
        <v>27</v>
      </c>
      <c r="G20" s="389" t="s">
        <v>27</v>
      </c>
      <c r="H20" s="389" t="s">
        <v>27</v>
      </c>
      <c r="I20" s="389" t="s">
        <v>27</v>
      </c>
      <c r="J20" s="389" t="s">
        <v>27</v>
      </c>
      <c r="K20" s="389" t="s">
        <v>27</v>
      </c>
      <c r="L20" s="389" t="s">
        <v>27</v>
      </c>
      <c r="M20" s="389" t="s">
        <v>27</v>
      </c>
      <c r="N20" s="389" t="s">
        <v>27</v>
      </c>
      <c r="O20" s="389" t="s">
        <v>27</v>
      </c>
      <c r="P20" s="389" t="s">
        <v>27</v>
      </c>
      <c r="Q20" s="389" t="s">
        <v>27</v>
      </c>
      <c r="R20" s="389" t="s">
        <v>27</v>
      </c>
      <c r="S20" s="1241" t="s">
        <v>27</v>
      </c>
      <c r="T20" s="1241"/>
    </row>
    <row r="21" spans="1:20" ht="21.95" customHeight="1">
      <c r="A21" s="936"/>
      <c r="B21" s="92" t="s">
        <v>1620</v>
      </c>
      <c r="C21" s="389" t="s">
        <v>27</v>
      </c>
      <c r="D21" s="389" t="s">
        <v>27</v>
      </c>
      <c r="E21" s="389" t="s">
        <v>27</v>
      </c>
      <c r="F21" s="389" t="s">
        <v>27</v>
      </c>
      <c r="G21" s="389" t="s">
        <v>27</v>
      </c>
      <c r="H21" s="389" t="s">
        <v>27</v>
      </c>
      <c r="I21" s="389" t="s">
        <v>27</v>
      </c>
      <c r="J21" s="389" t="s">
        <v>27</v>
      </c>
      <c r="K21" s="389" t="s">
        <v>27</v>
      </c>
      <c r="L21" s="389" t="s">
        <v>27</v>
      </c>
      <c r="M21" s="389" t="s">
        <v>27</v>
      </c>
      <c r="N21" s="389" t="s">
        <v>27</v>
      </c>
      <c r="O21" s="389" t="s">
        <v>27</v>
      </c>
      <c r="P21" s="389" t="s">
        <v>27</v>
      </c>
      <c r="Q21" s="389" t="s">
        <v>27</v>
      </c>
      <c r="R21" s="389" t="s">
        <v>27</v>
      </c>
      <c r="S21" s="1241" t="s">
        <v>27</v>
      </c>
      <c r="T21" s="1241"/>
    </row>
    <row r="22" spans="1:20" ht="21.95" customHeight="1">
      <c r="A22" s="936"/>
      <c r="B22" s="92" t="s">
        <v>23</v>
      </c>
      <c r="C22" s="389" t="s">
        <v>27</v>
      </c>
      <c r="D22" s="389" t="s">
        <v>27</v>
      </c>
      <c r="E22" s="389" t="s">
        <v>27</v>
      </c>
      <c r="F22" s="389" t="s">
        <v>27</v>
      </c>
      <c r="G22" s="389" t="s">
        <v>27</v>
      </c>
      <c r="H22" s="389" t="s">
        <v>27</v>
      </c>
      <c r="I22" s="389" t="s">
        <v>27</v>
      </c>
      <c r="J22" s="389" t="s">
        <v>27</v>
      </c>
      <c r="K22" s="389" t="s">
        <v>27</v>
      </c>
      <c r="L22" s="389" t="s">
        <v>27</v>
      </c>
      <c r="M22" s="389" t="s">
        <v>27</v>
      </c>
      <c r="N22" s="389" t="s">
        <v>27</v>
      </c>
      <c r="O22" s="537">
        <f>SUM(O18:O21)</f>
        <v>16</v>
      </c>
      <c r="P22" s="389" t="s">
        <v>27</v>
      </c>
      <c r="Q22" s="389" t="s">
        <v>27</v>
      </c>
      <c r="R22" s="389" t="s">
        <v>27</v>
      </c>
      <c r="S22" s="1241">
        <f>SUM(N22:R22)</f>
        <v>16</v>
      </c>
      <c r="T22" s="1241"/>
    </row>
    <row r="23" spans="1:20" ht="21.95" customHeight="1">
      <c r="A23" s="936" t="s">
        <v>1621</v>
      </c>
      <c r="B23" s="92" t="s">
        <v>1616</v>
      </c>
      <c r="C23" s="389" t="s">
        <v>27</v>
      </c>
      <c r="D23" s="389" t="s">
        <v>27</v>
      </c>
      <c r="E23" s="389" t="s">
        <v>27</v>
      </c>
      <c r="F23" s="389" t="s">
        <v>27</v>
      </c>
      <c r="G23" s="389" t="s">
        <v>27</v>
      </c>
      <c r="H23" s="389" t="s">
        <v>27</v>
      </c>
      <c r="I23" s="389" t="s">
        <v>27</v>
      </c>
      <c r="J23" s="389">
        <v>8</v>
      </c>
      <c r="K23" s="389" t="s">
        <v>27</v>
      </c>
      <c r="L23" s="389" t="s">
        <v>27</v>
      </c>
      <c r="M23" s="389">
        <f>SUM(I23:L23)</f>
        <v>8</v>
      </c>
      <c r="N23" s="389" t="s">
        <v>27</v>
      </c>
      <c r="O23" s="389">
        <v>15</v>
      </c>
      <c r="P23" s="389" t="s">
        <v>27</v>
      </c>
      <c r="Q23" s="389" t="s">
        <v>27</v>
      </c>
      <c r="R23" s="389" t="s">
        <v>27</v>
      </c>
      <c r="S23" s="1241">
        <f>SUM(N23:R23)</f>
        <v>15</v>
      </c>
      <c r="T23" s="1241"/>
    </row>
    <row r="24" spans="1:20" ht="21.95" customHeight="1">
      <c r="A24" s="936"/>
      <c r="B24" s="92" t="s">
        <v>1618</v>
      </c>
      <c r="C24" s="389" t="s">
        <v>27</v>
      </c>
      <c r="D24" s="389" t="s">
        <v>27</v>
      </c>
      <c r="E24" s="389" t="s">
        <v>27</v>
      </c>
      <c r="F24" s="389" t="s">
        <v>27</v>
      </c>
      <c r="G24" s="389" t="s">
        <v>27</v>
      </c>
      <c r="H24" s="389" t="s">
        <v>27</v>
      </c>
      <c r="I24" s="389" t="s">
        <v>27</v>
      </c>
      <c r="J24" s="389">
        <v>204</v>
      </c>
      <c r="K24" s="389" t="s">
        <v>27</v>
      </c>
      <c r="L24" s="389" t="s">
        <v>27</v>
      </c>
      <c r="M24" s="389">
        <f>SUM(I24:L24)</f>
        <v>204</v>
      </c>
      <c r="N24" s="389" t="s">
        <v>27</v>
      </c>
      <c r="O24" s="389">
        <f>SUM(D11,J11,P11,D24,J24)</f>
        <v>416</v>
      </c>
      <c r="P24" s="389" t="s">
        <v>27</v>
      </c>
      <c r="Q24" s="389" t="s">
        <v>27</v>
      </c>
      <c r="R24" s="389" t="s">
        <v>27</v>
      </c>
      <c r="S24" s="1241">
        <f>SUM(N24:R24)</f>
        <v>416</v>
      </c>
      <c r="T24" s="1241"/>
    </row>
    <row r="25" spans="1:20" ht="21.95" customHeight="1">
      <c r="A25" s="936"/>
      <c r="B25" s="92" t="s">
        <v>1619</v>
      </c>
      <c r="C25" s="389" t="s">
        <v>27</v>
      </c>
      <c r="D25" s="389" t="s">
        <v>27</v>
      </c>
      <c r="E25" s="389" t="s">
        <v>27</v>
      </c>
      <c r="F25" s="389" t="s">
        <v>27</v>
      </c>
      <c r="G25" s="389" t="s">
        <v>27</v>
      </c>
      <c r="H25" s="389" t="s">
        <v>27</v>
      </c>
      <c r="I25" s="389" t="s">
        <v>27</v>
      </c>
      <c r="J25" s="389" t="s">
        <v>27</v>
      </c>
      <c r="K25" s="389" t="s">
        <v>27</v>
      </c>
      <c r="L25" s="389" t="s">
        <v>27</v>
      </c>
      <c r="M25" s="389" t="s">
        <v>27</v>
      </c>
      <c r="N25" s="389" t="s">
        <v>27</v>
      </c>
      <c r="O25" s="389" t="s">
        <v>27</v>
      </c>
      <c r="P25" s="389" t="s">
        <v>27</v>
      </c>
      <c r="Q25" s="389" t="s">
        <v>27</v>
      </c>
      <c r="R25" s="389" t="s">
        <v>27</v>
      </c>
      <c r="S25" s="1241" t="s">
        <v>27</v>
      </c>
      <c r="T25" s="1241"/>
    </row>
    <row r="26" spans="1:20" ht="21.95" customHeight="1">
      <c r="A26" s="936"/>
      <c r="B26" s="92" t="s">
        <v>1620</v>
      </c>
      <c r="C26" s="389" t="s">
        <v>27</v>
      </c>
      <c r="D26" s="389" t="s">
        <v>27</v>
      </c>
      <c r="E26" s="389" t="s">
        <v>27</v>
      </c>
      <c r="F26" s="389" t="s">
        <v>27</v>
      </c>
      <c r="G26" s="389" t="s">
        <v>27</v>
      </c>
      <c r="H26" s="389" t="s">
        <v>27</v>
      </c>
      <c r="I26" s="389" t="s">
        <v>27</v>
      </c>
      <c r="J26" s="389">
        <v>19</v>
      </c>
      <c r="K26" s="389" t="s">
        <v>27</v>
      </c>
      <c r="L26" s="389" t="s">
        <v>27</v>
      </c>
      <c r="M26" s="389">
        <v>19</v>
      </c>
      <c r="N26" s="389" t="s">
        <v>27</v>
      </c>
      <c r="O26" s="389">
        <v>102</v>
      </c>
      <c r="P26" s="389" t="s">
        <v>27</v>
      </c>
      <c r="Q26" s="389" t="s">
        <v>27</v>
      </c>
      <c r="R26" s="389" t="s">
        <v>27</v>
      </c>
      <c r="S26" s="1241">
        <f>SUM(N26:R26)</f>
        <v>102</v>
      </c>
      <c r="T26" s="1241"/>
    </row>
    <row r="27" spans="1:20" ht="21.95" customHeight="1">
      <c r="A27" s="936"/>
      <c r="B27" s="92" t="s">
        <v>23</v>
      </c>
      <c r="C27" s="389" t="s">
        <v>27</v>
      </c>
      <c r="D27" s="389" t="s">
        <v>27</v>
      </c>
      <c r="E27" s="389" t="s">
        <v>27</v>
      </c>
      <c r="F27" s="389" t="s">
        <v>27</v>
      </c>
      <c r="G27" s="389" t="s">
        <v>27</v>
      </c>
      <c r="H27" s="389" t="s">
        <v>27</v>
      </c>
      <c r="I27" s="389" t="s">
        <v>27</v>
      </c>
      <c r="J27" s="389">
        <f>SUM(J23:J26)</f>
        <v>231</v>
      </c>
      <c r="K27" s="389" t="s">
        <v>27</v>
      </c>
      <c r="L27" s="389" t="s">
        <v>27</v>
      </c>
      <c r="M27" s="389">
        <f>SUM(M23:M26)</f>
        <v>231</v>
      </c>
      <c r="N27" s="389" t="s">
        <v>27</v>
      </c>
      <c r="O27" s="389">
        <f>SUM(O23:O26)</f>
        <v>533</v>
      </c>
      <c r="P27" s="389" t="s">
        <v>27</v>
      </c>
      <c r="Q27" s="389" t="s">
        <v>27</v>
      </c>
      <c r="R27" s="389" t="s">
        <v>27</v>
      </c>
      <c r="S27" s="1241">
        <f>SUM(S23:T26)</f>
        <v>533</v>
      </c>
      <c r="T27" s="1241"/>
    </row>
    <row r="28" spans="1:20" ht="24.75" customHeight="1">
      <c r="A28" s="927" t="s">
        <v>1622</v>
      </c>
      <c r="B28" s="927"/>
      <c r="C28" s="538" t="s">
        <v>27</v>
      </c>
      <c r="D28" s="539" t="s">
        <v>27</v>
      </c>
      <c r="E28" s="538" t="s">
        <v>27</v>
      </c>
      <c r="F28" s="141" t="s">
        <v>27</v>
      </c>
      <c r="G28" s="539" t="s">
        <v>27</v>
      </c>
      <c r="H28" s="539" t="s">
        <v>27</v>
      </c>
      <c r="I28" s="538" t="s">
        <v>27</v>
      </c>
      <c r="J28" s="538">
        <f>J27</f>
        <v>231</v>
      </c>
      <c r="K28" s="539" t="s">
        <v>27</v>
      </c>
      <c r="L28" s="540" t="s">
        <v>27</v>
      </c>
      <c r="M28" s="539">
        <f>SUM(I28:L28)</f>
        <v>231</v>
      </c>
      <c r="N28" s="539" t="s">
        <v>27</v>
      </c>
      <c r="O28" s="539">
        <f>O22+O27</f>
        <v>549</v>
      </c>
      <c r="P28" s="389" t="s">
        <v>27</v>
      </c>
      <c r="Q28" s="538" t="s">
        <v>27</v>
      </c>
      <c r="R28" s="538" t="s">
        <v>27</v>
      </c>
      <c r="S28" s="1239">
        <f>S22+S27</f>
        <v>549</v>
      </c>
      <c r="T28" s="1239"/>
    </row>
    <row r="29" spans="1:20" ht="18" customHeight="1">
      <c r="A29" s="2"/>
      <c r="B29" s="2" t="s">
        <v>1626</v>
      </c>
      <c r="C29" s="2"/>
      <c r="D29" s="2"/>
      <c r="E29" s="2"/>
      <c r="F29" s="2"/>
      <c r="G29" s="2"/>
      <c r="H29" s="2"/>
      <c r="I29" s="2"/>
      <c r="J29" s="2"/>
      <c r="K29" s="2"/>
      <c r="L29" s="2"/>
      <c r="M29" s="2"/>
      <c r="N29" s="2"/>
      <c r="O29" s="683" t="s">
        <v>2062</v>
      </c>
      <c r="P29" s="1240"/>
      <c r="Q29" s="1240"/>
      <c r="R29" s="1240"/>
      <c r="S29" s="1240"/>
      <c r="T29" s="1240"/>
    </row>
    <row r="30" spans="1:20" ht="18" customHeight="1">
      <c r="A30" s="2"/>
      <c r="B30" s="2" t="s">
        <v>1627</v>
      </c>
      <c r="C30" s="2"/>
      <c r="D30" s="2"/>
      <c r="E30" s="2"/>
      <c r="F30" s="2"/>
      <c r="G30" s="2"/>
      <c r="H30" s="2"/>
      <c r="I30" s="2"/>
      <c r="J30" s="2"/>
      <c r="K30" s="2"/>
      <c r="L30" s="2"/>
      <c r="M30" s="2"/>
      <c r="N30" s="2"/>
      <c r="O30" s="2"/>
      <c r="P30" s="2"/>
      <c r="Q30" s="2"/>
      <c r="R30" s="2"/>
      <c r="S30" s="2"/>
      <c r="T30" s="2"/>
    </row>
    <row r="31" spans="1:20">
      <c r="A31" s="2"/>
      <c r="B31" s="2"/>
      <c r="C31" s="2"/>
      <c r="D31" s="2"/>
      <c r="E31" s="2"/>
      <c r="F31" s="2"/>
      <c r="G31" s="2"/>
      <c r="H31" s="2"/>
      <c r="I31" s="2"/>
      <c r="J31" s="2"/>
      <c r="K31" s="2"/>
      <c r="L31" s="2"/>
      <c r="M31" s="2"/>
      <c r="N31" s="2"/>
      <c r="O31" s="2"/>
      <c r="P31" s="2"/>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2"/>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A61D-C669-414E-B03A-4E4E5B8F60D7}">
  <sheetPr>
    <pageSetUpPr fitToPage="1"/>
  </sheetPr>
  <dimension ref="A3:Q25"/>
  <sheetViews>
    <sheetView view="pageLayout" zoomScaleNormal="100" workbookViewId="0">
      <selection activeCell="C19" sqref="C19"/>
    </sheetView>
  </sheetViews>
  <sheetFormatPr defaultColWidth="9" defaultRowHeight="14.4"/>
  <cols>
    <col min="1" max="1" width="10" style="3" customWidth="1"/>
    <col min="2" max="17" width="7.77734375" style="3" customWidth="1"/>
    <col min="18" max="16384" width="9" style="3"/>
  </cols>
  <sheetData>
    <row r="3" spans="1:17" s="14" customFormat="1" ht="20.95" customHeight="1">
      <c r="A3" s="1257" t="s">
        <v>1984</v>
      </c>
      <c r="B3" s="1257"/>
      <c r="C3" s="1257"/>
      <c r="D3" s="1257"/>
      <c r="E3" s="1257"/>
      <c r="F3" s="1257"/>
      <c r="G3" s="1257"/>
      <c r="H3" s="1257"/>
      <c r="I3" s="1"/>
      <c r="J3" s="1"/>
      <c r="K3" s="1"/>
      <c r="L3" s="1"/>
      <c r="M3" s="1"/>
      <c r="N3" s="1"/>
      <c r="O3" s="1"/>
      <c r="P3" s="1"/>
      <c r="Q3" s="1"/>
    </row>
    <row r="4" spans="1:17" s="14" customFormat="1" ht="20.95" customHeight="1">
      <c r="A4" s="2"/>
      <c r="B4" s="501"/>
      <c r="C4" s="501"/>
      <c r="D4" s="501"/>
      <c r="E4" s="501"/>
      <c r="F4" s="501"/>
      <c r="G4" s="1"/>
      <c r="H4" s="1"/>
      <c r="I4" s="1"/>
      <c r="J4" s="1"/>
      <c r="K4" s="1"/>
      <c r="L4" s="1"/>
      <c r="M4" s="1"/>
      <c r="N4" s="1"/>
      <c r="O4" s="1"/>
      <c r="P4" s="1"/>
      <c r="Q4" s="1"/>
    </row>
    <row r="5" spans="1:17" ht="29.3" customHeight="1">
      <c r="A5" s="967" t="s">
        <v>1628</v>
      </c>
      <c r="B5" s="967"/>
      <c r="C5" s="967"/>
      <c r="D5" s="2"/>
      <c r="E5" s="2"/>
      <c r="F5" s="2"/>
      <c r="G5" s="2"/>
      <c r="H5" s="2"/>
      <c r="I5" s="2"/>
      <c r="J5" s="2"/>
      <c r="K5" s="2"/>
      <c r="L5" s="2"/>
      <c r="M5" s="2"/>
      <c r="N5" s="2"/>
      <c r="O5" s="2"/>
      <c r="P5" s="692" t="s">
        <v>1629</v>
      </c>
      <c r="Q5" s="692"/>
    </row>
    <row r="6" spans="1:17" ht="29.3" customHeight="1">
      <c r="A6" s="541" t="s">
        <v>1630</v>
      </c>
      <c r="B6" s="680" t="s">
        <v>1631</v>
      </c>
      <c r="C6" s="680"/>
      <c r="D6" s="680"/>
      <c r="E6" s="680"/>
      <c r="F6" s="680"/>
      <c r="G6" s="680"/>
      <c r="H6" s="680"/>
      <c r="I6" s="680"/>
      <c r="J6" s="680"/>
      <c r="K6" s="680"/>
      <c r="L6" s="680"/>
      <c r="M6" s="680"/>
      <c r="N6" s="680" t="s">
        <v>1632</v>
      </c>
      <c r="O6" s="680"/>
      <c r="P6" s="918" t="s">
        <v>23</v>
      </c>
      <c r="Q6" s="918"/>
    </row>
    <row r="7" spans="1:17" ht="29.3" customHeight="1">
      <c r="A7" s="542"/>
      <c r="B7" s="906" t="s">
        <v>1633</v>
      </c>
      <c r="C7" s="906"/>
      <c r="D7" s="906"/>
      <c r="E7" s="906"/>
      <c r="F7" s="1254" t="s">
        <v>1634</v>
      </c>
      <c r="G7" s="1254"/>
      <c r="H7" s="906" t="s">
        <v>1635</v>
      </c>
      <c r="I7" s="906"/>
      <c r="J7" s="1254" t="s">
        <v>1636</v>
      </c>
      <c r="K7" s="1254"/>
      <c r="L7" s="906" t="s">
        <v>1637</v>
      </c>
      <c r="M7" s="906"/>
      <c r="N7" s="680"/>
      <c r="O7" s="680"/>
      <c r="P7" s="918"/>
      <c r="Q7" s="918"/>
    </row>
    <row r="8" spans="1:17" ht="29.3" customHeight="1">
      <c r="A8" s="542"/>
      <c r="B8" s="906" t="s">
        <v>1638</v>
      </c>
      <c r="C8" s="906"/>
      <c r="D8" s="906" t="s">
        <v>1639</v>
      </c>
      <c r="E8" s="906"/>
      <c r="F8" s="1254"/>
      <c r="G8" s="1254"/>
      <c r="H8" s="906"/>
      <c r="I8" s="906"/>
      <c r="J8" s="1254"/>
      <c r="K8" s="1254"/>
      <c r="L8" s="906"/>
      <c r="M8" s="906"/>
      <c r="N8" s="680"/>
      <c r="O8" s="680"/>
      <c r="P8" s="918"/>
      <c r="Q8" s="918"/>
    </row>
    <row r="9" spans="1:17" ht="29.3" customHeight="1">
      <c r="A9" s="544" t="s">
        <v>1087</v>
      </c>
      <c r="B9" s="6" t="s">
        <v>1547</v>
      </c>
      <c r="C9" s="6" t="s">
        <v>1640</v>
      </c>
      <c r="D9" s="6" t="s">
        <v>1547</v>
      </c>
      <c r="E9" s="6" t="s">
        <v>1640</v>
      </c>
      <c r="F9" s="6" t="s">
        <v>1547</v>
      </c>
      <c r="G9" s="6" t="s">
        <v>1640</v>
      </c>
      <c r="H9" s="6" t="s">
        <v>1547</v>
      </c>
      <c r="I9" s="6" t="s">
        <v>1640</v>
      </c>
      <c r="J9" s="6" t="s">
        <v>1547</v>
      </c>
      <c r="K9" s="6" t="s">
        <v>1640</v>
      </c>
      <c r="L9" s="6" t="s">
        <v>1547</v>
      </c>
      <c r="M9" s="6" t="s">
        <v>1640</v>
      </c>
      <c r="N9" s="6" t="s">
        <v>1547</v>
      </c>
      <c r="O9" s="6" t="s">
        <v>1640</v>
      </c>
      <c r="P9" s="6" t="s">
        <v>1547</v>
      </c>
      <c r="Q9" s="503" t="s">
        <v>1641</v>
      </c>
    </row>
    <row r="10" spans="1:17" ht="29.3" customHeight="1">
      <c r="A10" s="237" t="s">
        <v>1077</v>
      </c>
      <c r="B10" s="539">
        <v>3</v>
      </c>
      <c r="C10" s="516">
        <v>16100</v>
      </c>
      <c r="D10" s="545" t="s">
        <v>27</v>
      </c>
      <c r="E10" s="539" t="s">
        <v>27</v>
      </c>
      <c r="F10" s="545" t="s">
        <v>27</v>
      </c>
      <c r="G10" s="539" t="s">
        <v>27</v>
      </c>
      <c r="H10" s="539">
        <v>8</v>
      </c>
      <c r="I10" s="516">
        <v>20640</v>
      </c>
      <c r="J10" s="539" t="s">
        <v>27</v>
      </c>
      <c r="K10" s="539" t="s">
        <v>27</v>
      </c>
      <c r="L10" s="539" t="s">
        <v>27</v>
      </c>
      <c r="M10" s="539" t="s">
        <v>27</v>
      </c>
      <c r="N10" s="539" t="s">
        <v>27</v>
      </c>
      <c r="O10" s="539" t="s">
        <v>27</v>
      </c>
      <c r="P10" s="515">
        <v>11</v>
      </c>
      <c r="Q10" s="546">
        <v>36740</v>
      </c>
    </row>
    <row r="11" spans="1:17" ht="29.3" customHeight="1">
      <c r="A11" s="2"/>
      <c r="B11" s="2"/>
      <c r="C11" s="2"/>
      <c r="D11" s="2"/>
      <c r="E11" s="2"/>
      <c r="F11" s="2"/>
      <c r="G11" s="2"/>
      <c r="H11" s="2"/>
      <c r="I11" s="2"/>
      <c r="J11" s="2"/>
      <c r="K11" s="2"/>
      <c r="L11" s="2"/>
      <c r="M11" s="2"/>
      <c r="N11" s="2"/>
      <c r="O11" s="2"/>
      <c r="P11" s="2"/>
      <c r="Q11" s="133"/>
    </row>
    <row r="12" spans="1:17" ht="29.3" customHeight="1">
      <c r="A12" s="695" t="s">
        <v>1642</v>
      </c>
      <c r="B12" s="695"/>
      <c r="C12" s="695"/>
      <c r="D12" s="2"/>
      <c r="E12" s="2"/>
      <c r="F12" s="2"/>
      <c r="G12" s="2"/>
      <c r="H12" s="692" t="s">
        <v>1629</v>
      </c>
      <c r="I12" s="692"/>
      <c r="J12" s="2"/>
      <c r="K12" s="2"/>
      <c r="L12" s="2"/>
      <c r="M12" s="2"/>
      <c r="N12" s="2"/>
      <c r="O12" s="2"/>
      <c r="P12" s="2"/>
      <c r="Q12" s="2"/>
    </row>
    <row r="13" spans="1:17" ht="29.3" customHeight="1">
      <c r="A13" s="541" t="s">
        <v>1630</v>
      </c>
      <c r="B13" s="1255" t="s">
        <v>1643</v>
      </c>
      <c r="C13" s="1255"/>
      <c r="D13" s="1256" t="s">
        <v>1644</v>
      </c>
      <c r="E13" s="938"/>
      <c r="F13" s="1256" t="s">
        <v>1645</v>
      </c>
      <c r="G13" s="938"/>
      <c r="H13" s="918" t="s">
        <v>23</v>
      </c>
      <c r="I13" s="918"/>
      <c r="J13" s="2"/>
      <c r="K13" s="2"/>
      <c r="L13" s="2"/>
      <c r="M13" s="2"/>
      <c r="N13" s="2"/>
      <c r="O13" s="2"/>
      <c r="P13" s="2"/>
      <c r="Q13" s="2"/>
    </row>
    <row r="14" spans="1:17" ht="29.3" customHeight="1">
      <c r="A14" s="547" t="s">
        <v>1087</v>
      </c>
      <c r="B14" s="6" t="s">
        <v>1547</v>
      </c>
      <c r="C14" s="6" t="s">
        <v>1640</v>
      </c>
      <c r="D14" s="6" t="s">
        <v>1547</v>
      </c>
      <c r="E14" s="6" t="s">
        <v>1640</v>
      </c>
      <c r="F14" s="6" t="s">
        <v>1547</v>
      </c>
      <c r="G14" s="6" t="s">
        <v>1640</v>
      </c>
      <c r="H14" s="6" t="s">
        <v>1547</v>
      </c>
      <c r="I14" s="503" t="s">
        <v>1640</v>
      </c>
      <c r="J14" s="2"/>
      <c r="K14" s="2"/>
      <c r="L14" s="2"/>
      <c r="M14" s="2"/>
      <c r="N14" s="2"/>
      <c r="O14" s="2"/>
      <c r="P14" s="2"/>
      <c r="Q14" s="2"/>
    </row>
    <row r="15" spans="1:17" ht="29.3" customHeight="1">
      <c r="A15" s="237" t="s">
        <v>1077</v>
      </c>
      <c r="B15" s="539" t="s">
        <v>27</v>
      </c>
      <c r="C15" s="539" t="s">
        <v>27</v>
      </c>
      <c r="D15" s="539" t="s">
        <v>27</v>
      </c>
      <c r="E15" s="539" t="s">
        <v>27</v>
      </c>
      <c r="F15" s="539" t="s">
        <v>27</v>
      </c>
      <c r="G15" s="539" t="s">
        <v>27</v>
      </c>
      <c r="H15" s="539" t="s">
        <v>27</v>
      </c>
      <c r="I15" s="548" t="s">
        <v>27</v>
      </c>
      <c r="J15" s="2"/>
      <c r="K15" s="2"/>
      <c r="L15" s="2"/>
      <c r="M15" s="2"/>
      <c r="N15" s="2"/>
      <c r="O15" s="2"/>
      <c r="P15" s="2"/>
      <c r="Q15" s="2"/>
    </row>
    <row r="16" spans="1:17" ht="29.3" customHeight="1">
      <c r="A16" s="2"/>
      <c r="B16" s="2"/>
      <c r="C16" s="2"/>
      <c r="D16" s="2"/>
      <c r="E16" s="2"/>
      <c r="F16" s="2"/>
      <c r="G16" s="2"/>
      <c r="H16" s="2"/>
      <c r="I16" s="2"/>
      <c r="J16" s="2"/>
      <c r="K16" s="2"/>
      <c r="L16" s="2"/>
      <c r="M16" s="2"/>
      <c r="N16" s="2"/>
      <c r="O16" s="2"/>
      <c r="P16" s="2"/>
      <c r="Q16" s="2"/>
    </row>
    <row r="17" spans="1:17" ht="29.3" customHeight="1">
      <c r="A17" s="1" t="s">
        <v>1985</v>
      </c>
      <c r="B17" s="2"/>
      <c r="C17" s="2"/>
      <c r="D17" s="2"/>
      <c r="E17" s="2"/>
      <c r="F17" s="2"/>
      <c r="G17" s="2"/>
      <c r="H17" s="692" t="s">
        <v>1629</v>
      </c>
      <c r="I17" s="692"/>
      <c r="J17" s="2"/>
      <c r="K17" s="2"/>
      <c r="L17" s="2"/>
      <c r="M17" s="2"/>
      <c r="N17" s="2"/>
      <c r="O17" s="2"/>
      <c r="P17" s="2"/>
      <c r="Q17" s="2"/>
    </row>
    <row r="18" spans="1:17" ht="29.3" customHeight="1">
      <c r="A18" s="541" t="s">
        <v>1630</v>
      </c>
      <c r="B18" s="680" t="s">
        <v>1646</v>
      </c>
      <c r="C18" s="680"/>
      <c r="D18" s="938" t="s">
        <v>1647</v>
      </c>
      <c r="E18" s="938"/>
      <c r="F18" s="938" t="s">
        <v>1648</v>
      </c>
      <c r="G18" s="938"/>
      <c r="H18" s="918" t="s">
        <v>23</v>
      </c>
      <c r="I18" s="918"/>
      <c r="J18" s="2"/>
      <c r="K18" s="2"/>
      <c r="L18" s="2"/>
      <c r="M18" s="2"/>
      <c r="N18" s="2"/>
      <c r="O18" s="2"/>
      <c r="P18" s="2"/>
      <c r="Q18" s="2"/>
    </row>
    <row r="19" spans="1:17" ht="29.3" customHeight="1">
      <c r="A19" s="547" t="s">
        <v>1087</v>
      </c>
      <c r="B19" s="6" t="s">
        <v>1547</v>
      </c>
      <c r="C19" s="6" t="s">
        <v>1640</v>
      </c>
      <c r="D19" s="6" t="s">
        <v>1547</v>
      </c>
      <c r="E19" s="6" t="s">
        <v>1640</v>
      </c>
      <c r="F19" s="6" t="s">
        <v>1547</v>
      </c>
      <c r="G19" s="6" t="s">
        <v>1640</v>
      </c>
      <c r="H19" s="6" t="s">
        <v>1547</v>
      </c>
      <c r="I19" s="503" t="s">
        <v>1640</v>
      </c>
      <c r="J19" s="2"/>
      <c r="K19" s="2"/>
      <c r="L19" s="2"/>
      <c r="M19" s="2"/>
      <c r="N19" s="2"/>
      <c r="O19" s="2"/>
      <c r="P19" s="2"/>
      <c r="Q19" s="2"/>
    </row>
    <row r="20" spans="1:17" ht="29.3" customHeight="1">
      <c r="A20" s="237" t="s">
        <v>1077</v>
      </c>
      <c r="B20" s="539" t="s">
        <v>1425</v>
      </c>
      <c r="C20" s="549" t="s">
        <v>1425</v>
      </c>
      <c r="D20" s="539" t="s">
        <v>27</v>
      </c>
      <c r="E20" s="539" t="s">
        <v>27</v>
      </c>
      <c r="F20" s="539" t="s">
        <v>1425</v>
      </c>
      <c r="G20" s="550" t="s">
        <v>1425</v>
      </c>
      <c r="H20" s="539" t="s">
        <v>1425</v>
      </c>
      <c r="I20" s="551" t="s">
        <v>1425</v>
      </c>
      <c r="J20" s="2"/>
      <c r="K20" s="2"/>
      <c r="L20" s="2"/>
      <c r="M20" s="2"/>
      <c r="N20" s="2"/>
      <c r="O20" s="2"/>
      <c r="P20" s="2"/>
      <c r="Q20" s="2"/>
    </row>
    <row r="21" spans="1:17">
      <c r="A21" s="2"/>
      <c r="B21" s="2"/>
      <c r="C21" s="2"/>
      <c r="D21" s="2"/>
      <c r="E21" s="2"/>
      <c r="F21" s="2"/>
      <c r="G21" s="2"/>
      <c r="H21" s="2"/>
      <c r="I21" s="2"/>
      <c r="J21" s="2"/>
      <c r="K21" s="2"/>
      <c r="L21" s="2"/>
      <c r="M21" s="2"/>
      <c r="N21" s="2"/>
      <c r="O21" s="2"/>
      <c r="P21" s="2"/>
      <c r="Q21" s="2"/>
    </row>
    <row r="22" spans="1:17">
      <c r="A22" s="2"/>
      <c r="B22" s="2"/>
      <c r="C22" s="2"/>
      <c r="D22" s="2"/>
      <c r="E22" s="2"/>
      <c r="F22" s="2"/>
      <c r="G22" s="2"/>
      <c r="H22" s="2"/>
      <c r="I22" s="2"/>
      <c r="J22" s="2"/>
      <c r="K22" s="2"/>
      <c r="L22" s="2"/>
      <c r="M22" s="2"/>
      <c r="N22" s="2"/>
      <c r="O22" s="2"/>
      <c r="P22" s="2"/>
      <c r="Q22"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sheetData>
  <sheetProtection selectLockedCells="1" selectUnlockedCells="1"/>
  <mergeCells count="24">
    <mergeCell ref="H17:I17"/>
    <mergeCell ref="B18:C18"/>
    <mergeCell ref="D18:E18"/>
    <mergeCell ref="F18:G18"/>
    <mergeCell ref="H18:I18"/>
    <mergeCell ref="B13:C13"/>
    <mergeCell ref="D13:E13"/>
    <mergeCell ref="F13:G13"/>
    <mergeCell ref="H13:I13"/>
    <mergeCell ref="A3:H3"/>
    <mergeCell ref="A5:C5"/>
    <mergeCell ref="B8:C8"/>
    <mergeCell ref="D8:E8"/>
    <mergeCell ref="A12:C12"/>
    <mergeCell ref="H12:I12"/>
    <mergeCell ref="P5:Q5"/>
    <mergeCell ref="B6:M6"/>
    <mergeCell ref="N6:O8"/>
    <mergeCell ref="P6:Q8"/>
    <mergeCell ref="B7:E7"/>
    <mergeCell ref="F7:G8"/>
    <mergeCell ref="H7:I8"/>
    <mergeCell ref="J7:K8"/>
    <mergeCell ref="L7:M8"/>
  </mergeCells>
  <phoneticPr fontId="2"/>
  <pageMargins left="0.78740157480314965" right="0.39370078740157483" top="0.39370078740157483" bottom="0.39370078740157483" header="0" footer="0"/>
  <pageSetup paperSize="9" scale="90"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E109-0E17-4372-8B6A-A06E6DD6FF5F}">
  <sheetPr>
    <pageSetUpPr fitToPage="1"/>
  </sheetPr>
  <dimension ref="A1:P27"/>
  <sheetViews>
    <sheetView view="pageLayout" zoomScaleNormal="100" workbookViewId="0">
      <selection sqref="A1:E1"/>
    </sheetView>
  </sheetViews>
  <sheetFormatPr defaultColWidth="9" defaultRowHeight="14.4"/>
  <cols>
    <col min="1" max="1" width="4.33203125" style="3" customWidth="1"/>
    <col min="2" max="2" width="8.6640625" style="3" customWidth="1"/>
    <col min="3" max="3" width="15.44140625" style="3" customWidth="1"/>
    <col min="4" max="4" width="5.77734375" style="3" customWidth="1"/>
    <col min="5" max="5" width="8.109375" style="3" customWidth="1"/>
    <col min="6" max="6" width="11.6640625" style="3" customWidth="1"/>
    <col min="7" max="8" width="11.109375" style="3" customWidth="1"/>
    <col min="9" max="9" width="11.21875" style="3" customWidth="1"/>
    <col min="10" max="16" width="11.109375" style="3" customWidth="1"/>
    <col min="17" max="16384" width="9" style="3"/>
  </cols>
  <sheetData>
    <row r="1" spans="1:16" s="14" customFormat="1" ht="20.95" customHeight="1">
      <c r="A1" s="695" t="s">
        <v>1649</v>
      </c>
      <c r="B1" s="695"/>
      <c r="C1" s="695"/>
      <c r="D1" s="695"/>
      <c r="E1" s="695"/>
      <c r="F1" s="1"/>
      <c r="G1" s="1"/>
      <c r="H1" s="1"/>
      <c r="I1" s="1"/>
      <c r="J1" s="1"/>
      <c r="K1" s="1"/>
      <c r="L1" s="1"/>
      <c r="M1" s="1"/>
      <c r="N1" s="1"/>
      <c r="O1" s="1"/>
      <c r="P1" s="1"/>
    </row>
    <row r="2" spans="1:16" s="14" customFormat="1" ht="20.95" customHeight="1">
      <c r="A2" s="967" t="s">
        <v>2063</v>
      </c>
      <c r="B2" s="967"/>
      <c r="C2" s="967"/>
      <c r="D2" s="967"/>
      <c r="E2" s="967"/>
      <c r="F2" s="967"/>
      <c r="G2" s="1"/>
      <c r="H2" s="1"/>
      <c r="I2" s="1"/>
      <c r="J2" s="1"/>
      <c r="K2" s="1"/>
      <c r="L2" s="1"/>
      <c r="M2" s="1"/>
      <c r="N2" s="1"/>
      <c r="O2" s="1258" t="s">
        <v>1650</v>
      </c>
      <c r="P2" s="1258"/>
    </row>
    <row r="3" spans="1:16" ht="27" customHeight="1">
      <c r="A3" s="1033" t="s">
        <v>1651</v>
      </c>
      <c r="B3" s="680" t="s">
        <v>1652</v>
      </c>
      <c r="C3" s="680" t="s">
        <v>1653</v>
      </c>
      <c r="D3" s="680" t="s">
        <v>1654</v>
      </c>
      <c r="E3" s="680" t="s">
        <v>1655</v>
      </c>
      <c r="F3" s="938" t="s">
        <v>1656</v>
      </c>
      <c r="G3" s="918" t="s">
        <v>1657</v>
      </c>
      <c r="H3" s="918"/>
      <c r="I3" s="918"/>
      <c r="J3" s="918"/>
      <c r="K3" s="918"/>
      <c r="L3" s="918"/>
      <c r="M3" s="918"/>
      <c r="N3" s="918"/>
      <c r="O3" s="918"/>
      <c r="P3" s="918"/>
    </row>
    <row r="4" spans="1:16" ht="27" customHeight="1">
      <c r="A4" s="1259"/>
      <c r="B4" s="1260"/>
      <c r="C4" s="1260"/>
      <c r="D4" s="1260"/>
      <c r="E4" s="1260"/>
      <c r="F4" s="1260"/>
      <c r="G4" s="8" t="s">
        <v>1658</v>
      </c>
      <c r="H4" s="8" t="s">
        <v>1659</v>
      </c>
      <c r="I4" s="8" t="s">
        <v>1660</v>
      </c>
      <c r="J4" s="8" t="s">
        <v>1661</v>
      </c>
      <c r="K4" s="8" t="s">
        <v>1662</v>
      </c>
      <c r="L4" s="8" t="s">
        <v>1663</v>
      </c>
      <c r="M4" s="8" t="s">
        <v>1664</v>
      </c>
      <c r="N4" s="8" t="s">
        <v>1665</v>
      </c>
      <c r="O4" s="8" t="s">
        <v>1666</v>
      </c>
      <c r="P4" s="552" t="s">
        <v>1667</v>
      </c>
    </row>
    <row r="5" spans="1:16" ht="27.5" customHeight="1">
      <c r="A5" s="1261" t="s">
        <v>1668</v>
      </c>
      <c r="B5" s="1242" t="s">
        <v>540</v>
      </c>
      <c r="C5" s="553"/>
      <c r="D5" s="1242">
        <v>4</v>
      </c>
      <c r="E5" s="1242" t="s">
        <v>982</v>
      </c>
      <c r="F5" s="1262">
        <v>18819</v>
      </c>
      <c r="G5" s="554" t="s">
        <v>1669</v>
      </c>
      <c r="H5" s="554" t="s">
        <v>1669</v>
      </c>
      <c r="I5" s="554" t="s">
        <v>1669</v>
      </c>
      <c r="J5" s="554" t="s">
        <v>1669</v>
      </c>
      <c r="K5" s="554" t="s">
        <v>1669</v>
      </c>
      <c r="L5" s="554" t="s">
        <v>1669</v>
      </c>
      <c r="M5" s="554" t="s">
        <v>1669</v>
      </c>
      <c r="N5" s="554" t="s">
        <v>1669</v>
      </c>
      <c r="O5" s="554" t="s">
        <v>1670</v>
      </c>
      <c r="P5" s="555" t="s">
        <v>1669</v>
      </c>
    </row>
    <row r="6" spans="1:16" ht="27.5" customHeight="1">
      <c r="A6" s="936"/>
      <c r="B6" s="906"/>
      <c r="C6" s="556" t="s">
        <v>1671</v>
      </c>
      <c r="D6" s="906"/>
      <c r="E6" s="906"/>
      <c r="F6" s="1263"/>
      <c r="G6" s="557">
        <v>1593.9</v>
      </c>
      <c r="H6" s="557" t="s">
        <v>27</v>
      </c>
      <c r="I6" s="557" t="s">
        <v>27</v>
      </c>
      <c r="J6" s="558" t="s">
        <v>1672</v>
      </c>
      <c r="K6" s="558" t="s">
        <v>1986</v>
      </c>
      <c r="L6" s="557">
        <v>566</v>
      </c>
      <c r="M6" s="557">
        <v>193.2</v>
      </c>
      <c r="N6" s="557">
        <v>459.8</v>
      </c>
      <c r="O6" s="559">
        <v>43890</v>
      </c>
      <c r="P6" s="560">
        <v>29.2</v>
      </c>
    </row>
    <row r="7" spans="1:16" ht="27.5" customHeight="1">
      <c r="A7" s="936"/>
      <c r="B7" s="906"/>
      <c r="C7" s="92" t="s">
        <v>1673</v>
      </c>
      <c r="D7" s="906"/>
      <c r="E7" s="906"/>
      <c r="F7" s="1263"/>
      <c r="G7" s="561">
        <v>684.8</v>
      </c>
      <c r="H7" s="561" t="s">
        <v>27</v>
      </c>
      <c r="I7" s="561" t="s">
        <v>27</v>
      </c>
      <c r="J7" s="562" t="s">
        <v>1674</v>
      </c>
      <c r="K7" s="561" t="s">
        <v>27</v>
      </c>
      <c r="L7" s="561" t="s">
        <v>27</v>
      </c>
      <c r="M7" s="561">
        <v>159</v>
      </c>
      <c r="N7" s="562" t="s">
        <v>1675</v>
      </c>
      <c r="O7" s="563">
        <v>11550</v>
      </c>
      <c r="P7" s="564" t="s">
        <v>27</v>
      </c>
    </row>
    <row r="8" spans="1:16" ht="27.5" customHeight="1">
      <c r="A8" s="936"/>
      <c r="B8" s="906"/>
      <c r="C8" s="92" t="s">
        <v>1676</v>
      </c>
      <c r="D8" s="906"/>
      <c r="E8" s="906"/>
      <c r="F8" s="1263"/>
      <c r="G8" s="561">
        <v>834.9</v>
      </c>
      <c r="H8" s="561">
        <v>45.5</v>
      </c>
      <c r="I8" s="561" t="s">
        <v>27</v>
      </c>
      <c r="J8" s="562" t="s">
        <v>1677</v>
      </c>
      <c r="K8" s="561">
        <v>114.8</v>
      </c>
      <c r="L8" s="561">
        <v>175</v>
      </c>
      <c r="M8" s="561">
        <v>81</v>
      </c>
      <c r="N8" s="562" t="s">
        <v>1678</v>
      </c>
      <c r="O8" s="563">
        <v>18500</v>
      </c>
      <c r="P8" s="564" t="s">
        <v>27</v>
      </c>
    </row>
    <row r="9" spans="1:16" ht="27.5" customHeight="1">
      <c r="A9" s="936"/>
      <c r="B9" s="6" t="s">
        <v>543</v>
      </c>
      <c r="C9" s="92" t="s">
        <v>1679</v>
      </c>
      <c r="D9" s="6">
        <v>2</v>
      </c>
      <c r="E9" s="6" t="s">
        <v>757</v>
      </c>
      <c r="F9" s="565">
        <v>18819</v>
      </c>
      <c r="G9" s="561">
        <v>1196</v>
      </c>
      <c r="H9" s="561">
        <v>125.5</v>
      </c>
      <c r="I9" s="561" t="s">
        <v>27</v>
      </c>
      <c r="J9" s="562" t="s">
        <v>1987</v>
      </c>
      <c r="K9" s="562" t="s">
        <v>1680</v>
      </c>
      <c r="L9" s="561">
        <v>559</v>
      </c>
      <c r="M9" s="561">
        <v>47.6</v>
      </c>
      <c r="N9" s="561">
        <v>301.39999999999998</v>
      </c>
      <c r="O9" s="563">
        <v>43434</v>
      </c>
      <c r="P9" s="564" t="s">
        <v>27</v>
      </c>
    </row>
    <row r="10" spans="1:16" ht="27.5" customHeight="1">
      <c r="A10" s="936"/>
      <c r="B10" s="6" t="s">
        <v>1681</v>
      </c>
      <c r="C10" s="92" t="s">
        <v>1682</v>
      </c>
      <c r="D10" s="6">
        <v>2</v>
      </c>
      <c r="E10" s="6" t="s">
        <v>757</v>
      </c>
      <c r="F10" s="565">
        <v>18946</v>
      </c>
      <c r="G10" s="561">
        <v>885.7</v>
      </c>
      <c r="H10" s="561" t="s">
        <v>27</v>
      </c>
      <c r="I10" s="561" t="s">
        <v>27</v>
      </c>
      <c r="J10" s="562" t="s">
        <v>1683</v>
      </c>
      <c r="K10" s="561">
        <v>42.9</v>
      </c>
      <c r="L10" s="561">
        <v>306</v>
      </c>
      <c r="M10" s="561">
        <v>117.7</v>
      </c>
      <c r="N10" s="561">
        <v>74.2</v>
      </c>
      <c r="O10" s="563">
        <v>31816</v>
      </c>
      <c r="P10" s="564">
        <v>12</v>
      </c>
    </row>
    <row r="11" spans="1:16" ht="27.5" customHeight="1">
      <c r="A11" s="936"/>
      <c r="B11" s="6" t="s">
        <v>1684</v>
      </c>
      <c r="C11" s="566" t="s">
        <v>1685</v>
      </c>
      <c r="D11" s="6">
        <v>1</v>
      </c>
      <c r="E11" s="6" t="s">
        <v>1094</v>
      </c>
      <c r="F11" s="565">
        <v>20027</v>
      </c>
      <c r="G11" s="561">
        <v>98.8</v>
      </c>
      <c r="H11" s="561" t="s">
        <v>27</v>
      </c>
      <c r="I11" s="561" t="s">
        <v>27</v>
      </c>
      <c r="J11" s="562" t="s">
        <v>1686</v>
      </c>
      <c r="K11" s="561" t="s">
        <v>27</v>
      </c>
      <c r="L11" s="561" t="s">
        <v>27</v>
      </c>
      <c r="M11" s="561" t="s">
        <v>27</v>
      </c>
      <c r="N11" s="561">
        <v>109</v>
      </c>
      <c r="O11" s="563">
        <v>5600</v>
      </c>
      <c r="P11" s="564" t="s">
        <v>27</v>
      </c>
    </row>
    <row r="12" spans="1:16" ht="27.5" customHeight="1">
      <c r="A12" s="936"/>
      <c r="B12" s="6" t="s">
        <v>541</v>
      </c>
      <c r="C12" s="92" t="s">
        <v>1687</v>
      </c>
      <c r="D12" s="6">
        <v>1</v>
      </c>
      <c r="E12" s="6" t="s">
        <v>982</v>
      </c>
      <c r="F12" s="565">
        <v>18819</v>
      </c>
      <c r="G12" s="561">
        <v>2112.9499999999998</v>
      </c>
      <c r="H12" s="561">
        <v>22</v>
      </c>
      <c r="I12" s="561">
        <v>131</v>
      </c>
      <c r="J12" s="562" t="s">
        <v>1688</v>
      </c>
      <c r="K12" s="561">
        <v>170</v>
      </c>
      <c r="L12" s="561">
        <v>303.5</v>
      </c>
      <c r="M12" s="561">
        <v>196.5</v>
      </c>
      <c r="N12" s="561">
        <v>125</v>
      </c>
      <c r="O12" s="563">
        <v>55400</v>
      </c>
      <c r="P12" s="564">
        <v>158</v>
      </c>
    </row>
    <row r="13" spans="1:16" ht="27.5" customHeight="1">
      <c r="A13" s="936"/>
      <c r="B13" s="6" t="s">
        <v>1689</v>
      </c>
      <c r="C13" s="92" t="s">
        <v>1690</v>
      </c>
      <c r="D13" s="6">
        <v>1</v>
      </c>
      <c r="E13" s="6" t="s">
        <v>1096</v>
      </c>
      <c r="F13" s="565">
        <v>18946</v>
      </c>
      <c r="G13" s="561">
        <v>149.9</v>
      </c>
      <c r="H13" s="561" t="s">
        <v>27</v>
      </c>
      <c r="I13" s="561">
        <v>80.599999999999994</v>
      </c>
      <c r="J13" s="562" t="s">
        <v>1691</v>
      </c>
      <c r="K13" s="561" t="s">
        <v>27</v>
      </c>
      <c r="L13" s="561" t="s">
        <v>27</v>
      </c>
      <c r="M13" s="561">
        <v>60</v>
      </c>
      <c r="N13" s="561">
        <v>60.3</v>
      </c>
      <c r="O13" s="563">
        <v>4433</v>
      </c>
      <c r="P13" s="564" t="s">
        <v>27</v>
      </c>
    </row>
    <row r="14" spans="1:16" ht="27.5" customHeight="1">
      <c r="A14" s="936"/>
      <c r="B14" s="6" t="s">
        <v>1692</v>
      </c>
      <c r="C14" s="92" t="s">
        <v>1693</v>
      </c>
      <c r="D14" s="6">
        <v>1</v>
      </c>
      <c r="E14" s="6" t="s">
        <v>757</v>
      </c>
      <c r="F14" s="565">
        <v>19357</v>
      </c>
      <c r="G14" s="561">
        <v>167.95</v>
      </c>
      <c r="H14" s="561" t="s">
        <v>27</v>
      </c>
      <c r="I14" s="561" t="s">
        <v>27</v>
      </c>
      <c r="J14" s="561">
        <v>39.799999999999997</v>
      </c>
      <c r="K14" s="561" t="s">
        <v>27</v>
      </c>
      <c r="L14" s="561" t="s">
        <v>27</v>
      </c>
      <c r="M14" s="561" t="s">
        <v>27</v>
      </c>
      <c r="N14" s="561">
        <v>54.7</v>
      </c>
      <c r="O14" s="563">
        <v>1448</v>
      </c>
      <c r="P14" s="564" t="s">
        <v>27</v>
      </c>
    </row>
    <row r="15" spans="1:16" ht="27.5" customHeight="1">
      <c r="A15" s="936"/>
      <c r="B15" s="6" t="s">
        <v>1694</v>
      </c>
      <c r="C15" s="92" t="s">
        <v>1695</v>
      </c>
      <c r="D15" s="6">
        <v>1</v>
      </c>
      <c r="E15" s="6" t="s">
        <v>982</v>
      </c>
      <c r="F15" s="565">
        <v>19357</v>
      </c>
      <c r="G15" s="561">
        <v>359.2</v>
      </c>
      <c r="H15" s="561">
        <v>24</v>
      </c>
      <c r="I15" s="561" t="s">
        <v>27</v>
      </c>
      <c r="J15" s="561">
        <v>253.7</v>
      </c>
      <c r="K15" s="561" t="s">
        <v>27</v>
      </c>
      <c r="L15" s="561" t="s">
        <v>27</v>
      </c>
      <c r="M15" s="561">
        <v>227.4</v>
      </c>
      <c r="N15" s="561">
        <v>106.3</v>
      </c>
      <c r="O15" s="563">
        <v>11735</v>
      </c>
      <c r="P15" s="564" t="s">
        <v>27</v>
      </c>
    </row>
    <row r="16" spans="1:16" ht="27.5" customHeight="1">
      <c r="A16" s="936"/>
      <c r="B16" s="6" t="s">
        <v>1696</v>
      </c>
      <c r="C16" s="92" t="s">
        <v>1697</v>
      </c>
      <c r="D16" s="6">
        <v>1</v>
      </c>
      <c r="E16" s="6" t="s">
        <v>1096</v>
      </c>
      <c r="F16" s="565">
        <v>19357</v>
      </c>
      <c r="G16" s="562" t="s">
        <v>1988</v>
      </c>
      <c r="H16" s="561" t="s">
        <v>27</v>
      </c>
      <c r="I16" s="561" t="s">
        <v>27</v>
      </c>
      <c r="J16" s="561">
        <v>58.4</v>
      </c>
      <c r="K16" s="562" t="s">
        <v>1989</v>
      </c>
      <c r="L16" s="561" t="s">
        <v>27</v>
      </c>
      <c r="M16" s="561">
        <v>18</v>
      </c>
      <c r="N16" s="561">
        <v>27.5</v>
      </c>
      <c r="O16" s="563">
        <v>1400</v>
      </c>
      <c r="P16" s="564" t="s">
        <v>27</v>
      </c>
    </row>
    <row r="17" spans="1:16" ht="27.5" customHeight="1">
      <c r="A17" s="936"/>
      <c r="B17" s="6" t="s">
        <v>1698</v>
      </c>
      <c r="C17" s="92" t="s">
        <v>1699</v>
      </c>
      <c r="D17" s="6">
        <v>1</v>
      </c>
      <c r="E17" s="6" t="s">
        <v>757</v>
      </c>
      <c r="F17" s="565">
        <v>18946</v>
      </c>
      <c r="G17" s="561">
        <v>52.3</v>
      </c>
      <c r="H17" s="561" t="s">
        <v>27</v>
      </c>
      <c r="I17" s="561" t="s">
        <v>27</v>
      </c>
      <c r="J17" s="561" t="s">
        <v>27</v>
      </c>
      <c r="K17" s="561" t="s">
        <v>27</v>
      </c>
      <c r="L17" s="561" t="s">
        <v>27</v>
      </c>
      <c r="M17" s="561">
        <v>110.3</v>
      </c>
      <c r="N17" s="561">
        <v>14</v>
      </c>
      <c r="O17" s="563">
        <v>1609</v>
      </c>
      <c r="P17" s="564" t="s">
        <v>27</v>
      </c>
    </row>
    <row r="18" spans="1:16" ht="27.5" customHeight="1">
      <c r="A18" s="936"/>
      <c r="B18" s="6" t="s">
        <v>1700</v>
      </c>
      <c r="C18" s="92" t="s">
        <v>1701</v>
      </c>
      <c r="D18" s="6">
        <v>1</v>
      </c>
      <c r="E18" s="6" t="s">
        <v>982</v>
      </c>
      <c r="F18" s="565">
        <v>18946</v>
      </c>
      <c r="G18" s="561">
        <v>749</v>
      </c>
      <c r="H18" s="561">
        <v>34</v>
      </c>
      <c r="I18" s="561" t="s">
        <v>27</v>
      </c>
      <c r="J18" s="562" t="s">
        <v>1990</v>
      </c>
      <c r="K18" s="561">
        <v>53.7</v>
      </c>
      <c r="L18" s="561" t="s">
        <v>27</v>
      </c>
      <c r="M18" s="561">
        <v>334</v>
      </c>
      <c r="N18" s="561">
        <v>76</v>
      </c>
      <c r="O18" s="563">
        <v>20499</v>
      </c>
      <c r="P18" s="564" t="s">
        <v>27</v>
      </c>
    </row>
    <row r="19" spans="1:16" ht="27.5" customHeight="1">
      <c r="A19" s="936"/>
      <c r="B19" s="6" t="s">
        <v>1702</v>
      </c>
      <c r="C19" s="92" t="s">
        <v>1703</v>
      </c>
      <c r="D19" s="6">
        <v>1</v>
      </c>
      <c r="E19" s="6" t="s">
        <v>1096</v>
      </c>
      <c r="F19" s="565">
        <v>18946</v>
      </c>
      <c r="G19" s="561">
        <v>225.7</v>
      </c>
      <c r="H19" s="561" t="s">
        <v>27</v>
      </c>
      <c r="I19" s="561" t="s">
        <v>27</v>
      </c>
      <c r="J19" s="561" t="s">
        <v>27</v>
      </c>
      <c r="K19" s="561" t="s">
        <v>27</v>
      </c>
      <c r="L19" s="561" t="s">
        <v>27</v>
      </c>
      <c r="M19" s="561">
        <v>112.6</v>
      </c>
      <c r="N19" s="561">
        <v>81.599999999999994</v>
      </c>
      <c r="O19" s="563">
        <v>5600</v>
      </c>
      <c r="P19" s="564" t="s">
        <v>27</v>
      </c>
    </row>
    <row r="20" spans="1:16" ht="27.5" customHeight="1">
      <c r="A20" s="936"/>
      <c r="B20" s="6" t="s">
        <v>1704</v>
      </c>
      <c r="C20" s="92" t="s">
        <v>1705</v>
      </c>
      <c r="D20" s="6">
        <v>1</v>
      </c>
      <c r="E20" s="6" t="s">
        <v>757</v>
      </c>
      <c r="F20" s="565">
        <v>19357</v>
      </c>
      <c r="G20" s="561">
        <v>190</v>
      </c>
      <c r="H20" s="561">
        <v>105</v>
      </c>
      <c r="I20" s="561" t="s">
        <v>27</v>
      </c>
      <c r="J20" s="561" t="s">
        <v>27</v>
      </c>
      <c r="K20" s="562" t="s">
        <v>1706</v>
      </c>
      <c r="L20" s="561" t="s">
        <v>27</v>
      </c>
      <c r="M20" s="561">
        <v>53</v>
      </c>
      <c r="N20" s="561">
        <v>96</v>
      </c>
      <c r="O20" s="563">
        <v>10800</v>
      </c>
      <c r="P20" s="564" t="s">
        <v>27</v>
      </c>
    </row>
    <row r="21" spans="1:16" ht="27.5" customHeight="1">
      <c r="A21" s="936"/>
      <c r="B21" s="6" t="s">
        <v>1707</v>
      </c>
      <c r="C21" s="92" t="s">
        <v>1708</v>
      </c>
      <c r="D21" s="6">
        <v>1</v>
      </c>
      <c r="E21" s="6" t="s">
        <v>757</v>
      </c>
      <c r="F21" s="565">
        <v>18819</v>
      </c>
      <c r="G21" s="561">
        <v>309.10000000000002</v>
      </c>
      <c r="H21" s="561">
        <v>20.5</v>
      </c>
      <c r="I21" s="561" t="s">
        <v>27</v>
      </c>
      <c r="J21" s="561">
        <v>195.4</v>
      </c>
      <c r="K21" s="561">
        <v>98.1</v>
      </c>
      <c r="L21" s="561" t="s">
        <v>27</v>
      </c>
      <c r="M21" s="561">
        <v>146</v>
      </c>
      <c r="N21" s="561">
        <v>115.6</v>
      </c>
      <c r="O21" s="563">
        <v>13088</v>
      </c>
      <c r="P21" s="564" t="s">
        <v>27</v>
      </c>
    </row>
    <row r="22" spans="1:16" ht="27.5" customHeight="1">
      <c r="A22" s="936"/>
      <c r="B22" s="6" t="s">
        <v>1709</v>
      </c>
      <c r="C22" s="92" t="s">
        <v>1710</v>
      </c>
      <c r="D22" s="6">
        <v>1</v>
      </c>
      <c r="E22" s="6" t="s">
        <v>757</v>
      </c>
      <c r="F22" s="565">
        <v>19168</v>
      </c>
      <c r="G22" s="561">
        <v>60.3</v>
      </c>
      <c r="H22" s="561">
        <v>147.9</v>
      </c>
      <c r="I22" s="561" t="s">
        <v>27</v>
      </c>
      <c r="J22" s="561" t="s">
        <v>27</v>
      </c>
      <c r="K22" s="561" t="s">
        <v>27</v>
      </c>
      <c r="L22" s="561" t="s">
        <v>27</v>
      </c>
      <c r="M22" s="561">
        <v>105</v>
      </c>
      <c r="N22" s="561">
        <v>67.5</v>
      </c>
      <c r="O22" s="563">
        <v>2600</v>
      </c>
      <c r="P22" s="564" t="s">
        <v>27</v>
      </c>
    </row>
    <row r="23" spans="1:16" ht="27.5" customHeight="1">
      <c r="A23" s="1035" t="s">
        <v>1711</v>
      </c>
      <c r="B23" s="6" t="s">
        <v>539</v>
      </c>
      <c r="C23" s="92" t="s">
        <v>1095</v>
      </c>
      <c r="D23" s="543" t="s">
        <v>1712</v>
      </c>
      <c r="E23" s="6" t="s">
        <v>982</v>
      </c>
      <c r="F23" s="565">
        <v>19438</v>
      </c>
      <c r="G23" s="561">
        <v>20</v>
      </c>
      <c r="H23" s="561" t="s">
        <v>27</v>
      </c>
      <c r="I23" s="561" t="s">
        <v>27</v>
      </c>
      <c r="J23" s="561">
        <v>227.7</v>
      </c>
      <c r="K23" s="561" t="s">
        <v>27</v>
      </c>
      <c r="L23" s="561">
        <v>516</v>
      </c>
      <c r="M23" s="561">
        <v>1656</v>
      </c>
      <c r="N23" s="561">
        <v>72</v>
      </c>
      <c r="O23" s="563">
        <v>128776</v>
      </c>
      <c r="P23" s="564" t="s">
        <v>27</v>
      </c>
    </row>
    <row r="24" spans="1:16" ht="27.5" customHeight="1">
      <c r="A24" s="1035"/>
      <c r="B24" s="6" t="s">
        <v>542</v>
      </c>
      <c r="C24" s="92" t="s">
        <v>1713</v>
      </c>
      <c r="D24" s="543" t="s">
        <v>1714</v>
      </c>
      <c r="E24" s="6" t="s">
        <v>757</v>
      </c>
      <c r="F24" s="565">
        <v>19176</v>
      </c>
      <c r="G24" s="561">
        <v>1819</v>
      </c>
      <c r="H24" s="561">
        <v>50</v>
      </c>
      <c r="I24" s="561" t="s">
        <v>27</v>
      </c>
      <c r="J24" s="562" t="s">
        <v>1715</v>
      </c>
      <c r="K24" s="561" t="s">
        <v>27</v>
      </c>
      <c r="L24" s="561">
        <v>345</v>
      </c>
      <c r="M24" s="561">
        <v>379</v>
      </c>
      <c r="N24" s="561">
        <v>448</v>
      </c>
      <c r="O24" s="563">
        <v>51160</v>
      </c>
      <c r="P24" s="564" t="s">
        <v>27</v>
      </c>
    </row>
    <row r="25" spans="1:16" ht="27.5" customHeight="1">
      <c r="A25" s="1035"/>
      <c r="B25" s="411" t="s">
        <v>1716</v>
      </c>
      <c r="C25" s="519" t="s">
        <v>1717</v>
      </c>
      <c r="D25" s="411" t="s">
        <v>757</v>
      </c>
      <c r="E25" s="411" t="s">
        <v>757</v>
      </c>
      <c r="F25" s="567">
        <v>19176</v>
      </c>
      <c r="G25" s="568">
        <v>1472</v>
      </c>
      <c r="H25" s="568">
        <v>62</v>
      </c>
      <c r="I25" s="568" t="s">
        <v>27</v>
      </c>
      <c r="J25" s="569" t="s">
        <v>1718</v>
      </c>
      <c r="K25" s="568">
        <v>473</v>
      </c>
      <c r="L25" s="568">
        <v>145</v>
      </c>
      <c r="M25" s="568">
        <v>999</v>
      </c>
      <c r="N25" s="568">
        <v>337</v>
      </c>
      <c r="O25" s="502">
        <v>161610</v>
      </c>
      <c r="P25" s="570">
        <v>343</v>
      </c>
    </row>
    <row r="26" spans="1:16" ht="27.5" customHeight="1">
      <c r="A26" s="2" t="s">
        <v>2064</v>
      </c>
      <c r="B26" s="2"/>
      <c r="C26" s="2"/>
      <c r="D26" s="2"/>
      <c r="E26" s="2"/>
      <c r="F26" s="2"/>
      <c r="G26" s="2"/>
      <c r="H26" s="2"/>
      <c r="I26" s="2"/>
      <c r="J26" s="2"/>
      <c r="K26" s="2"/>
      <c r="L26" s="2"/>
      <c r="M26" s="689" t="s">
        <v>2065</v>
      </c>
      <c r="N26" s="689"/>
      <c r="O26" s="689"/>
      <c r="P26" s="689"/>
    </row>
    <row r="27" spans="1:16" ht="27.5" customHeight="1"/>
  </sheetData>
  <sheetProtection selectLockedCells="1" selectUnlockedCells="1"/>
  <mergeCells count="17">
    <mergeCell ref="M26:P26"/>
    <mergeCell ref="A5:A22"/>
    <mergeCell ref="B5:B8"/>
    <mergeCell ref="D5:D8"/>
    <mergeCell ref="E5:E8"/>
    <mergeCell ref="F5:F8"/>
    <mergeCell ref="A23:A25"/>
    <mergeCell ref="A1:E1"/>
    <mergeCell ref="A2:F2"/>
    <mergeCell ref="O2:P2"/>
    <mergeCell ref="A3:A4"/>
    <mergeCell ref="B3:B4"/>
    <mergeCell ref="C3:C4"/>
    <mergeCell ref="D3:D4"/>
    <mergeCell ref="E3:E4"/>
    <mergeCell ref="F3:F4"/>
    <mergeCell ref="G3:P3"/>
  </mergeCells>
  <phoneticPr fontId="2"/>
  <pageMargins left="0.78740157480314965" right="0.39370078740157483" top="0.39370078740157483" bottom="0.39370078740157483" header="0" footer="0"/>
  <pageSetup paperSize="9" scale="74" firstPageNumber="0" orientation="landscape"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C16-C037-43BF-B7A1-B87C2CD0D4FE}">
  <sheetPr>
    <pageSetUpPr fitToPage="1"/>
  </sheetPr>
  <dimension ref="A1:L22"/>
  <sheetViews>
    <sheetView view="pageLayout" zoomScaleNormal="100" workbookViewId="0">
      <selection activeCell="H6" sqref="H6"/>
    </sheetView>
  </sheetViews>
  <sheetFormatPr defaultColWidth="9" defaultRowHeight="14.4"/>
  <cols>
    <col min="1" max="1" width="13.88671875" style="571" customWidth="1"/>
    <col min="2" max="12" width="9.33203125" style="571" customWidth="1"/>
    <col min="13" max="16384" width="9" style="571"/>
  </cols>
  <sheetData>
    <row r="1" spans="1:12" ht="23.1" customHeight="1">
      <c r="A1" s="571" t="s">
        <v>2066</v>
      </c>
    </row>
    <row r="2" spans="1:12" ht="23.1" customHeight="1">
      <c r="A2" s="571" t="s">
        <v>2067</v>
      </c>
    </row>
    <row r="3" spans="1:12" ht="23.1" customHeight="1">
      <c r="A3" s="571" t="s">
        <v>2068</v>
      </c>
    </row>
    <row r="4" spans="1:12" ht="23.1" customHeight="1">
      <c r="A4" s="571" t="s">
        <v>2069</v>
      </c>
    </row>
    <row r="5" spans="1:12" ht="23.1" customHeight="1">
      <c r="A5" s="571" t="s">
        <v>1719</v>
      </c>
    </row>
    <row r="6" spans="1:12" ht="23.1" customHeight="1"/>
    <row r="7" spans="1:12" ht="23.1" customHeight="1">
      <c r="A7" s="571" t="s">
        <v>1720</v>
      </c>
    </row>
    <row r="8" spans="1:12" ht="23.1" customHeight="1">
      <c r="A8" s="571" t="s">
        <v>1721</v>
      </c>
    </row>
    <row r="9" spans="1:12" ht="23.1" customHeight="1">
      <c r="A9" s="571" t="s">
        <v>1722</v>
      </c>
    </row>
    <row r="10" spans="1:12" ht="23.1" customHeight="1">
      <c r="A10" s="1264" t="s">
        <v>1723</v>
      </c>
      <c r="B10" s="1264"/>
      <c r="C10" s="1264" t="s">
        <v>1724</v>
      </c>
      <c r="D10" s="1264"/>
      <c r="E10" s="1264"/>
      <c r="F10" s="1264"/>
      <c r="G10" s="1264" t="s">
        <v>1725</v>
      </c>
      <c r="H10" s="1264"/>
      <c r="I10" s="1264"/>
      <c r="J10" s="1264" t="s">
        <v>1726</v>
      </c>
      <c r="K10" s="1264"/>
      <c r="L10" s="1264"/>
    </row>
    <row r="11" spans="1:12" ht="23.1" customHeight="1">
      <c r="A11" s="1264" t="s">
        <v>1727</v>
      </c>
      <c r="B11" s="1264"/>
      <c r="C11" s="1264" t="s">
        <v>2070</v>
      </c>
      <c r="D11" s="1264"/>
      <c r="E11" s="1264"/>
      <c r="F11" s="1264"/>
      <c r="G11" s="1264" t="s">
        <v>1728</v>
      </c>
      <c r="H11" s="1264"/>
      <c r="I11" s="1264"/>
      <c r="J11" s="1264" t="s">
        <v>1729</v>
      </c>
      <c r="K11" s="1264"/>
      <c r="L11" s="1264"/>
    </row>
    <row r="12" spans="1:12" ht="23.1" customHeight="1">
      <c r="A12" s="1264" t="s">
        <v>1730</v>
      </c>
      <c r="B12" s="1264"/>
      <c r="C12" s="1264" t="s">
        <v>1731</v>
      </c>
      <c r="D12" s="1264"/>
      <c r="E12" s="1264"/>
      <c r="F12" s="1264"/>
      <c r="G12" s="1264" t="s">
        <v>1732</v>
      </c>
      <c r="H12" s="1264"/>
      <c r="I12" s="1264"/>
      <c r="J12" s="1264" t="s">
        <v>1729</v>
      </c>
      <c r="K12" s="1264"/>
      <c r="L12" s="1264"/>
    </row>
    <row r="13" spans="1:12" ht="23.1" customHeight="1">
      <c r="A13" s="1264" t="s">
        <v>1730</v>
      </c>
      <c r="B13" s="1264"/>
      <c r="C13" s="1264" t="s">
        <v>1733</v>
      </c>
      <c r="D13" s="1264"/>
      <c r="E13" s="1264"/>
      <c r="F13" s="1264"/>
      <c r="G13" s="1264" t="s">
        <v>1734</v>
      </c>
      <c r="H13" s="1264"/>
      <c r="I13" s="1264"/>
      <c r="J13" s="1264" t="s">
        <v>1735</v>
      </c>
      <c r="K13" s="1264"/>
      <c r="L13" s="1264"/>
    </row>
    <row r="14" spans="1:12" ht="23.1" customHeight="1">
      <c r="A14" s="1264" t="s">
        <v>1736</v>
      </c>
      <c r="B14" s="1264"/>
      <c r="C14" s="1264" t="s">
        <v>1737</v>
      </c>
      <c r="D14" s="1264"/>
      <c r="E14" s="1264"/>
      <c r="F14" s="1264"/>
      <c r="G14" s="1264" t="s">
        <v>1738</v>
      </c>
      <c r="H14" s="1264"/>
      <c r="I14" s="1264"/>
      <c r="J14" s="1264" t="s">
        <v>1729</v>
      </c>
      <c r="K14" s="1264"/>
      <c r="L14" s="1264"/>
    </row>
    <row r="15" spans="1:12" ht="23.1" customHeight="1">
      <c r="A15" s="1264" t="s">
        <v>1736</v>
      </c>
      <c r="B15" s="1264"/>
      <c r="C15" s="1264" t="s">
        <v>1739</v>
      </c>
      <c r="D15" s="1264"/>
      <c r="E15" s="1264"/>
      <c r="F15" s="1264"/>
      <c r="G15" s="1264" t="s">
        <v>1740</v>
      </c>
      <c r="H15" s="1264"/>
      <c r="I15" s="1264"/>
      <c r="J15" s="1264" t="s">
        <v>1741</v>
      </c>
      <c r="K15" s="1264"/>
      <c r="L15" s="1264"/>
    </row>
    <row r="16" spans="1:12" ht="23.1" customHeight="1">
      <c r="A16" s="1264" t="s">
        <v>1736</v>
      </c>
      <c r="B16" s="1264"/>
      <c r="C16" s="1264" t="s">
        <v>1742</v>
      </c>
      <c r="D16" s="1264"/>
      <c r="E16" s="1264"/>
      <c r="F16" s="1264"/>
      <c r="G16" s="1264" t="s">
        <v>1743</v>
      </c>
      <c r="H16" s="1264"/>
      <c r="I16" s="1264"/>
      <c r="J16" s="1264" t="s">
        <v>1735</v>
      </c>
      <c r="K16" s="1264"/>
      <c r="L16" s="1264"/>
    </row>
    <row r="17" spans="1:11" ht="23.1" customHeight="1"/>
    <row r="18" spans="1:11" ht="23.1" customHeight="1">
      <c r="A18" s="571" t="s">
        <v>1744</v>
      </c>
    </row>
    <row r="19" spans="1:11" ht="23.1" customHeight="1">
      <c r="A19" s="573" t="s">
        <v>1991</v>
      </c>
    </row>
    <row r="20" spans="1:11" ht="23.1" customHeight="1">
      <c r="A20" s="574" t="s">
        <v>1992</v>
      </c>
      <c r="H20" s="575"/>
      <c r="I20" s="575"/>
      <c r="J20" s="575"/>
      <c r="K20" s="575"/>
    </row>
    <row r="21" spans="1:11" ht="23.1" customHeight="1">
      <c r="A21" s="1267" t="s">
        <v>1745</v>
      </c>
      <c r="B21" s="1267"/>
      <c r="C21" s="1267"/>
      <c r="D21" s="1264" t="s">
        <v>1746</v>
      </c>
      <c r="E21" s="1264"/>
      <c r="F21" s="1264"/>
      <c r="G21" s="1264"/>
      <c r="H21" s="1266" t="s">
        <v>1747</v>
      </c>
      <c r="I21" s="1266"/>
      <c r="J21" s="1266"/>
      <c r="K21" s="1266"/>
    </row>
    <row r="22" spans="1:11" ht="23.1" customHeight="1">
      <c r="A22" s="1265" t="s">
        <v>1993</v>
      </c>
      <c r="B22" s="1265"/>
      <c r="C22" s="1265"/>
      <c r="D22" s="1266" t="s">
        <v>1748</v>
      </c>
      <c r="E22" s="1266"/>
      <c r="F22" s="1266"/>
      <c r="G22" s="1266"/>
      <c r="H22" s="1266" t="s">
        <v>1749</v>
      </c>
      <c r="I22" s="1266"/>
      <c r="J22" s="1266"/>
      <c r="K22" s="1266"/>
    </row>
  </sheetData>
  <mergeCells count="34">
    <mergeCell ref="A22:C22"/>
    <mergeCell ref="D22:G22"/>
    <mergeCell ref="H22:K22"/>
    <mergeCell ref="A16:B16"/>
    <mergeCell ref="C16:F16"/>
    <mergeCell ref="G16:I16"/>
    <mergeCell ref="J16:L16"/>
    <mergeCell ref="A21:C21"/>
    <mergeCell ref="D21:G21"/>
    <mergeCell ref="H21:K21"/>
    <mergeCell ref="A14:B14"/>
    <mergeCell ref="C14:F14"/>
    <mergeCell ref="G14:I14"/>
    <mergeCell ref="J14:L14"/>
    <mergeCell ref="A15:B15"/>
    <mergeCell ref="C15:F15"/>
    <mergeCell ref="G15:I15"/>
    <mergeCell ref="J15:L15"/>
    <mergeCell ref="A12:B12"/>
    <mergeCell ref="C12:F12"/>
    <mergeCell ref="G12:I12"/>
    <mergeCell ref="J12:L12"/>
    <mergeCell ref="A13:B13"/>
    <mergeCell ref="C13:F13"/>
    <mergeCell ref="G13:I13"/>
    <mergeCell ref="J13:L13"/>
    <mergeCell ref="A10:B10"/>
    <mergeCell ref="C10:F10"/>
    <mergeCell ref="G10:I10"/>
    <mergeCell ref="J10:L10"/>
    <mergeCell ref="A11:B11"/>
    <mergeCell ref="C11:F11"/>
    <mergeCell ref="G11:I11"/>
    <mergeCell ref="J11:L11"/>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C222-2B9D-4F83-9093-C0CE74BEA592}">
  <sheetPr>
    <pageSetUpPr fitToPage="1"/>
  </sheetPr>
  <dimension ref="A1:P27"/>
  <sheetViews>
    <sheetView view="pageLayout" zoomScaleNormal="100" workbookViewId="0">
      <selection activeCell="H6" sqref="H6"/>
    </sheetView>
  </sheetViews>
  <sheetFormatPr defaultColWidth="9" defaultRowHeight="14.4"/>
  <cols>
    <col min="1" max="1" width="2.33203125" style="571" customWidth="1"/>
    <col min="2" max="2" width="9" style="571" customWidth="1"/>
    <col min="3" max="3" width="9.88671875" style="571" customWidth="1"/>
    <col min="4" max="4" width="2.33203125" style="571" customWidth="1"/>
    <col min="5" max="16" width="8" style="571" customWidth="1"/>
    <col min="17" max="17" width="7.109375" style="571" customWidth="1"/>
    <col min="18" max="16384" width="9" style="571"/>
  </cols>
  <sheetData>
    <row r="1" spans="1:16" ht="17.7" customHeight="1">
      <c r="A1" s="571" t="s">
        <v>1750</v>
      </c>
    </row>
    <row r="2" spans="1:16" ht="18.350000000000001" customHeight="1">
      <c r="A2" s="571" t="s">
        <v>1751</v>
      </c>
    </row>
    <row r="3" spans="1:16" ht="18.350000000000001" customHeight="1">
      <c r="A3" s="571" t="s">
        <v>2071</v>
      </c>
    </row>
    <row r="4" spans="1:16" ht="18.350000000000001" customHeight="1">
      <c r="A4" s="1264"/>
      <c r="B4" s="1264"/>
      <c r="C4" s="1264"/>
      <c r="D4" s="1264"/>
      <c r="E4" s="1268" t="s">
        <v>1752</v>
      </c>
      <c r="F4" s="1269"/>
      <c r="G4" s="1268" t="s">
        <v>1753</v>
      </c>
      <c r="H4" s="1269"/>
      <c r="I4" s="1264" t="s">
        <v>1754</v>
      </c>
      <c r="J4" s="1264"/>
      <c r="K4" s="1266" t="s">
        <v>1755</v>
      </c>
      <c r="L4" s="1266"/>
    </row>
    <row r="5" spans="1:16" ht="18.350000000000001" customHeight="1">
      <c r="A5" s="1264" t="s">
        <v>1756</v>
      </c>
      <c r="B5" s="1264"/>
      <c r="C5" s="1264"/>
      <c r="D5" s="1264"/>
      <c r="E5" s="1273">
        <v>35</v>
      </c>
      <c r="F5" s="1274"/>
      <c r="G5" s="1273">
        <v>45</v>
      </c>
      <c r="H5" s="1274"/>
      <c r="I5" s="1275">
        <v>41</v>
      </c>
      <c r="J5" s="1275"/>
      <c r="K5" s="1275">
        <v>42</v>
      </c>
      <c r="L5" s="1275"/>
    </row>
    <row r="6" spans="1:16" ht="18.350000000000001" customHeight="1"/>
    <row r="7" spans="1:16" ht="18.350000000000001" customHeight="1">
      <c r="A7" s="571" t="s">
        <v>2072</v>
      </c>
    </row>
    <row r="8" spans="1:16" ht="18.350000000000001" customHeight="1">
      <c r="A8" s="571" t="s">
        <v>1757</v>
      </c>
    </row>
    <row r="9" spans="1:16" ht="18.350000000000001" customHeight="1">
      <c r="A9" s="571" t="s">
        <v>2073</v>
      </c>
      <c r="E9" s="575"/>
      <c r="F9" s="575"/>
      <c r="G9" s="575"/>
      <c r="H9" s="575"/>
      <c r="I9" s="575"/>
      <c r="J9" s="575"/>
      <c r="K9" s="575"/>
      <c r="L9" s="575"/>
      <c r="M9" s="575"/>
      <c r="N9" s="575"/>
      <c r="O9" s="575"/>
      <c r="P9" s="575"/>
    </row>
    <row r="10" spans="1:16" ht="18.350000000000001" customHeight="1">
      <c r="A10" s="1270" t="s">
        <v>1758</v>
      </c>
      <c r="B10" s="1271"/>
      <c r="C10" s="1271"/>
      <c r="D10" s="1272"/>
      <c r="E10" s="1266" t="s">
        <v>1759</v>
      </c>
      <c r="F10" s="1266"/>
      <c r="G10" s="1266"/>
      <c r="H10" s="1266"/>
      <c r="I10" s="1266" t="s">
        <v>1760</v>
      </c>
      <c r="J10" s="1266"/>
      <c r="K10" s="1266"/>
      <c r="L10" s="1266"/>
      <c r="M10" s="1266" t="s">
        <v>1761</v>
      </c>
      <c r="N10" s="1266"/>
      <c r="O10" s="1266"/>
      <c r="P10" s="1266"/>
    </row>
    <row r="11" spans="1:16" ht="18.350000000000001" customHeight="1">
      <c r="A11" s="1276" t="s">
        <v>1762</v>
      </c>
      <c r="B11" s="1277"/>
      <c r="C11" s="1277"/>
      <c r="D11" s="1278"/>
      <c r="E11" s="576" t="s">
        <v>1763</v>
      </c>
      <c r="F11" s="576" t="s">
        <v>1764</v>
      </c>
      <c r="G11" s="576" t="s">
        <v>1765</v>
      </c>
      <c r="H11" s="576" t="s">
        <v>1766</v>
      </c>
      <c r="I11" s="576" t="s">
        <v>1763</v>
      </c>
      <c r="J11" s="576" t="s">
        <v>1764</v>
      </c>
      <c r="K11" s="576" t="s">
        <v>1765</v>
      </c>
      <c r="L11" s="576" t="s">
        <v>1766</v>
      </c>
      <c r="M11" s="576" t="s">
        <v>1763</v>
      </c>
      <c r="N11" s="576" t="s">
        <v>1764</v>
      </c>
      <c r="O11" s="576" t="s">
        <v>1765</v>
      </c>
      <c r="P11" s="576" t="s">
        <v>1766</v>
      </c>
    </row>
    <row r="12" spans="1:16" ht="18.350000000000001" customHeight="1">
      <c r="A12" s="279"/>
      <c r="B12" s="1280" t="s">
        <v>1767</v>
      </c>
      <c r="C12" s="1280"/>
      <c r="D12" s="280"/>
      <c r="E12" s="577">
        <v>26</v>
      </c>
      <c r="F12" s="577">
        <v>24</v>
      </c>
      <c r="G12" s="577">
        <v>14</v>
      </c>
      <c r="H12" s="577">
        <v>22</v>
      </c>
      <c r="I12" s="577">
        <v>6</v>
      </c>
      <c r="J12" s="577">
        <v>1</v>
      </c>
      <c r="K12" s="577">
        <v>2</v>
      </c>
      <c r="L12" s="577">
        <v>5</v>
      </c>
      <c r="M12" s="577">
        <v>4</v>
      </c>
      <c r="N12" s="577">
        <v>1</v>
      </c>
      <c r="O12" s="577">
        <v>3</v>
      </c>
      <c r="P12" s="577">
        <v>2</v>
      </c>
    </row>
    <row r="13" spans="1:16" ht="18.350000000000001" customHeight="1">
      <c r="A13" s="279"/>
      <c r="B13" s="1280" t="s">
        <v>1731</v>
      </c>
      <c r="C13" s="1280"/>
      <c r="D13" s="280"/>
      <c r="E13" s="577">
        <v>15</v>
      </c>
      <c r="F13" s="577">
        <v>7</v>
      </c>
      <c r="G13" s="577">
        <v>21</v>
      </c>
      <c r="H13" s="577">
        <v>20</v>
      </c>
      <c r="I13" s="577">
        <v>10</v>
      </c>
      <c r="J13" s="577">
        <v>6</v>
      </c>
      <c r="K13" s="577">
        <v>4</v>
      </c>
      <c r="L13" s="577">
        <v>10</v>
      </c>
      <c r="M13" s="577">
        <v>9</v>
      </c>
      <c r="N13" s="577">
        <v>4</v>
      </c>
      <c r="O13" s="577">
        <v>10</v>
      </c>
      <c r="P13" s="577">
        <v>8</v>
      </c>
    </row>
    <row r="14" spans="1:16" ht="18.350000000000001" customHeight="1">
      <c r="A14" s="279"/>
      <c r="B14" s="1280" t="s">
        <v>1733</v>
      </c>
      <c r="C14" s="1280"/>
      <c r="D14" s="280"/>
      <c r="E14" s="577">
        <v>3</v>
      </c>
      <c r="F14" s="577">
        <v>4</v>
      </c>
      <c r="G14" s="577">
        <v>9</v>
      </c>
      <c r="H14" s="577">
        <v>7</v>
      </c>
      <c r="I14" s="577">
        <v>0</v>
      </c>
      <c r="J14" s="577">
        <v>0</v>
      </c>
      <c r="K14" s="577">
        <v>2</v>
      </c>
      <c r="L14" s="577">
        <v>0</v>
      </c>
      <c r="M14" s="577">
        <v>1</v>
      </c>
      <c r="N14" s="577">
        <v>1</v>
      </c>
      <c r="O14" s="577">
        <v>2</v>
      </c>
      <c r="P14" s="577">
        <v>3</v>
      </c>
    </row>
    <row r="15" spans="1:16" ht="18.350000000000001" customHeight="1">
      <c r="A15" s="279"/>
      <c r="B15" s="1280" t="s">
        <v>1737</v>
      </c>
      <c r="C15" s="1280"/>
      <c r="D15" s="280"/>
      <c r="E15" s="577">
        <v>13</v>
      </c>
      <c r="F15" s="577">
        <v>9</v>
      </c>
      <c r="G15" s="577">
        <v>13</v>
      </c>
      <c r="H15" s="577">
        <v>16</v>
      </c>
      <c r="I15" s="577">
        <v>3</v>
      </c>
      <c r="J15" s="577">
        <v>3</v>
      </c>
      <c r="K15" s="577">
        <v>5</v>
      </c>
      <c r="L15" s="577">
        <v>7</v>
      </c>
      <c r="M15" s="577">
        <v>11</v>
      </c>
      <c r="N15" s="577">
        <v>15</v>
      </c>
      <c r="O15" s="577">
        <v>10</v>
      </c>
      <c r="P15" s="577">
        <v>11</v>
      </c>
    </row>
    <row r="16" spans="1:16" ht="18.350000000000001" customHeight="1">
      <c r="A16" s="279"/>
      <c r="B16" s="1280" t="s">
        <v>1739</v>
      </c>
      <c r="C16" s="1280"/>
      <c r="D16" s="280"/>
      <c r="E16" s="577">
        <v>1</v>
      </c>
      <c r="F16" s="577">
        <v>2</v>
      </c>
      <c r="G16" s="577">
        <v>2</v>
      </c>
      <c r="H16" s="577">
        <v>1</v>
      </c>
      <c r="I16" s="577">
        <v>0</v>
      </c>
      <c r="J16" s="577">
        <v>0</v>
      </c>
      <c r="K16" s="577">
        <v>0</v>
      </c>
      <c r="L16" s="577">
        <v>0</v>
      </c>
      <c r="M16" s="577">
        <v>0</v>
      </c>
      <c r="N16" s="577">
        <v>0</v>
      </c>
      <c r="O16" s="577">
        <v>0</v>
      </c>
      <c r="P16" s="577">
        <v>0</v>
      </c>
    </row>
    <row r="17" spans="1:16" ht="18.350000000000001" customHeight="1">
      <c r="A17" s="279"/>
      <c r="B17" s="1280" t="s">
        <v>1742</v>
      </c>
      <c r="C17" s="1280"/>
      <c r="D17" s="280"/>
      <c r="E17" s="577">
        <v>9</v>
      </c>
      <c r="F17" s="577">
        <v>6</v>
      </c>
      <c r="G17" s="577">
        <v>7</v>
      </c>
      <c r="H17" s="577">
        <v>6</v>
      </c>
      <c r="I17" s="577">
        <v>0</v>
      </c>
      <c r="J17" s="577">
        <v>0</v>
      </c>
      <c r="K17" s="577">
        <v>0</v>
      </c>
      <c r="L17" s="577">
        <v>0</v>
      </c>
      <c r="M17" s="577">
        <v>0</v>
      </c>
      <c r="N17" s="577">
        <v>1</v>
      </c>
      <c r="O17" s="577">
        <v>0</v>
      </c>
      <c r="P17" s="577">
        <v>0</v>
      </c>
    </row>
    <row r="18" spans="1:16" ht="18.350000000000001" customHeight="1">
      <c r="A18" s="1264" t="s">
        <v>28</v>
      </c>
      <c r="B18" s="1264"/>
      <c r="C18" s="1264"/>
      <c r="D18" s="1264"/>
      <c r="E18" s="577">
        <v>67</v>
      </c>
      <c r="F18" s="577">
        <v>52</v>
      </c>
      <c r="G18" s="577">
        <v>66</v>
      </c>
      <c r="H18" s="577">
        <v>72</v>
      </c>
      <c r="I18" s="577">
        <v>19</v>
      </c>
      <c r="J18" s="577">
        <v>10</v>
      </c>
      <c r="K18" s="577">
        <v>13</v>
      </c>
      <c r="L18" s="577">
        <v>22</v>
      </c>
      <c r="M18" s="577">
        <v>25</v>
      </c>
      <c r="N18" s="577">
        <v>22</v>
      </c>
      <c r="O18" s="577">
        <v>25</v>
      </c>
      <c r="P18" s="577">
        <v>24</v>
      </c>
    </row>
    <row r="19" spans="1:16" ht="18.350000000000001" customHeight="1">
      <c r="E19" s="575"/>
      <c r="F19" s="575"/>
      <c r="G19" s="575"/>
      <c r="H19" s="575"/>
      <c r="I19" s="575"/>
      <c r="J19" s="575"/>
      <c r="K19" s="575"/>
      <c r="L19" s="575"/>
      <c r="M19" s="575"/>
      <c r="N19" s="575"/>
      <c r="O19" s="575"/>
      <c r="P19" s="575"/>
    </row>
    <row r="20" spans="1:16" ht="18.350000000000001" customHeight="1">
      <c r="A20" s="571" t="s">
        <v>1768</v>
      </c>
    </row>
    <row r="21" spans="1:16" ht="18.350000000000001" customHeight="1">
      <c r="A21" s="575" t="s">
        <v>1769</v>
      </c>
      <c r="B21" s="575"/>
      <c r="C21" s="575"/>
    </row>
    <row r="22" spans="1:16" ht="18.350000000000001" customHeight="1">
      <c r="A22" s="575" t="s">
        <v>1770</v>
      </c>
      <c r="B22" s="575"/>
      <c r="C22" s="575"/>
    </row>
    <row r="23" spans="1:16" ht="18.350000000000001" customHeight="1">
      <c r="A23" s="575" t="s">
        <v>1771</v>
      </c>
      <c r="B23" s="575"/>
      <c r="C23" s="575"/>
      <c r="H23" s="575"/>
    </row>
    <row r="24" spans="1:16" ht="18.350000000000001" customHeight="1">
      <c r="A24" s="1264" t="s">
        <v>1772</v>
      </c>
      <c r="B24" s="1264"/>
      <c r="C24" s="1264"/>
      <c r="D24" s="1264"/>
      <c r="E24" s="572" t="s">
        <v>1763</v>
      </c>
      <c r="F24" s="572" t="s">
        <v>1764</v>
      </c>
      <c r="G24" s="572" t="s">
        <v>1765</v>
      </c>
      <c r="H24" s="576" t="s">
        <v>1766</v>
      </c>
    </row>
    <row r="25" spans="1:16" ht="18.350000000000001" customHeight="1">
      <c r="A25" s="279"/>
      <c r="B25" s="1279" t="s">
        <v>2074</v>
      </c>
      <c r="C25" s="1279"/>
      <c r="D25" s="280"/>
      <c r="E25" s="578">
        <v>7</v>
      </c>
      <c r="F25" s="578">
        <v>6</v>
      </c>
      <c r="G25" s="577">
        <v>5</v>
      </c>
      <c r="H25" s="577">
        <v>5</v>
      </c>
    </row>
    <row r="26" spans="1:16" ht="18.350000000000001" customHeight="1">
      <c r="A26" s="279"/>
      <c r="B26" s="1279" t="s">
        <v>1733</v>
      </c>
      <c r="C26" s="1279"/>
      <c r="D26" s="280"/>
      <c r="E26" s="578">
        <v>50</v>
      </c>
      <c r="F26" s="578">
        <v>50</v>
      </c>
      <c r="G26" s="577">
        <v>50</v>
      </c>
      <c r="H26" s="577">
        <v>50</v>
      </c>
    </row>
    <row r="27" spans="1:16" ht="18.350000000000001" customHeight="1">
      <c r="A27" s="279"/>
      <c r="B27" s="1279" t="s">
        <v>1773</v>
      </c>
      <c r="C27" s="1279"/>
      <c r="D27" s="280"/>
      <c r="E27" s="579" t="s">
        <v>1774</v>
      </c>
      <c r="F27" s="579" t="s">
        <v>1774</v>
      </c>
      <c r="G27" s="577">
        <v>5</v>
      </c>
      <c r="H27" s="577">
        <v>5</v>
      </c>
    </row>
  </sheetData>
  <mergeCells count="26">
    <mergeCell ref="B27:C27"/>
    <mergeCell ref="B13:C13"/>
    <mergeCell ref="B14:C14"/>
    <mergeCell ref="B15:C15"/>
    <mergeCell ref="B16:C16"/>
    <mergeCell ref="B17:C17"/>
    <mergeCell ref="A18:D18"/>
    <mergeCell ref="M10:P10"/>
    <mergeCell ref="A11:D11"/>
    <mergeCell ref="A24:D24"/>
    <mergeCell ref="B25:C25"/>
    <mergeCell ref="B26:C26"/>
    <mergeCell ref="B12:C12"/>
    <mergeCell ref="A4:D4"/>
    <mergeCell ref="E4:F4"/>
    <mergeCell ref="G4:H4"/>
    <mergeCell ref="I4:J4"/>
    <mergeCell ref="A10:D10"/>
    <mergeCell ref="E10:H10"/>
    <mergeCell ref="I10:L10"/>
    <mergeCell ref="K4:L4"/>
    <mergeCell ref="A5:D5"/>
    <mergeCell ref="E5:F5"/>
    <mergeCell ref="G5:H5"/>
    <mergeCell ref="I5:J5"/>
    <mergeCell ref="K5:L5"/>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vt:i4>
      </vt:variant>
    </vt:vector>
  </HeadingPairs>
  <TitlesOfParts>
    <vt:vector size="42" baseType="lpstr">
      <vt:lpstr>表紙</vt:lpstr>
      <vt:lpstr>目次本文</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2025-08-07T04:45:53Z</dcterms:modified>
</cp:coreProperties>
</file>